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4.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tables/table15.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7.xml" ContentType="application/vnd.openxmlformats-officedocument.drawingml.chartshapes+xml"/>
  <Override PartName="/xl/tables/table16.xml" ContentType="application/vnd.openxmlformats-officedocument.spreadsheetml.table+xml"/>
  <Override PartName="/xl/drawings/drawing38.xml" ContentType="application/vnd.openxmlformats-officedocument.drawing+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K:\Referat 624\60 Monatsbericht\000 Neuer Monatsbericht ab 2024\2025\09_September_2025__✓\"/>
    </mc:Choice>
  </mc:AlternateContent>
  <xr:revisionPtr revIDLastSave="0" documentId="13_ncr:1_{6E300FA3-A40E-47A3-BFCE-20746404C647}" xr6:coauthVersionLast="47" xr6:coauthVersionMax="47" xr10:uidLastSave="{00000000-0000-0000-0000-000000000000}"/>
  <bookViews>
    <workbookView xWindow="-120" yWindow="-120" windowWidth="29040" windowHeight="15120" xr2:uid="{374F7D90-13D1-4078-88B2-A16FF2F2F64C}"/>
  </bookViews>
  <sheets>
    <sheet name="Titelblatt" sheetId="1" r:id="rId1"/>
    <sheet name="Herausgeber-Redaktion" sheetId="2" r:id="rId2"/>
    <sheet name="Zeichenerklärung" sheetId="4" r:id="rId3"/>
    <sheet name="0111130 " sheetId="6" state="hidden" r:id="rId4"/>
    <sheet name="Inhaltsverzeichnis " sheetId="3" r:id="rId5"/>
    <sheet name="0106430" sheetId="47" r:id="rId6"/>
    <sheet name="0106460" sheetId="48" r:id="rId7"/>
    <sheet name="0111030_2025" sheetId="52" r:id="rId8"/>
    <sheet name="0111090" sheetId="55" r:id="rId9"/>
    <sheet name="0111160" sheetId="7" r:id="rId10"/>
    <sheet name="0111190" sheetId="8" r:id="rId11"/>
    <sheet name="0111230" sheetId="9" r:id="rId12"/>
    <sheet name="0111260" sheetId="10" r:id="rId13"/>
    <sheet name="0111290" sheetId="11" r:id="rId14"/>
    <sheet name="0111330" sheetId="12" r:id="rId15"/>
    <sheet name="0111360" sheetId="13" r:id="rId16"/>
    <sheet name="0112030" sheetId="5" r:id="rId17"/>
    <sheet name="0112060" sheetId="14" r:id="rId18"/>
    <sheet name="0114030" sheetId="37" r:id="rId19"/>
    <sheet name="0117030" sheetId="91" r:id="rId20"/>
    <sheet name=" 0117090" sheetId="19" r:id="rId21"/>
    <sheet name="0117130" sheetId="20" r:id="rId22"/>
    <sheet name="0117660" sheetId="49" r:id="rId23"/>
    <sheet name="0117690" sheetId="15" r:id="rId24"/>
    <sheet name="0201_Vorbemerkung" sheetId="79" r:id="rId25"/>
    <sheet name="0201260" sheetId="21" r:id="rId26"/>
    <sheet name="0201530" sheetId="25" r:id="rId27"/>
    <sheet name="0201560" sheetId="26" r:id="rId28"/>
    <sheet name="0201630 (1)" sheetId="23" r:id="rId29"/>
    <sheet name="0201630 (2)" sheetId="24" r:id="rId30"/>
    <sheet name="0203160" sheetId="66" r:id="rId31"/>
    <sheet name="0203190" sheetId="67" r:id="rId32"/>
    <sheet name="0203230" sheetId="68" r:id="rId33"/>
    <sheet name="0206_Vorbemerkung" sheetId="80" r:id="rId34"/>
    <sheet name="0206030" sheetId="53" r:id="rId35"/>
    <sheet name="0206060" sheetId="56" r:id="rId36"/>
    <sheet name="0206090" sheetId="57" r:id="rId37"/>
    <sheet name="0206130" sheetId="58" r:id="rId38"/>
    <sheet name="0206160" sheetId="54" r:id="rId39"/>
    <sheet name="0206361" sheetId="16" r:id="rId40"/>
    <sheet name=" 0206390" sheetId="17" r:id="rId41"/>
    <sheet name="0301030_2025-07" sheetId="69" r:id="rId42"/>
    <sheet name="0301030_2025-06" sheetId="70" r:id="rId43"/>
    <sheet name="0301030_2025-05" sheetId="71" r:id="rId44"/>
    <sheet name="0301030_2025-04 " sheetId="72" r:id="rId45"/>
    <sheet name="0301030_2025-03" sheetId="73" r:id="rId46"/>
    <sheet name="0301030_2025-02" sheetId="74" r:id="rId47"/>
    <sheet name="0301030_2025-01" sheetId="75" r:id="rId48"/>
    <sheet name="0301060_2025-Jul." sheetId="76" r:id="rId49"/>
    <sheet name="0301060_2025-Apr." sheetId="77" r:id="rId50"/>
    <sheet name="0301060_2025-Jan." sheetId="78" r:id="rId51"/>
    <sheet name="0301090" sheetId="59" r:id="rId52"/>
    <sheet name="0301435" sheetId="38" r:id="rId53"/>
    <sheet name="0301440" sheetId="40" r:id="rId54"/>
    <sheet name="0301445" sheetId="41" r:id="rId55"/>
    <sheet name="0301450" sheetId="42" r:id="rId56"/>
    <sheet name="0301460" sheetId="36" r:id="rId57"/>
    <sheet name="0301530" sheetId="44" r:id="rId58"/>
    <sheet name="0302030" sheetId="50" r:id="rId59"/>
    <sheet name="0302060" sheetId="51" r:id="rId60"/>
    <sheet name="0303030_2025_2Vj." sheetId="33" r:id="rId61"/>
    <sheet name="0303030_2025_1Vj." sheetId="34" r:id="rId62"/>
    <sheet name="0303030_2024_4Vj." sheetId="35" r:id="rId63"/>
    <sheet name="0304030" sheetId="45" r:id="rId64"/>
    <sheet name="0401030(1)_WS_2025-2026" sheetId="62" r:id="rId65"/>
    <sheet name="0401030(2)_WS_2025-2026" sheetId="63" r:id="rId66"/>
    <sheet name="0401030(3)_WS_2025_2026" sheetId="64" r:id="rId67"/>
    <sheet name="0401030(4)_WS_2025-2026" sheetId="65" r:id="rId68"/>
    <sheet name="0401030(1)_WS_2024-2025" sheetId="83" r:id="rId69"/>
    <sheet name="0401030(2)_WS_2024-2025" sheetId="84" r:id="rId70"/>
    <sheet name="0401030(3)_WS_2024-2025" sheetId="85" r:id="rId71"/>
    <sheet name="0401030(4)_WS_2024-2025" sheetId="86" r:id="rId72"/>
    <sheet name="0401060(1)_WS_2025-2026" sheetId="60" r:id="rId73"/>
    <sheet name="0401060(2)_WS_2025-2026" sheetId="61" r:id="rId74"/>
    <sheet name="0401060(1)_WS_2024-2025" sheetId="81" r:id="rId75"/>
    <sheet name="0401060(2)_WS_2024_2025" sheetId="82" r:id="rId76"/>
    <sheet name="0505030" sheetId="46"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0">#REF!</definedName>
    <definedName name="\A" localSheetId="21">#REF!</definedName>
    <definedName name="\A" localSheetId="24">#REF!</definedName>
    <definedName name="\A" localSheetId="33">#REF!</definedName>
    <definedName name="\A" localSheetId="63">#REF!</definedName>
    <definedName name="\A" localSheetId="76">#REF!</definedName>
    <definedName name="\A" localSheetId="4">#REF!</definedName>
    <definedName name="\A">#REF!</definedName>
    <definedName name="\B" localSheetId="20">#REF!</definedName>
    <definedName name="\B" localSheetId="21">#REF!</definedName>
    <definedName name="\B" localSheetId="24">#REF!</definedName>
    <definedName name="\B" localSheetId="33">#REF!</definedName>
    <definedName name="\B" localSheetId="63">#REF!</definedName>
    <definedName name="\B" localSheetId="76">#REF!</definedName>
    <definedName name="\B" localSheetId="4">#REF!</definedName>
    <definedName name="\B">#REF!</definedName>
    <definedName name="\C" localSheetId="20">#REF!</definedName>
    <definedName name="\C" localSheetId="21">#REF!</definedName>
    <definedName name="\C" localSheetId="24">#REF!</definedName>
    <definedName name="\C" localSheetId="33">#REF!</definedName>
    <definedName name="\C" localSheetId="63">#REF!</definedName>
    <definedName name="\C" localSheetId="76">#REF!</definedName>
    <definedName name="\C" localSheetId="4">#REF!</definedName>
    <definedName name="\C">#REF!</definedName>
    <definedName name="\D" localSheetId="24">#REF!</definedName>
    <definedName name="\D" localSheetId="33">#REF!</definedName>
    <definedName name="\D" localSheetId="4">#REF!</definedName>
    <definedName name="\D">#REF!</definedName>
    <definedName name="\E" localSheetId="24">#REF!</definedName>
    <definedName name="\E" localSheetId="33">#REF!</definedName>
    <definedName name="\E" localSheetId="4">#REF!</definedName>
    <definedName name="\E">#REF!</definedName>
    <definedName name="\F" localSheetId="24">#REF!</definedName>
    <definedName name="\F" localSheetId="33">#REF!</definedName>
    <definedName name="\F" localSheetId="4">#REF!</definedName>
    <definedName name="\F">#REF!</definedName>
    <definedName name="\G" localSheetId="24">#REF!</definedName>
    <definedName name="\G" localSheetId="33">#REF!</definedName>
    <definedName name="\G" localSheetId="4">#REF!</definedName>
    <definedName name="\G">#REF!</definedName>
    <definedName name="\H" localSheetId="24">#REF!</definedName>
    <definedName name="\H" localSheetId="33">#REF!</definedName>
    <definedName name="\H" localSheetId="4">#REF!</definedName>
    <definedName name="\H">#REF!</definedName>
    <definedName name="\I" localSheetId="24">#REF!</definedName>
    <definedName name="\I" localSheetId="33">#REF!</definedName>
    <definedName name="\I" localSheetId="4">#REF!</definedName>
    <definedName name="\I">#REF!</definedName>
    <definedName name="\J" localSheetId="24">#REF!</definedName>
    <definedName name="\J" localSheetId="33">#REF!</definedName>
    <definedName name="\J" localSheetId="4">#REF!</definedName>
    <definedName name="\J">#REF!</definedName>
    <definedName name="\K" localSheetId="24">#REF!</definedName>
    <definedName name="\K" localSheetId="33">#REF!</definedName>
    <definedName name="\K" localSheetId="4">#REF!</definedName>
    <definedName name="\K">#REF!</definedName>
    <definedName name="\L" localSheetId="24">#REF!</definedName>
    <definedName name="\L" localSheetId="33">#REF!</definedName>
    <definedName name="\L" localSheetId="4">#REF!</definedName>
    <definedName name="\L">#REF!</definedName>
    <definedName name="\M" localSheetId="24">#REF!</definedName>
    <definedName name="\M" localSheetId="33">#REF!</definedName>
    <definedName name="\M" localSheetId="4">#REF!</definedName>
    <definedName name="\M">#REF!</definedName>
    <definedName name="\N" localSheetId="24">#REF!</definedName>
    <definedName name="\N" localSheetId="33">#REF!</definedName>
    <definedName name="\N" localSheetId="4">#REF!</definedName>
    <definedName name="\N">#REF!</definedName>
    <definedName name="\O" localSheetId="24">#REF!</definedName>
    <definedName name="\O" localSheetId="33">#REF!</definedName>
    <definedName name="\O" localSheetId="4">#REF!</definedName>
    <definedName name="\O">#REF!</definedName>
    <definedName name="\P" localSheetId="24">#REF!</definedName>
    <definedName name="\P" localSheetId="33">#REF!</definedName>
    <definedName name="\P" localSheetId="4">#REF!</definedName>
    <definedName name="\P">#REF!</definedName>
    <definedName name="\Q" localSheetId="24">#REF!</definedName>
    <definedName name="\Q" localSheetId="33">#REF!</definedName>
    <definedName name="\Q" localSheetId="4">#REF!</definedName>
    <definedName name="\Q">#REF!</definedName>
    <definedName name="\R" localSheetId="24">#REF!</definedName>
    <definedName name="\R" localSheetId="33">#REF!</definedName>
    <definedName name="\R" localSheetId="4">#REF!</definedName>
    <definedName name="\R">#REF!</definedName>
    <definedName name="\S" localSheetId="24">#REF!</definedName>
    <definedName name="\S" localSheetId="33">#REF!</definedName>
    <definedName name="\S" localSheetId="4">#REF!</definedName>
    <definedName name="\S">#REF!</definedName>
    <definedName name="\T" localSheetId="24">#REF!</definedName>
    <definedName name="\T" localSheetId="33">#REF!</definedName>
    <definedName name="\T" localSheetId="4">#REF!</definedName>
    <definedName name="\T">#REF!</definedName>
    <definedName name="\U" localSheetId="24">#REF!</definedName>
    <definedName name="\U" localSheetId="33">#REF!</definedName>
    <definedName name="\U" localSheetId="4">#REF!</definedName>
    <definedName name="\U">#REF!</definedName>
    <definedName name="\W" localSheetId="24">#REF!</definedName>
    <definedName name="\W" localSheetId="33">#REF!</definedName>
    <definedName name="\W" localSheetId="4">#REF!</definedName>
    <definedName name="\W">#REF!</definedName>
    <definedName name="\Y" localSheetId="24">#REF!</definedName>
    <definedName name="\Y" localSheetId="33">#REF!</definedName>
    <definedName name="\Y" localSheetId="4">#REF!</definedName>
    <definedName name="\Y">#REF!</definedName>
    <definedName name="\Z" localSheetId="24">#REF!</definedName>
    <definedName name="\Z" localSheetId="33">#REF!</definedName>
    <definedName name="\Z" localSheetId="4">#REF!</definedName>
    <definedName name="\Z">#REF!</definedName>
    <definedName name="_0117660" localSheetId="24">'[1]3720.0'!#REF!</definedName>
    <definedName name="_0117660" localSheetId="30">'[1]3720.0'!#REF!</definedName>
    <definedName name="_0117660" localSheetId="33">'[1]3720.0'!#REF!</definedName>
    <definedName name="_0117660" localSheetId="4">'[1]3720.0'!#REF!</definedName>
    <definedName name="_0117660" localSheetId="2">'[1]3720.0'!#REF!</definedName>
    <definedName name="_0117660">'[1]3720.0'!#REF!</definedName>
    <definedName name="_Fill" localSheetId="20" hidden="1">#REF!</definedName>
    <definedName name="_Fill" localSheetId="21" hidden="1">#REF!</definedName>
    <definedName name="_Fill" localSheetId="24" hidden="1">#REF!</definedName>
    <definedName name="_Fill" localSheetId="33" hidden="1">#REF!</definedName>
    <definedName name="_Fill" localSheetId="63" hidden="1">#REF!</definedName>
    <definedName name="_Fill" localSheetId="76" hidden="1">#REF!</definedName>
    <definedName name="_Fill" localSheetId="1" hidden="1">#REF!</definedName>
    <definedName name="_Fill" localSheetId="4" hidden="1">#REF!</definedName>
    <definedName name="_Fill" localSheetId="0" hidden="1">#REF!</definedName>
    <definedName name="_Fill" hidden="1">#REF!</definedName>
    <definedName name="_s" localSheetId="20">#REF!</definedName>
    <definedName name="_s" localSheetId="5">#REF!</definedName>
    <definedName name="_s" localSheetId="6">#REF!</definedName>
    <definedName name="_s" localSheetId="21">#REF!</definedName>
    <definedName name="_s" localSheetId="22">#REF!</definedName>
    <definedName name="_s" localSheetId="24">#REF!</definedName>
    <definedName name="_s" localSheetId="30">#REF!</definedName>
    <definedName name="_s" localSheetId="33">#REF!</definedName>
    <definedName name="_s" localSheetId="56">#REF!</definedName>
    <definedName name="_s" localSheetId="63">#REF!</definedName>
    <definedName name="_s" localSheetId="76">#REF!</definedName>
    <definedName name="_s" localSheetId="4">#REF!</definedName>
    <definedName name="_s" localSheetId="2">#REF!</definedName>
    <definedName name="_s">#REF!</definedName>
    <definedName name="_TAB18" localSheetId="20">#REF!</definedName>
    <definedName name="_TAB18" localSheetId="21">#REF!</definedName>
    <definedName name="_TAB18" localSheetId="24">#REF!</definedName>
    <definedName name="_TAB18" localSheetId="33">#REF!</definedName>
    <definedName name="_TAB18" localSheetId="63">#REF!</definedName>
    <definedName name="_TAB18" localSheetId="76">#REF!</definedName>
    <definedName name="_TAB18" localSheetId="4">#REF!</definedName>
    <definedName name="_TAB18">#REF!</definedName>
    <definedName name="_TAB19">#N/A</definedName>
    <definedName name="_Tab23" localSheetId="20">#REF!</definedName>
    <definedName name="_Tab23" localSheetId="21">#REF!</definedName>
    <definedName name="_Tab23" localSheetId="24">#REF!</definedName>
    <definedName name="_Tab23" localSheetId="33">#REF!</definedName>
    <definedName name="_Tab23" localSheetId="63">#REF!</definedName>
    <definedName name="_Tab23" localSheetId="76">#REF!</definedName>
    <definedName name="_Tab23" localSheetId="4">#REF!</definedName>
    <definedName name="_Tab23">#REF!</definedName>
    <definedName name="_TAB92" localSheetId="20">#REF!</definedName>
    <definedName name="_TAB92" localSheetId="5">#REF!</definedName>
    <definedName name="_TAB92" localSheetId="6">#REF!</definedName>
    <definedName name="_TAB92" localSheetId="21">#REF!</definedName>
    <definedName name="_TAB92" localSheetId="22">#REF!</definedName>
    <definedName name="_TAB92" localSheetId="24">#REF!</definedName>
    <definedName name="_TAB92" localSheetId="30">#REF!</definedName>
    <definedName name="_TAB92" localSheetId="32">#REF!</definedName>
    <definedName name="_TAB92" localSheetId="33">#REF!</definedName>
    <definedName name="_TAB92" localSheetId="56">#REF!</definedName>
    <definedName name="_TAB92" localSheetId="63">#REF!</definedName>
    <definedName name="_TAB92" localSheetId="76">#REF!</definedName>
    <definedName name="_TAB92" localSheetId="4">#REF!</definedName>
    <definedName name="_TAB92" localSheetId="2">#REF!</definedName>
    <definedName name="_TAB92">#REF!</definedName>
    <definedName name="_TAB93" localSheetId="20">#REF!</definedName>
    <definedName name="_TAB93" localSheetId="5">#REF!</definedName>
    <definedName name="_TAB93" localSheetId="6">#REF!</definedName>
    <definedName name="_TAB93" localSheetId="21">#REF!</definedName>
    <definedName name="_TAB93" localSheetId="22">#REF!</definedName>
    <definedName name="_TAB93" localSheetId="24">#REF!</definedName>
    <definedName name="_TAB93" localSheetId="30">#REF!</definedName>
    <definedName name="_TAB93" localSheetId="32">#REF!</definedName>
    <definedName name="_TAB93" localSheetId="33">#REF!</definedName>
    <definedName name="_TAB93" localSheetId="56">#REF!</definedName>
    <definedName name="_TAB93" localSheetId="63">#REF!</definedName>
    <definedName name="_TAB93" localSheetId="76">#REF!</definedName>
    <definedName name="_TAB93" localSheetId="4">#REF!</definedName>
    <definedName name="_TAB93" localSheetId="2">#REF!</definedName>
    <definedName name="_TAB93">#REF!</definedName>
    <definedName name="_TBL1" localSheetId="24">#REF!</definedName>
    <definedName name="_TBL1">#REF!</definedName>
    <definedName name="_TBL10" localSheetId="24">#REF!</definedName>
    <definedName name="_TBL10">#REF!</definedName>
    <definedName name="_TBL11" localSheetId="24">#REF!</definedName>
    <definedName name="_TBL11">#REF!</definedName>
    <definedName name="_TBL12" localSheetId="24">#REF!</definedName>
    <definedName name="_TBL12">#REF!</definedName>
    <definedName name="_TBL13" localSheetId="24">#REF!</definedName>
    <definedName name="_TBL13">#REF!</definedName>
    <definedName name="_TBL14" localSheetId="24">#REF!</definedName>
    <definedName name="_TBL14">#REF!</definedName>
    <definedName name="_TBL15" localSheetId="24">#REF!</definedName>
    <definedName name="_TBL15">#REF!</definedName>
    <definedName name="_TBL16" localSheetId="24">#REF!</definedName>
    <definedName name="_TBL16">#REF!</definedName>
    <definedName name="_TBL17" localSheetId="24">#REF!</definedName>
    <definedName name="_TBL17">#REF!</definedName>
    <definedName name="_TBL18" localSheetId="24">#REF!</definedName>
    <definedName name="_TBL18">#REF!</definedName>
    <definedName name="_TBL19" localSheetId="24">#REF!</definedName>
    <definedName name="_TBL19">#REF!</definedName>
    <definedName name="_TBL2" localSheetId="24">#REF!</definedName>
    <definedName name="_TBL2">#REF!</definedName>
    <definedName name="_TBL20" localSheetId="24">#REF!</definedName>
    <definedName name="_TBL20">#REF!</definedName>
    <definedName name="_TBL21" localSheetId="24">#REF!</definedName>
    <definedName name="_TBL21">#REF!</definedName>
    <definedName name="_TBL22" localSheetId="24">#REF!</definedName>
    <definedName name="_TBL22">#REF!</definedName>
    <definedName name="_TBL23" localSheetId="24">#REF!</definedName>
    <definedName name="_TBL23">#REF!</definedName>
    <definedName name="_TBL24" localSheetId="24">#REF!</definedName>
    <definedName name="_TBL24">#REF!</definedName>
    <definedName name="_TBL25" localSheetId="24">#REF!</definedName>
    <definedName name="_TBL25">#REF!</definedName>
    <definedName name="_TBL26" localSheetId="24">#REF!</definedName>
    <definedName name="_TBL26">#REF!</definedName>
    <definedName name="_TBL27" localSheetId="24">#REF!</definedName>
    <definedName name="_TBL27">#REF!</definedName>
    <definedName name="_TBL28" localSheetId="24">#REF!</definedName>
    <definedName name="_TBL28">#REF!</definedName>
    <definedName name="_TBL3" localSheetId="24">#REF!</definedName>
    <definedName name="_TBL3">#REF!</definedName>
    <definedName name="_TBL4" localSheetId="24">#REF!</definedName>
    <definedName name="_TBL4">#REF!</definedName>
    <definedName name="_TBL5" localSheetId="24">#REF!</definedName>
    <definedName name="_TBL5">#REF!</definedName>
    <definedName name="_TBL6" localSheetId="24">#REF!</definedName>
    <definedName name="_TBL6">#REF!</definedName>
    <definedName name="_TBL7" localSheetId="24">#REF!</definedName>
    <definedName name="_TBL7">#REF!</definedName>
    <definedName name="_TBL8" localSheetId="24">#REF!</definedName>
    <definedName name="_TBL8">#REF!</definedName>
    <definedName name="_TBL9" localSheetId="24">#REF!</definedName>
    <definedName name="_TBL9">#REF!</definedName>
    <definedName name="A" localSheetId="24">#REF!</definedName>
    <definedName name="A" localSheetId="33">#REF!</definedName>
    <definedName name="A" localSheetId="4">#REF!</definedName>
    <definedName name="A">#REF!</definedName>
    <definedName name="AFebruar" localSheetId="24">'[2]Eintrag Gesamtentwicklung'!#REF!</definedName>
    <definedName name="AFebruar" localSheetId="33">'[2]Eintrag Gesamtentwicklung'!#REF!</definedName>
    <definedName name="AFebruar" localSheetId="4">'[2]Eintrag Gesamtentwicklung'!#REF!</definedName>
    <definedName name="AFebruar">'[2]Eintrag Gesamtentwicklung'!#REF!</definedName>
    <definedName name="AJanuar" localSheetId="24">'[2]Eintrag Gesamtentwicklung'!#REF!</definedName>
    <definedName name="AJanuar" localSheetId="33">'[2]Eintrag Gesamtentwicklung'!#REF!</definedName>
    <definedName name="AJanuar" localSheetId="4">'[2]Eintrag Gesamtentwicklung'!#REF!</definedName>
    <definedName name="AJanuar">'[2]Eintrag Gesamtentwicklung'!#REF!</definedName>
    <definedName name="Alten.Monat.2.kopieren" localSheetId="20">#REF!</definedName>
    <definedName name="Alten.Monat.2.kopieren" localSheetId="21">#REF!</definedName>
    <definedName name="Alten.Monat.2.kopieren" localSheetId="24">#REF!</definedName>
    <definedName name="Alten.Monat.2.kopieren" localSheetId="33">#REF!</definedName>
    <definedName name="Alten.Monat.2.kopieren" localSheetId="63">#REF!</definedName>
    <definedName name="Alten.Monat.2.kopieren" localSheetId="76">#REF!</definedName>
    <definedName name="Alten.Monat.2.kopieren" localSheetId="4">#REF!</definedName>
    <definedName name="Alten.Monat.2.kopieren">#REF!</definedName>
    <definedName name="AMärz" localSheetId="20">#REF!</definedName>
    <definedName name="AMärz" localSheetId="21">#REF!</definedName>
    <definedName name="AMärz" localSheetId="24">#REF!</definedName>
    <definedName name="AMärz" localSheetId="33">#REF!</definedName>
    <definedName name="AMärz" localSheetId="63">#REF!</definedName>
    <definedName name="AMärz" localSheetId="76">#REF!</definedName>
    <definedName name="AMärz" localSheetId="4">#REF!</definedName>
    <definedName name="AMärz">#REF!</definedName>
    <definedName name="Anh" localSheetId="20">#REF!</definedName>
    <definedName name="Anh" localSheetId="21">#REF!</definedName>
    <definedName name="Anh" localSheetId="24">#REF!</definedName>
    <definedName name="Anh" localSheetId="33">#REF!</definedName>
    <definedName name="Anh" localSheetId="63">#REF!</definedName>
    <definedName name="Anh" localSheetId="76">#REF!</definedName>
    <definedName name="Anh" localSheetId="4">#REF!</definedName>
    <definedName name="Anh">#REF!</definedName>
    <definedName name="April" localSheetId="24">#REF!</definedName>
    <definedName name="April" localSheetId="33">#REF!</definedName>
    <definedName name="April" localSheetId="4">#REF!</definedName>
    <definedName name="April">#REF!</definedName>
    <definedName name="asd" localSheetId="24">#REF!</definedName>
    <definedName name="asd" localSheetId="33">#REF!</definedName>
    <definedName name="asd" localSheetId="4">#REF!</definedName>
    <definedName name="asd">#REF!</definedName>
    <definedName name="AugBMtAHA1">'[3]1'!$B$31</definedName>
    <definedName name="AugBMtAHE1">'[3]1'!$C$31</definedName>
    <definedName name="AusfÜbertrag" localSheetId="20">#REF!</definedName>
    <definedName name="AusfÜbertrag" localSheetId="21">#REF!</definedName>
    <definedName name="AusfÜbertrag" localSheetId="24">#REF!</definedName>
    <definedName name="AusfÜbertrag" localSheetId="33">#REF!</definedName>
    <definedName name="AusfÜbertrag" localSheetId="63">#REF!</definedName>
    <definedName name="AusfÜbertrag" localSheetId="76">#REF!</definedName>
    <definedName name="AusfÜbertrag" localSheetId="4">#REF!</definedName>
    <definedName name="AusfÜbertrag">#REF!</definedName>
    <definedName name="AusfVolÜbertrag" localSheetId="20">#REF!</definedName>
    <definedName name="AusfVolÜbertrag" localSheetId="21">#REF!</definedName>
    <definedName name="AusfVolÜbertrag" localSheetId="24">#REF!</definedName>
    <definedName name="AusfVolÜbertrag" localSheetId="33">#REF!</definedName>
    <definedName name="AusfVolÜbertrag" localSheetId="63">#REF!</definedName>
    <definedName name="AusfVolÜbertrag" localSheetId="76">#REF!</definedName>
    <definedName name="AusfVolÜbertrag" localSheetId="4">#REF!</definedName>
    <definedName name="AusfVolÜbertrag">#REF!</definedName>
    <definedName name="BAprA" localSheetId="20">#REF!</definedName>
    <definedName name="BAprA" localSheetId="21">#REF!</definedName>
    <definedName name="BAprA" localSheetId="24">#REF!</definedName>
    <definedName name="BAprA" localSheetId="33">#REF!</definedName>
    <definedName name="BAprA" localSheetId="63">#REF!</definedName>
    <definedName name="BAprA" localSheetId="76">#REF!</definedName>
    <definedName name="BAprA" localSheetId="4">#REF!</definedName>
    <definedName name="BAprA">#REF!</definedName>
    <definedName name="BAprE" localSheetId="24">#REF!</definedName>
    <definedName name="BAprE" localSheetId="33">#REF!</definedName>
    <definedName name="BAprE" localSheetId="4">#REF!</definedName>
    <definedName name="BAprE">#REF!</definedName>
    <definedName name="BAprS" localSheetId="24">#REF!</definedName>
    <definedName name="BAprS" localSheetId="33">#REF!</definedName>
    <definedName name="BAprS" localSheetId="4">#REF!</definedName>
    <definedName name="BAprS">#REF!</definedName>
    <definedName name="BAugA" localSheetId="24">#REF!</definedName>
    <definedName name="BAugA" localSheetId="33">#REF!</definedName>
    <definedName name="BAugA" localSheetId="4">#REF!</definedName>
    <definedName name="BAugA">#REF!</definedName>
    <definedName name="BAugE" localSheetId="24">#REF!</definedName>
    <definedName name="BAugE" localSheetId="33">#REF!</definedName>
    <definedName name="BAugE" localSheetId="4">#REF!</definedName>
    <definedName name="BAugE">#REF!</definedName>
    <definedName name="BAugS" localSheetId="24">#REF!</definedName>
    <definedName name="BAugS" localSheetId="33">#REF!</definedName>
    <definedName name="BAugS" localSheetId="4">#REF!</definedName>
    <definedName name="BAugS">#REF!</definedName>
    <definedName name="BDezA" localSheetId="24">#REF!</definedName>
    <definedName name="BDezA" localSheetId="33">#REF!</definedName>
    <definedName name="BDezA" localSheetId="4">#REF!</definedName>
    <definedName name="BDezA">#REF!</definedName>
    <definedName name="BDezE" localSheetId="24">#REF!</definedName>
    <definedName name="BDezE" localSheetId="33">#REF!</definedName>
    <definedName name="BDezE" localSheetId="4">#REF!</definedName>
    <definedName name="BDezE">#REF!</definedName>
    <definedName name="BDezS" localSheetId="24">#REF!</definedName>
    <definedName name="BDezS" localSheetId="33">#REF!</definedName>
    <definedName name="BDezS" localSheetId="4">#REF!</definedName>
    <definedName name="BDezS">#REF!</definedName>
    <definedName name="BFebA" localSheetId="24">'[2]Eintrag Gesamtentwicklung'!#REF!</definedName>
    <definedName name="BFebA" localSheetId="33">'[2]Eintrag Gesamtentwicklung'!#REF!</definedName>
    <definedName name="BFebA" localSheetId="4">'[2]Eintrag Gesamtentwicklung'!#REF!</definedName>
    <definedName name="BFebA">'[2]Eintrag Gesamtentwicklung'!#REF!</definedName>
    <definedName name="BFebE" localSheetId="24">'[2]Eintrag Gesamtentwicklung'!#REF!</definedName>
    <definedName name="BFebE" localSheetId="33">'[2]Eintrag Gesamtentwicklung'!#REF!</definedName>
    <definedName name="BFebE" localSheetId="4">'[2]Eintrag Gesamtentwicklung'!#REF!</definedName>
    <definedName name="BFebE">'[2]Eintrag Gesamtentwicklung'!#REF!</definedName>
    <definedName name="BFebruar" localSheetId="24">'[2]Eintrag Gesamtentwicklung'!#REF!</definedName>
    <definedName name="BFebruar" localSheetId="33">'[2]Eintrag Gesamtentwicklung'!#REF!</definedName>
    <definedName name="BFebruar" localSheetId="4">'[2]Eintrag Gesamtentwicklung'!#REF!</definedName>
    <definedName name="BFebruar">'[2]Eintrag Gesamtentwicklung'!#REF!</definedName>
    <definedName name="BFebS" localSheetId="24">'[2]Eintrag Gesamtentwicklung'!#REF!</definedName>
    <definedName name="BFebS" localSheetId="33">'[2]Eintrag Gesamtentwicklung'!#REF!</definedName>
    <definedName name="BFebS" localSheetId="4">'[2]Eintrag Gesamtentwicklung'!#REF!</definedName>
    <definedName name="BFebS">'[2]Eintrag Gesamtentwicklung'!#REF!</definedName>
    <definedName name="BJanA" localSheetId="24">'[2]Eintrag Gesamtentwicklung'!#REF!</definedName>
    <definedName name="BJanA" localSheetId="33">'[2]Eintrag Gesamtentwicklung'!#REF!</definedName>
    <definedName name="BJanA">'[2]Eintrag Gesamtentwicklung'!#REF!</definedName>
    <definedName name="BJanE" localSheetId="24">'[2]Eintrag Gesamtentwicklung'!#REF!</definedName>
    <definedName name="BJanE" localSheetId="33">'[2]Eintrag Gesamtentwicklung'!#REF!</definedName>
    <definedName name="BJanE">'[2]Eintrag Gesamtentwicklung'!#REF!</definedName>
    <definedName name="BJanS" localSheetId="24">'[2]Eintrag Gesamtentwicklung'!#REF!</definedName>
    <definedName name="BJanS" localSheetId="33">'[2]Eintrag Gesamtentwicklung'!#REF!</definedName>
    <definedName name="BJanS">'[2]Eintrag Gesamtentwicklung'!#REF!</definedName>
    <definedName name="BJanuar" localSheetId="24">'[2]Eintrag Gesamtentwicklung'!#REF!</definedName>
    <definedName name="BJanuar" localSheetId="33">'[2]Eintrag Gesamtentwicklung'!#REF!</definedName>
    <definedName name="BJanuar">'[2]Eintrag Gesamtentwicklung'!#REF!</definedName>
    <definedName name="BJulA" localSheetId="20">#REF!</definedName>
    <definedName name="BJulA" localSheetId="21">#REF!</definedName>
    <definedName name="BJulA" localSheetId="24">#REF!</definedName>
    <definedName name="BJulA" localSheetId="33">#REF!</definedName>
    <definedName name="BJulA" localSheetId="63">#REF!</definedName>
    <definedName name="BJulA" localSheetId="76">#REF!</definedName>
    <definedName name="BJulA" localSheetId="4">#REF!</definedName>
    <definedName name="BJulA">#REF!</definedName>
    <definedName name="BJulE" localSheetId="20">#REF!</definedName>
    <definedName name="BJulE" localSheetId="21">#REF!</definedName>
    <definedName name="BJulE" localSheetId="24">#REF!</definedName>
    <definedName name="BJulE" localSheetId="33">#REF!</definedName>
    <definedName name="BJulE" localSheetId="63">#REF!</definedName>
    <definedName name="BJulE" localSheetId="76">#REF!</definedName>
    <definedName name="BJulE" localSheetId="4">#REF!</definedName>
    <definedName name="BJulE">#REF!</definedName>
    <definedName name="BJulS" localSheetId="20">#REF!</definedName>
    <definedName name="BJulS" localSheetId="21">#REF!</definedName>
    <definedName name="BJulS" localSheetId="24">#REF!</definedName>
    <definedName name="BJulS" localSheetId="33">#REF!</definedName>
    <definedName name="BJulS" localSheetId="63">#REF!</definedName>
    <definedName name="BJulS" localSheetId="76">#REF!</definedName>
    <definedName name="BJulS" localSheetId="4">#REF!</definedName>
    <definedName name="BJulS">#REF!</definedName>
    <definedName name="BJunA" localSheetId="24">#REF!</definedName>
    <definedName name="BJunA" localSheetId="33">#REF!</definedName>
    <definedName name="BJunA" localSheetId="4">#REF!</definedName>
    <definedName name="BJunA">#REF!</definedName>
    <definedName name="BJunE" localSheetId="24">#REF!</definedName>
    <definedName name="BJunE" localSheetId="33">#REF!</definedName>
    <definedName name="BJunE" localSheetId="4">#REF!</definedName>
    <definedName name="BJunE">#REF!</definedName>
    <definedName name="BJunS" localSheetId="24">#REF!</definedName>
    <definedName name="BJunS" localSheetId="33">#REF!</definedName>
    <definedName name="BJunS" localSheetId="4">#REF!</definedName>
    <definedName name="BJunS">#REF!</definedName>
    <definedName name="BMaiA" localSheetId="24">#REF!</definedName>
    <definedName name="BMaiA" localSheetId="33">#REF!</definedName>
    <definedName name="BMaiA" localSheetId="4">#REF!</definedName>
    <definedName name="BMaiA">#REF!</definedName>
    <definedName name="BMaiE" localSheetId="24">#REF!</definedName>
    <definedName name="BMaiE" localSheetId="33">#REF!</definedName>
    <definedName name="BMaiE" localSheetId="4">#REF!</definedName>
    <definedName name="BMaiE">#REF!</definedName>
    <definedName name="BMaiS" localSheetId="24">#REF!</definedName>
    <definedName name="BMaiS" localSheetId="33">#REF!</definedName>
    <definedName name="BMaiS" localSheetId="4">#REF!</definedName>
    <definedName name="BMaiS">#REF!</definedName>
    <definedName name="BMrzA" localSheetId="24">#REF!</definedName>
    <definedName name="BMrzA" localSheetId="33">#REF!</definedName>
    <definedName name="BMrzA" localSheetId="4">#REF!</definedName>
    <definedName name="BMrzA">#REF!</definedName>
    <definedName name="BMrzE" localSheetId="24">#REF!</definedName>
    <definedName name="BMrzE" localSheetId="33">#REF!</definedName>
    <definedName name="BMrzE" localSheetId="4">#REF!</definedName>
    <definedName name="BMrzE">#REF!</definedName>
    <definedName name="BMrzS" localSheetId="24">#REF!</definedName>
    <definedName name="BMrzS" localSheetId="33">#REF!</definedName>
    <definedName name="BMrzS" localSheetId="4">#REF!</definedName>
    <definedName name="BMrzS">#REF!</definedName>
    <definedName name="BNovA" localSheetId="24">#REF!</definedName>
    <definedName name="BNovA" localSheetId="33">#REF!</definedName>
    <definedName name="BNovA" localSheetId="4">#REF!</definedName>
    <definedName name="BNovA">#REF!</definedName>
    <definedName name="BNovE" localSheetId="24">#REF!</definedName>
    <definedName name="BNovE" localSheetId="33">#REF!</definedName>
    <definedName name="BNovE" localSheetId="4">#REF!</definedName>
    <definedName name="BNovE">#REF!</definedName>
    <definedName name="BNovS" localSheetId="24">#REF!</definedName>
    <definedName name="BNovS" localSheetId="33">#REF!</definedName>
    <definedName name="BNovS" localSheetId="4">#REF!</definedName>
    <definedName name="BNovS">#REF!</definedName>
    <definedName name="BOktA" localSheetId="24">#REF!</definedName>
    <definedName name="BOktA" localSheetId="33">#REF!</definedName>
    <definedName name="BOktA" localSheetId="4">#REF!</definedName>
    <definedName name="BOktA">#REF!</definedName>
    <definedName name="BOktE" localSheetId="24">#REF!</definedName>
    <definedName name="BOktE" localSheetId="33">#REF!</definedName>
    <definedName name="BOktE" localSheetId="4">#REF!</definedName>
    <definedName name="BOktE">#REF!</definedName>
    <definedName name="BOktS" localSheetId="24">#REF!</definedName>
    <definedName name="BOktS" localSheetId="33">#REF!</definedName>
    <definedName name="BOktS" localSheetId="4">#REF!</definedName>
    <definedName name="BOktS">#REF!</definedName>
    <definedName name="BSepA" localSheetId="24">#REF!</definedName>
    <definedName name="BSepA" localSheetId="33">#REF!</definedName>
    <definedName name="BSepA" localSheetId="4">#REF!</definedName>
    <definedName name="BSepA">#REF!</definedName>
    <definedName name="BSepE" localSheetId="24">#REF!</definedName>
    <definedName name="BSepE" localSheetId="33">#REF!</definedName>
    <definedName name="BSepE" localSheetId="4">#REF!</definedName>
    <definedName name="BSepE">#REF!</definedName>
    <definedName name="BSepS" localSheetId="24">#REF!</definedName>
    <definedName name="BSepS" localSheetId="33">#REF!</definedName>
    <definedName name="BSepS" localSheetId="4">#REF!</definedName>
    <definedName name="BSepS">#REF!</definedName>
    <definedName name="DATEI" localSheetId="5">#REF!</definedName>
    <definedName name="DATEI" localSheetId="6">#REF!</definedName>
    <definedName name="DATEI" localSheetId="24">#REF!</definedName>
    <definedName name="DATEI" localSheetId="30">#REF!</definedName>
    <definedName name="DATEI" localSheetId="32">#REF!</definedName>
    <definedName name="DATEI" localSheetId="33">#REF!</definedName>
    <definedName name="DATEI" localSheetId="56">#REF!</definedName>
    <definedName name="DATEI" localSheetId="4">#REF!</definedName>
    <definedName name="DATEI" localSheetId="2">#REF!</definedName>
    <definedName name="DATEI">#REF!</definedName>
    <definedName name="DATEI_2" localSheetId="24">'[4]MBT-0204190-0000'!#REF!</definedName>
    <definedName name="DATEI_2" localSheetId="33">'[4]MBT-0204190-0000'!#REF!</definedName>
    <definedName name="DATEI_2" localSheetId="4">'[4]MBT-0204190-0000'!#REF!</definedName>
    <definedName name="DATEI_2">'[4]MBT-0204190-0000'!#REF!</definedName>
    <definedName name="_xlnm.Database">[5]GEWEDATB!$A$1:$AE$16384</definedName>
    <definedName name="dcf" localSheetId="20">#REF!</definedName>
    <definedName name="dcf" localSheetId="21">#REF!</definedName>
    <definedName name="dcf" localSheetId="24">#REF!</definedName>
    <definedName name="dcf" localSheetId="33">#REF!</definedName>
    <definedName name="dcf" localSheetId="63">#REF!</definedName>
    <definedName name="dcf" localSheetId="76">#REF!</definedName>
    <definedName name="dcf" localSheetId="4">#REF!</definedName>
    <definedName name="dcf">#REF!</definedName>
    <definedName name="ddddddd" localSheetId="20">[6]!Such_KjD</definedName>
    <definedName name="ddddddd" localSheetId="5">'0106430'!Such_KjD</definedName>
    <definedName name="ddddddd" localSheetId="6">[0]!Such_KjD</definedName>
    <definedName name="ddddddd" localSheetId="21">[6]!Such_KjD</definedName>
    <definedName name="ddddddd" localSheetId="24">[7]!Such_KjD</definedName>
    <definedName name="ddddddd" localSheetId="30">[8]!Such_KjD</definedName>
    <definedName name="ddddddd" localSheetId="32">'0203230'!Such_KjD</definedName>
    <definedName name="ddddddd" localSheetId="56">#N/A</definedName>
    <definedName name="ddddddd" localSheetId="63">[6]!Such_KjD</definedName>
    <definedName name="ddddddd" localSheetId="76">[6]!Such_KjD</definedName>
    <definedName name="ddddddd" localSheetId="4">[7]!Such_KjD</definedName>
    <definedName name="ddddddd" localSheetId="2">[9]!Such_KjD</definedName>
    <definedName name="ddddddd">[10]!Such_KjD</definedName>
    <definedName name="DRUCK" localSheetId="20">#REF!</definedName>
    <definedName name="Druck" localSheetId="5">'0106430'!$A$1:$O$20</definedName>
    <definedName name="DRUCK" localSheetId="6">#REF!</definedName>
    <definedName name="DRUCK" localSheetId="21">#REF!</definedName>
    <definedName name="DRUCK" localSheetId="22">#REF!</definedName>
    <definedName name="DRUCK" localSheetId="24">#REF!</definedName>
    <definedName name="DRUCK" localSheetId="30">#REF!</definedName>
    <definedName name="DRUCK" localSheetId="32">#REF!</definedName>
    <definedName name="DRUCK" localSheetId="33">#REF!</definedName>
    <definedName name="Druck" localSheetId="46">'0301030_2025-02'!$A$1:$O$48</definedName>
    <definedName name="Druck" localSheetId="45">'0301030_2025-03'!$A$1:$O$48</definedName>
    <definedName name="Druck" localSheetId="44">'0301030_2025-04 '!$A$1:$O$48</definedName>
    <definedName name="Druck" localSheetId="43">'0301030_2025-05'!$A$1:$O$48</definedName>
    <definedName name="Druck" localSheetId="42">'0301030_2025-06'!$A$1:$O$48</definedName>
    <definedName name="Druck" localSheetId="41">'0301030_2025-07'!$A$1:$O$48</definedName>
    <definedName name="DRUCK" localSheetId="56">#REF!</definedName>
    <definedName name="DRUCK" localSheetId="63">#REF!</definedName>
    <definedName name="DRUCK" localSheetId="76">#REF!</definedName>
    <definedName name="DRUCK" localSheetId="4">#REF!</definedName>
    <definedName name="DRUCK" localSheetId="2">#REF!</definedName>
    <definedName name="DRUCK">#REF!</definedName>
    <definedName name="DRUCK_01_JANUAR" localSheetId="20">#REF!</definedName>
    <definedName name="DRUCK_01_JANUAR" localSheetId="21">#REF!</definedName>
    <definedName name="DRUCK_01_JANUAR" localSheetId="24">#REF!</definedName>
    <definedName name="DRUCK_01_JANUAR" localSheetId="33">#REF!</definedName>
    <definedName name="DRUCK_01_JANUAR" localSheetId="63">#REF!</definedName>
    <definedName name="DRUCK_01_JANUAR" localSheetId="76">#REF!</definedName>
    <definedName name="DRUCK_01_JANUAR" localSheetId="4">#REF!</definedName>
    <definedName name="DRUCK_01_JANUAR">#REF!</definedName>
    <definedName name="DRUCK_02_FEBRUA" localSheetId="20">#REF!</definedName>
    <definedName name="DRUCK_02_FEBRUA" localSheetId="21">#REF!</definedName>
    <definedName name="DRUCK_02_FEBRUA" localSheetId="24">#REF!</definedName>
    <definedName name="DRUCK_02_FEBRUA" localSheetId="33">#REF!</definedName>
    <definedName name="DRUCK_02_FEBRUA" localSheetId="63">#REF!</definedName>
    <definedName name="DRUCK_02_FEBRUA" localSheetId="76">#REF!</definedName>
    <definedName name="DRUCK_02_FEBRUA" localSheetId="4">#REF!</definedName>
    <definedName name="DRUCK_02_FEBRUA">#REF!</definedName>
    <definedName name="DRUCK_03_MÄRZ" localSheetId="24">#REF!</definedName>
    <definedName name="DRUCK_03_MÄRZ" localSheetId="33">#REF!</definedName>
    <definedName name="DRUCK_03_MÄRZ" localSheetId="4">#REF!</definedName>
    <definedName name="DRUCK_03_MÄRZ">#REF!</definedName>
    <definedName name="DRUCK_04_APRIL" localSheetId="24">#REF!</definedName>
    <definedName name="DRUCK_04_APRIL" localSheetId="33">#REF!</definedName>
    <definedName name="DRUCK_04_APRIL" localSheetId="4">#REF!</definedName>
    <definedName name="DRUCK_04_APRIL">#REF!</definedName>
    <definedName name="DRUCK_05_MAI" localSheetId="24">#REF!</definedName>
    <definedName name="DRUCK_05_MAI" localSheetId="33">#REF!</definedName>
    <definedName name="DRUCK_05_MAI" localSheetId="4">#REF!</definedName>
    <definedName name="DRUCK_05_MAI">#REF!</definedName>
    <definedName name="DRUCK_06_JUNI" localSheetId="24">#REF!</definedName>
    <definedName name="DRUCK_06_JUNI" localSheetId="33">#REF!</definedName>
    <definedName name="DRUCK_06_JUNI" localSheetId="4">#REF!</definedName>
    <definedName name="DRUCK_06_JUNI">#REF!</definedName>
    <definedName name="DRUCK_07_JULI" localSheetId="24">#REF!</definedName>
    <definedName name="DRUCK_07_JULI" localSheetId="33">#REF!</definedName>
    <definedName name="DRUCK_07_JULI" localSheetId="4">#REF!</definedName>
    <definedName name="DRUCK_07_JULI">#REF!</definedName>
    <definedName name="DRUCK_08_AUGUST" localSheetId="24">#REF!</definedName>
    <definedName name="DRUCK_08_AUGUST" localSheetId="33">#REF!</definedName>
    <definedName name="DRUCK_08_AUGUST" localSheetId="4">#REF!</definedName>
    <definedName name="DRUCK_08_AUGUST">#REF!</definedName>
    <definedName name="DRUCK_09_SEPTEM" localSheetId="24">#REF!</definedName>
    <definedName name="DRUCK_09_SEPTEM" localSheetId="33">#REF!</definedName>
    <definedName name="DRUCK_09_SEPTEM" localSheetId="4">#REF!</definedName>
    <definedName name="DRUCK_09_SEPTEM">#REF!</definedName>
    <definedName name="DRUCK_10_OKTOBE" localSheetId="24">#REF!</definedName>
    <definedName name="DRUCK_10_OKTOBE" localSheetId="33">#REF!</definedName>
    <definedName name="DRUCK_10_OKTOBE" localSheetId="4">#REF!</definedName>
    <definedName name="DRUCK_10_OKTOBE">#REF!</definedName>
    <definedName name="DRUCK_11_NOVEME" localSheetId="24">#REF!</definedName>
    <definedName name="DRUCK_11_NOVEME" localSheetId="33">#REF!</definedName>
    <definedName name="DRUCK_11_NOVEME" localSheetId="4">#REF!</definedName>
    <definedName name="DRUCK_11_NOVEME">#REF!</definedName>
    <definedName name="DRUCK_12_DEZEME" localSheetId="24">#REF!</definedName>
    <definedName name="DRUCK_12_DEZEME" localSheetId="33">#REF!</definedName>
    <definedName name="DRUCK_12_DEZEME" localSheetId="4">#REF!</definedName>
    <definedName name="DRUCK_12_DEZEME">#REF!</definedName>
    <definedName name="DRUCK_ALLES" localSheetId="24">#REF!</definedName>
    <definedName name="DRUCK_ALLES" localSheetId="33">#REF!</definedName>
    <definedName name="DRUCK_ALLES" localSheetId="4">#REF!</definedName>
    <definedName name="DRUCK_ALLES">#REF!</definedName>
    <definedName name="DRUCK_GRUNDTAB" localSheetId="24">#REF!</definedName>
    <definedName name="DRUCK_GRUNDTAB" localSheetId="33">#REF!</definedName>
    <definedName name="DRUCK_GRUNDTAB" localSheetId="4">#REF!</definedName>
    <definedName name="DRUCK_GRUNDTAB">#REF!</definedName>
    <definedName name="DRUCK_TAB.02" localSheetId="24">#REF!</definedName>
    <definedName name="DRUCK_TAB.02" localSheetId="33">#REF!</definedName>
    <definedName name="DRUCK_TAB.02" localSheetId="4">#REF!</definedName>
    <definedName name="DRUCK_TAB.02">#REF!</definedName>
    <definedName name="DRUCK_TAB.02_13" localSheetId="24">#REF!</definedName>
    <definedName name="DRUCK_TAB.02_13" localSheetId="33">#REF!</definedName>
    <definedName name="DRUCK_TAB.02_13" localSheetId="4">#REF!</definedName>
    <definedName name="DRUCK_TAB.02_13">#REF!</definedName>
    <definedName name="DRUCK_TAB.03" localSheetId="24">#REF!</definedName>
    <definedName name="DRUCK_TAB.03" localSheetId="33">#REF!</definedName>
    <definedName name="DRUCK_TAB.03" localSheetId="4">#REF!</definedName>
    <definedName name="DRUCK_TAB.03">#REF!</definedName>
    <definedName name="DRUCK_TAB.04" localSheetId="24">#REF!</definedName>
    <definedName name="DRUCK_TAB.04" localSheetId="33">#REF!</definedName>
    <definedName name="DRUCK_TAB.04" localSheetId="4">#REF!</definedName>
    <definedName name="DRUCK_TAB.04">#REF!</definedName>
    <definedName name="DRUCK_TAB.05" localSheetId="24">#REF!</definedName>
    <definedName name="DRUCK_TAB.05" localSheetId="33">#REF!</definedName>
    <definedName name="DRUCK_TAB.05" localSheetId="4">#REF!</definedName>
    <definedName name="DRUCK_TAB.05">#REF!</definedName>
    <definedName name="DRUCK_TAB.06" localSheetId="24">#REF!</definedName>
    <definedName name="DRUCK_TAB.06" localSheetId="33">#REF!</definedName>
    <definedName name="DRUCK_TAB.06" localSheetId="4">#REF!</definedName>
    <definedName name="DRUCK_TAB.06">#REF!</definedName>
    <definedName name="DRUCK_TAB.07" localSheetId="24">#REF!</definedName>
    <definedName name="DRUCK_TAB.07" localSheetId="33">#REF!</definedName>
    <definedName name="DRUCK_TAB.07" localSheetId="4">#REF!</definedName>
    <definedName name="DRUCK_TAB.07">#REF!</definedName>
    <definedName name="DRUCK_TAB.08" localSheetId="24">#REF!</definedName>
    <definedName name="DRUCK_TAB.08" localSheetId="33">#REF!</definedName>
    <definedName name="DRUCK_TAB.08" localSheetId="4">#REF!</definedName>
    <definedName name="DRUCK_TAB.08">#REF!</definedName>
    <definedName name="DRUCK_TAB.09" localSheetId="24">#REF!</definedName>
    <definedName name="DRUCK_TAB.09" localSheetId="33">#REF!</definedName>
    <definedName name="DRUCK_TAB.09" localSheetId="4">#REF!</definedName>
    <definedName name="DRUCK_TAB.09">#REF!</definedName>
    <definedName name="DRUCK_TAB.10" localSheetId="24">#REF!</definedName>
    <definedName name="DRUCK_TAB.10" localSheetId="33">#REF!</definedName>
    <definedName name="DRUCK_TAB.10" localSheetId="4">#REF!</definedName>
    <definedName name="DRUCK_TAB.10">#REF!</definedName>
    <definedName name="DRUCK_TAB.11" localSheetId="24">#REF!</definedName>
    <definedName name="DRUCK_TAB.11" localSheetId="33">#REF!</definedName>
    <definedName name="DRUCK_TAB.11" localSheetId="4">#REF!</definedName>
    <definedName name="DRUCK_TAB.11">#REF!</definedName>
    <definedName name="DRUCK_TAB.12" localSheetId="24">#REF!</definedName>
    <definedName name="DRUCK_TAB.12" localSheetId="33">#REF!</definedName>
    <definedName name="DRUCK_TAB.12" localSheetId="4">#REF!</definedName>
    <definedName name="DRUCK_TAB.12">#REF!</definedName>
    <definedName name="DRUCK_TAB.13" localSheetId="24">#REF!</definedName>
    <definedName name="DRUCK_TAB.13" localSheetId="33">#REF!</definedName>
    <definedName name="DRUCK_TAB.13" localSheetId="4">#REF!</definedName>
    <definedName name="DRUCK_TAB.13">#REF!</definedName>
    <definedName name="DRUCK_TAB.14_16" localSheetId="24">#REF!</definedName>
    <definedName name="DRUCK_TAB.14_16" localSheetId="33">#REF!</definedName>
    <definedName name="DRUCK_TAB.14_16" localSheetId="4">#REF!</definedName>
    <definedName name="DRUCK_TAB.14_16">#REF!</definedName>
    <definedName name="DRUCK_TAB.14_34" localSheetId="24">#REF!</definedName>
    <definedName name="DRUCK_TAB.14_34" localSheetId="33">#REF!</definedName>
    <definedName name="DRUCK_TAB.14_34" localSheetId="4">#REF!</definedName>
    <definedName name="DRUCK_TAB.14_34">#REF!</definedName>
    <definedName name="DRUCK_TAB.17_19" localSheetId="24">#REF!</definedName>
    <definedName name="DRUCK_TAB.17_19" localSheetId="33">#REF!</definedName>
    <definedName name="DRUCK_TAB.17_19" localSheetId="4">#REF!</definedName>
    <definedName name="DRUCK_TAB.17_19">#REF!</definedName>
    <definedName name="DRUCK_TAB.20_22" localSheetId="24">#REF!</definedName>
    <definedName name="DRUCK_TAB.20_22" localSheetId="33">#REF!</definedName>
    <definedName name="DRUCK_TAB.20_22" localSheetId="4">#REF!</definedName>
    <definedName name="DRUCK_TAB.20_22">#REF!</definedName>
    <definedName name="DRUCK_TAB.23_25" localSheetId="24">#REF!</definedName>
    <definedName name="DRUCK_TAB.23_25" localSheetId="33">#REF!</definedName>
    <definedName name="DRUCK_TAB.23_25" localSheetId="4">#REF!</definedName>
    <definedName name="DRUCK_TAB.23_25">#REF!</definedName>
    <definedName name="DRUCK_TAB.26_28" localSheetId="24">#REF!</definedName>
    <definedName name="DRUCK_TAB.26_28" localSheetId="33">#REF!</definedName>
    <definedName name="DRUCK_TAB.26_28" localSheetId="4">#REF!</definedName>
    <definedName name="DRUCK_TAB.26_28">#REF!</definedName>
    <definedName name="DRUCK_TAB.29_31" localSheetId="24">#REF!</definedName>
    <definedName name="DRUCK_TAB.29_31" localSheetId="33">#REF!</definedName>
    <definedName name="DRUCK_TAB.29_31" localSheetId="4">#REF!</definedName>
    <definedName name="DRUCK_TAB.29_31">#REF!</definedName>
    <definedName name="DRUCK_TAB.32_34" localSheetId="24">#REF!</definedName>
    <definedName name="DRUCK_TAB.32_34" localSheetId="33">#REF!</definedName>
    <definedName name="DRUCK_TAB.32_34" localSheetId="4">#REF!</definedName>
    <definedName name="DRUCK_TAB.32_34">#REF!</definedName>
    <definedName name="_xlnm.Print_Area" localSheetId="20">' 0117090'!_TAB18,_TAB19</definedName>
    <definedName name="_xlnm.Print_Area" localSheetId="40">' 0206390'!$A$2:$Q$62</definedName>
    <definedName name="_xlnm.Print_Area" localSheetId="5">'0106430'!$A$1:$O$79</definedName>
    <definedName name="_xlnm.Print_Area" localSheetId="6">'0106460'!$A$1:$P$42</definedName>
    <definedName name="_xlnm.Print_Area" localSheetId="8">'0111090'!$A$1:$W$29</definedName>
    <definedName name="_xlnm.Print_Area" localSheetId="3">'0111130 '!$A$1:$AI$37</definedName>
    <definedName name="_xlnm.Print_Area" localSheetId="12">'0111260'!$A$1:$AJ$38</definedName>
    <definedName name="_xlnm.Print_Area" localSheetId="16">'0112030'!$A$2:$M$39</definedName>
    <definedName name="_xlnm.Print_Area" localSheetId="17">'0112060'!$A$1:$M$39</definedName>
    <definedName name="_xlnm.Print_Area" localSheetId="18">'0114030'!$A$1:$J$62</definedName>
    <definedName name="_xlnm.Print_Area" localSheetId="19">'0117030'!$A$1:$N$101</definedName>
    <definedName name="_xlnm.Print_Area" localSheetId="21">'0117130'!_TAB18,_TAB19</definedName>
    <definedName name="_xlnm.Print_Area" localSheetId="22">'0117660'!#REF!</definedName>
    <definedName name="_xlnm.Print_Area" localSheetId="23">'0117690'!$A$1:$S$33</definedName>
    <definedName name="_xlnm.Print_Area" localSheetId="24">'0201_Vorbemerkung'!_TAB18,_TAB19</definedName>
    <definedName name="_xlnm.Print_Area" localSheetId="25">'0201260'!$B$2:$W$87</definedName>
    <definedName name="_xlnm.Print_Area" localSheetId="26">'0201530'!$B$5:$R$92</definedName>
    <definedName name="_xlnm.Print_Area" localSheetId="27">'0201560'!$A$2:$O$93</definedName>
    <definedName name="_xlnm.Print_Area" localSheetId="28">'0201630 (1)'!$B$6:$AE$88</definedName>
    <definedName name="_xlnm.Print_Area" localSheetId="29">'0201630 (2)'!$A$4:$W$88</definedName>
    <definedName name="_xlnm.Print_Area" localSheetId="30">'0203160'!$A$1:$O$62</definedName>
    <definedName name="_xlnm.Print_Area" localSheetId="32">'0203230'!$A$1:$O$34</definedName>
    <definedName name="_xlnm.Print_Area" localSheetId="33">'0206_Vorbemerkung'!_TAB18,_TAB19</definedName>
    <definedName name="_xlnm.Print_Area" localSheetId="39">'0206361'!$A$2:$D$25</definedName>
    <definedName name="_xlnm.Print_Area" localSheetId="47">'0301030_2025-01'!$A$1:$O$47</definedName>
    <definedName name="_xlnm.Print_Area" localSheetId="46">'0301030_2025-02'!$A$1:$O$47</definedName>
    <definedName name="_xlnm.Print_Area" localSheetId="45">'0301030_2025-03'!$A$1:$O$47</definedName>
    <definedName name="_xlnm.Print_Area" localSheetId="44">'0301030_2025-04 '!$A$1:$O$47</definedName>
    <definedName name="_xlnm.Print_Area" localSheetId="43">'0301030_2025-05'!$A$1:$O$47</definedName>
    <definedName name="_xlnm.Print_Area" localSheetId="42">'0301030_2025-06'!$A$1:$O$47</definedName>
    <definedName name="_xlnm.Print_Area" localSheetId="41">'0301030_2025-07'!$A$1:$O$47</definedName>
    <definedName name="_xlnm.Print_Area" localSheetId="49">'0301060_2025-Apr.'!$A$1:$O$28</definedName>
    <definedName name="_xlnm.Print_Area" localSheetId="50">'0301060_2025-Jan.'!$A$1:$O$28</definedName>
    <definedName name="_xlnm.Print_Area" localSheetId="48">'0301060_2025-Jul.'!$A$1:$O$28</definedName>
    <definedName name="_xlnm.Print_Area" localSheetId="52">'0301435'!$A$1:$O$118</definedName>
    <definedName name="_xlnm.Print_Area" localSheetId="53">'0301440'!$A$1:$O$72</definedName>
    <definedName name="_xlnm.Print_Area" localSheetId="54">'0301445'!$A$1:$O$17</definedName>
    <definedName name="_xlnm.Print_Area" localSheetId="55">'0301450'!$A$1:$O$13</definedName>
    <definedName name="_xlnm.Print_Area" localSheetId="56">'0301460'!$A$3:$P$24</definedName>
    <definedName name="_xlnm.Print_Area" localSheetId="62">'0303030_2024_4Vj.'!$A$1:$K$8</definedName>
    <definedName name="_xlnm.Print_Area" localSheetId="61">'0303030_2025_1Vj.'!$A$1:$K$8</definedName>
    <definedName name="_xlnm.Print_Area" localSheetId="60">'0303030_2025_2Vj.'!$A$1:$K$8</definedName>
    <definedName name="_xlnm.Print_Area" localSheetId="63">'0304030'!_TAB18,_TAB19</definedName>
    <definedName name="_xlnm.Print_Area" localSheetId="76">'0505030'!_TAB18,_TAB19</definedName>
    <definedName name="_xlnm.Print_Area" localSheetId="1">'Herausgeber-Redaktion'!$A$1:$B$42</definedName>
    <definedName name="_xlnm.Print_Area" localSheetId="4">'Inhaltsverzeichnis '!_TAB18,_TAB19</definedName>
    <definedName name="_xlnm.Print_Area" localSheetId="0">Titelblatt!$A$1:$A$4</definedName>
    <definedName name="_xlnm.Print_Area">_TAB18,_TAB19</definedName>
    <definedName name="_xlnm.Print_Titles" localSheetId="52">'0301435'!$1:$6</definedName>
    <definedName name="_xlnm.Print_Titles" localSheetId="53">'0301440'!$1:$6</definedName>
    <definedName name="_xlnm.Print_Titles" localSheetId="54">'0301445'!$1:$6</definedName>
    <definedName name="_xlnm.Print_Titles" localSheetId="55">'0301450'!$1:$6</definedName>
    <definedName name="DuMJan" localSheetId="20">#REF!</definedName>
    <definedName name="DuMJan" localSheetId="21">#REF!</definedName>
    <definedName name="DuMJan" localSheetId="24">#REF!</definedName>
    <definedName name="DuMJan" localSheetId="33">#REF!</definedName>
    <definedName name="DuMJan" localSheetId="63">#REF!</definedName>
    <definedName name="DuMJan" localSheetId="76">#REF!</definedName>
    <definedName name="DuMJan" localSheetId="4">#REF!</definedName>
    <definedName name="DuMJan">#REF!</definedName>
    <definedName name="EFebruar" localSheetId="20">'[2]Eintrag Gesamtentwicklung'!#REF!</definedName>
    <definedName name="EFebruar" localSheetId="21">'[2]Eintrag Gesamtentwicklung'!#REF!</definedName>
    <definedName name="EFebruar" localSheetId="24">'[2]Eintrag Gesamtentwicklung'!#REF!</definedName>
    <definedName name="EFebruar" localSheetId="33">'[2]Eintrag Gesamtentwicklung'!#REF!</definedName>
    <definedName name="EFebruar" localSheetId="63">'[2]Eintrag Gesamtentwicklung'!#REF!</definedName>
    <definedName name="EFebruar" localSheetId="76">'[2]Eintrag Gesamtentwicklung'!#REF!</definedName>
    <definedName name="EFebruar" localSheetId="4">'[2]Eintrag Gesamtentwicklung'!#REF!</definedName>
    <definedName name="EFebruar">'[2]Eintrag Gesamtentwicklung'!#REF!</definedName>
    <definedName name="EinfÜbertrag" localSheetId="20">#REF!</definedName>
    <definedName name="EinfÜbertrag" localSheetId="21">#REF!</definedName>
    <definedName name="EinfÜbertrag" localSheetId="24">#REF!</definedName>
    <definedName name="EinfÜbertrag" localSheetId="33">#REF!</definedName>
    <definedName name="EinfÜbertrag" localSheetId="63">#REF!</definedName>
    <definedName name="EinfÜbertrag" localSheetId="76">#REF!</definedName>
    <definedName name="EinfÜbertrag" localSheetId="4">#REF!</definedName>
    <definedName name="EinfÜbertrag">#REF!</definedName>
    <definedName name="EinfVolÜbertrag" localSheetId="20">#REF!</definedName>
    <definedName name="EinfVolÜbertrag" localSheetId="21">#REF!</definedName>
    <definedName name="EinfVolÜbertrag" localSheetId="24">#REF!</definedName>
    <definedName name="EinfVolÜbertrag" localSheetId="33">#REF!</definedName>
    <definedName name="EinfVolÜbertrag" localSheetId="63">#REF!</definedName>
    <definedName name="EinfVolÜbertrag" localSheetId="76">#REF!</definedName>
    <definedName name="EinfVolÜbertrag" localSheetId="4">#REF!</definedName>
    <definedName name="EinfVolÜbertrag">#REF!</definedName>
    <definedName name="EJanuar" localSheetId="20">'[2]Eintrag Gesamtentwicklung'!#REF!</definedName>
    <definedName name="EJanuar" localSheetId="21">'[2]Eintrag Gesamtentwicklung'!#REF!</definedName>
    <definedName name="EJanuar" localSheetId="24">'[2]Eintrag Gesamtentwicklung'!#REF!</definedName>
    <definedName name="EJanuar" localSheetId="33">'[2]Eintrag Gesamtentwicklung'!#REF!</definedName>
    <definedName name="EJanuar" localSheetId="63">'[2]Eintrag Gesamtentwicklung'!#REF!</definedName>
    <definedName name="EJanuar" localSheetId="76">'[2]Eintrag Gesamtentwicklung'!#REF!</definedName>
    <definedName name="EJanuar" localSheetId="4">'[2]Eintrag Gesamtentwicklung'!#REF!</definedName>
    <definedName name="EJanuar">'[2]Eintrag Gesamtentwicklung'!#REF!</definedName>
    <definedName name="EMärz" localSheetId="20">#REF!</definedName>
    <definedName name="EMärz" localSheetId="21">#REF!</definedName>
    <definedName name="EMärz" localSheetId="24">#REF!</definedName>
    <definedName name="EMärz" localSheetId="33">#REF!</definedName>
    <definedName name="EMärz" localSheetId="63">#REF!</definedName>
    <definedName name="EMärz" localSheetId="76">#REF!</definedName>
    <definedName name="EMärz" localSheetId="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24">'[2]Eintrag Gesamtentwicklung'!#REF!</definedName>
    <definedName name="Februar" localSheetId="33">'[2]Eintrag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20">#REF!</definedName>
    <definedName name="FETT" localSheetId="5">#REF!</definedName>
    <definedName name="FETT" localSheetId="6">#REF!</definedName>
    <definedName name="FETT" localSheetId="21">#REF!</definedName>
    <definedName name="FETT" localSheetId="22">#REF!</definedName>
    <definedName name="FETT" localSheetId="24">#REF!</definedName>
    <definedName name="FETT" localSheetId="30">#REF!</definedName>
    <definedName name="FETT" localSheetId="32">#REF!</definedName>
    <definedName name="FETT" localSheetId="33">#REF!</definedName>
    <definedName name="FETT" localSheetId="56">#REF!</definedName>
    <definedName name="FETT" localSheetId="63">#REF!</definedName>
    <definedName name="FETT" localSheetId="76">#REF!</definedName>
    <definedName name="FETT" localSheetId="4">#REF!</definedName>
    <definedName name="FETT" localSheetId="2">#REF!</definedName>
    <definedName name="FETT">#REF!</definedName>
    <definedName name="Fett2" localSheetId="20">#REF!</definedName>
    <definedName name="Fett2" localSheetId="21">#REF!</definedName>
    <definedName name="Fett2" localSheetId="24">#REF!</definedName>
    <definedName name="Fett2" localSheetId="33">#REF!</definedName>
    <definedName name="Fett2" localSheetId="63">#REF!</definedName>
    <definedName name="Fett2" localSheetId="76">#REF!</definedName>
    <definedName name="Fett2" localSheetId="4">#REF!</definedName>
    <definedName name="Fett2">#REF!</definedName>
    <definedName name="GEHE_ZU_BLATT_A" localSheetId="20">#REF!</definedName>
    <definedName name="GEHE_ZU_BLATT_A" localSheetId="21">#REF!</definedName>
    <definedName name="GEHE_ZU_BLATT_A" localSheetId="24">#REF!</definedName>
    <definedName name="GEHE_ZU_BLATT_A" localSheetId="33">#REF!</definedName>
    <definedName name="GEHE_ZU_BLATT_A" localSheetId="63">#REF!</definedName>
    <definedName name="GEHE_ZU_BLATT_A" localSheetId="76">#REF!</definedName>
    <definedName name="GEHE_ZU_BLATT_A" localSheetId="4">#REF!</definedName>
    <definedName name="GEHE_ZU_BLATT_A">#REF!</definedName>
    <definedName name="GEHE_ZU_BLATT_N" localSheetId="24">#REF!</definedName>
    <definedName name="GEHE_ZU_BLATT_N" localSheetId="33">#REF!</definedName>
    <definedName name="GEHE_ZU_BLATT_N" localSheetId="4">#REF!</definedName>
    <definedName name="GEHE_ZU_BLATT_N">#REF!</definedName>
    <definedName name="gewünschte_Monate" localSheetId="5">#REF!</definedName>
    <definedName name="gewünschte_Monate" localSheetId="6">#REF!</definedName>
    <definedName name="gewünschte_Monate" localSheetId="22">#REF!</definedName>
    <definedName name="gewünschte_Monate" localSheetId="24">#REF!</definedName>
    <definedName name="gewünschte_Monate" localSheetId="30">#REF!</definedName>
    <definedName name="gewünschte_Monate" localSheetId="32">#REF!</definedName>
    <definedName name="gewünschte_Monate" localSheetId="33">#REF!</definedName>
    <definedName name="gewünschte_Monate" localSheetId="46">'0301030_2025-02'!#REF!</definedName>
    <definedName name="gewünschte_Monate" localSheetId="45">'0301030_2025-03'!#REF!</definedName>
    <definedName name="gewünschte_Monate" localSheetId="44">'0301030_2025-04 '!#REF!</definedName>
    <definedName name="gewünschte_Monate" localSheetId="43">'0301030_2025-05'!#REF!</definedName>
    <definedName name="gewünschte_Monate" localSheetId="42">'0301030_2025-06'!#REF!</definedName>
    <definedName name="gewünschte_Monate" localSheetId="41">'0301030_2025-07'!#REF!</definedName>
    <definedName name="gewünschte_Monate" localSheetId="56">#REF!</definedName>
    <definedName name="gewünschte_Monate" localSheetId="4">#REF!</definedName>
    <definedName name="gewünschte_Monate" localSheetId="2">#REF!</definedName>
    <definedName name="gewünschte_Monate">#REF!</definedName>
    <definedName name="gfgdsfg" localSheetId="24">#REF!</definedName>
    <definedName name="gfgdsfg" localSheetId="33">#REF!</definedName>
    <definedName name="gfgdsfg" localSheetId="4">#REF!</definedName>
    <definedName name="gfgdsfg">#REF!</definedName>
    <definedName name="ggggg" localSheetId="24">'[4]MBT-0204190-0000'!#REF!</definedName>
    <definedName name="ggggg" localSheetId="33">'[4]MBT-0204190-0000'!#REF!</definedName>
    <definedName name="ggggg" localSheetId="4">'[4]MBT-0204190-0000'!#REF!</definedName>
    <definedName name="ggggg">'[4]MBT-0204190-0000'!#REF!</definedName>
    <definedName name="Grafik_diek" localSheetId="20">#REF!</definedName>
    <definedName name="Grafik_diek" localSheetId="21">#REF!</definedName>
    <definedName name="Grafik_diek" localSheetId="24">#REF!</definedName>
    <definedName name="Grafik_diek" localSheetId="33">#REF!</definedName>
    <definedName name="Grafik_diek" localSheetId="63">#REF!</definedName>
    <definedName name="Grafik_diek" localSheetId="76">#REF!</definedName>
    <definedName name="Grafik_diek" localSheetId="4">#REF!</definedName>
    <definedName name="Grafik_diek">#REF!</definedName>
    <definedName name="Grafik2" localSheetId="20">#REF!</definedName>
    <definedName name="Grafik2" localSheetId="21">#REF!</definedName>
    <definedName name="Grafik2" localSheetId="24">#REF!</definedName>
    <definedName name="Grafik2" localSheetId="33">#REF!</definedName>
    <definedName name="Grafik2" localSheetId="63">#REF!</definedName>
    <definedName name="Grafik2" localSheetId="76">#REF!</definedName>
    <definedName name="Grafik2" localSheetId="4">#REF!</definedName>
    <definedName name="Grafik2">#REF!</definedName>
    <definedName name="HERVOL" localSheetId="20">#REF!</definedName>
    <definedName name="HERVOL" localSheetId="5">#REF!</definedName>
    <definedName name="HERVOL" localSheetId="6">#REF!</definedName>
    <definedName name="HERVOL" localSheetId="21">#REF!</definedName>
    <definedName name="HERVOL" localSheetId="22">#REF!</definedName>
    <definedName name="HERVOL" localSheetId="24">#REF!</definedName>
    <definedName name="HERVOL" localSheetId="30">#REF!</definedName>
    <definedName name="HERVOL" localSheetId="32">#REF!</definedName>
    <definedName name="HERVOL" localSheetId="33">#REF!</definedName>
    <definedName name="HERVOL" localSheetId="56">#REF!</definedName>
    <definedName name="HERVOL" localSheetId="63">#REF!</definedName>
    <definedName name="HERVOL" localSheetId="76">#REF!</definedName>
    <definedName name="HERVOL" localSheetId="4">#REF!</definedName>
    <definedName name="HERVOL" localSheetId="2">#REF!</definedName>
    <definedName name="HERVOL">#REF!</definedName>
    <definedName name="Jahr" localSheetId="24">#REF!</definedName>
    <definedName name="Jahr" localSheetId="33">#REF!</definedName>
    <definedName name="Jahr" localSheetId="4">#REF!</definedName>
    <definedName name="Jahr">#REF!</definedName>
    <definedName name="JanBMtAHA1">'[3]1'!$B$24</definedName>
    <definedName name="JanBMtAHE1">'[3]1'!$C$24</definedName>
    <definedName name="Januar" localSheetId="24">'[2]Eintrag Gesamtentwicklung'!#REF!</definedName>
    <definedName name="Januar" localSheetId="33">'[2]Eintrag Gesamtentwicklung'!#REF!</definedName>
    <definedName name="Januar">'[2]Eintrag Gesamtentwicklung'!#REF!</definedName>
    <definedName name="KOPF" localSheetId="20">#REF!</definedName>
    <definedName name="KOPF" localSheetId="5">#REF!</definedName>
    <definedName name="KOPF" localSheetId="6">#REF!</definedName>
    <definedName name="KOPF" localSheetId="21">#REF!</definedName>
    <definedName name="KOPF" localSheetId="22">#REF!</definedName>
    <definedName name="KOPF" localSheetId="24">#REF!</definedName>
    <definedName name="KOPF" localSheetId="30">#REF!</definedName>
    <definedName name="KOPF" localSheetId="32">#REF!</definedName>
    <definedName name="KOPF" localSheetId="33">#REF!</definedName>
    <definedName name="KOPF" localSheetId="56">#REF!</definedName>
    <definedName name="KOPF" localSheetId="63">#REF!</definedName>
    <definedName name="KOPF" localSheetId="76">#REF!</definedName>
    <definedName name="KOPF" localSheetId="4">#REF!</definedName>
    <definedName name="KOPF" localSheetId="2">#REF!</definedName>
    <definedName name="KOPF">#REF!</definedName>
    <definedName name="LH_6_10" localSheetId="22">'0117660'!$A$8022:$D$8026</definedName>
    <definedName name="LH_6_12" localSheetId="22">'0117660'!$A$8028:$D$8032</definedName>
    <definedName name="LH_6_17" localSheetId="20">'[1]3720.0'!#REF!</definedName>
    <definedName name="LH_6_17" localSheetId="5">'[1]3720.0'!#REF!</definedName>
    <definedName name="LH_6_17" localSheetId="6">'[1]3720.0'!#REF!</definedName>
    <definedName name="LH_6_17" localSheetId="21">'[1]3720.0'!#REF!</definedName>
    <definedName name="LH_6_17" localSheetId="22">'0117660'!#REF!</definedName>
    <definedName name="LH_6_17" localSheetId="24">'[1]3720.0'!#REF!</definedName>
    <definedName name="LH_6_17" localSheetId="30">'[1]3720.0'!#REF!</definedName>
    <definedName name="LH_6_17" localSheetId="32">'[1]3720.0'!#REF!</definedName>
    <definedName name="LH_6_17" localSheetId="33">'[1]3720.0'!#REF!</definedName>
    <definedName name="LH_6_17" localSheetId="56">'[1]3720.0'!#REF!</definedName>
    <definedName name="LH_6_17" localSheetId="63">'[1]3720.0'!#REF!</definedName>
    <definedName name="LH_6_17" localSheetId="76">'[1]3720.0'!#REF!</definedName>
    <definedName name="LH_6_17" localSheetId="2">'[1]3720.0'!#REF!</definedName>
    <definedName name="LH_6_17">'[1]3720.0'!#REF!</definedName>
    <definedName name="LH_8_10" localSheetId="22">'0117660'!$A$8004:$D$8008</definedName>
    <definedName name="LH_8_12" localSheetId="22">'0117660'!$A$8010:$D$8014</definedName>
    <definedName name="LH_8_17" localSheetId="22">'0117660'!$A$8016:$D$8020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22">'0117660'!#REF!</definedName>
    <definedName name="LQ_6_12" localSheetId="22">'0117660'!#REF!</definedName>
    <definedName name="LQ_6_17" localSheetId="22">'0117660'!#REF!</definedName>
    <definedName name="LQ_8_10" localSheetId="20">'[1]3720.0'!#REF!</definedName>
    <definedName name="LQ_8_10" localSheetId="5">'[1]3720.0'!#REF!</definedName>
    <definedName name="LQ_8_10" localSheetId="6">'[1]3720.0'!#REF!</definedName>
    <definedName name="LQ_8_10" localSheetId="21">'[1]3720.0'!#REF!</definedName>
    <definedName name="LQ_8_10" localSheetId="22">'0117660'!#REF!</definedName>
    <definedName name="LQ_8_10" localSheetId="24">'[1]3720.0'!#REF!</definedName>
    <definedName name="LQ_8_10" localSheetId="30">'[1]3720.0'!#REF!</definedName>
    <definedName name="LQ_8_10" localSheetId="32">'[1]3720.0'!#REF!</definedName>
    <definedName name="LQ_8_10" localSheetId="33">'[1]3720.0'!#REF!</definedName>
    <definedName name="LQ_8_10" localSheetId="56">'[1]3720.0'!#REF!</definedName>
    <definedName name="LQ_8_10" localSheetId="63">'[1]3720.0'!#REF!</definedName>
    <definedName name="LQ_8_10" localSheetId="76">'[1]3720.0'!#REF!</definedName>
    <definedName name="LQ_8_10" localSheetId="2">'[1]3720.0'!#REF!</definedName>
    <definedName name="LQ_8_10">'[1]3720.0'!#REF!</definedName>
    <definedName name="LQ_8_12" localSheetId="20">'[1]3720.0'!#REF!</definedName>
    <definedName name="LQ_8_12" localSheetId="21">'[1]3720.0'!#REF!</definedName>
    <definedName name="LQ_8_12" localSheetId="22">'0117660'!#REF!</definedName>
    <definedName name="LQ_8_12" localSheetId="24">'[1]3720.0'!#REF!</definedName>
    <definedName name="LQ_8_12" localSheetId="30">'[1]3720.0'!#REF!</definedName>
    <definedName name="LQ_8_12" localSheetId="33">'[1]3720.0'!#REF!</definedName>
    <definedName name="LQ_8_12" localSheetId="63">'[1]3720.0'!#REF!</definedName>
    <definedName name="LQ_8_12" localSheetId="76">'[1]3720.0'!#REF!</definedName>
    <definedName name="LQ_8_12" localSheetId="2">'[1]3720.0'!#REF!</definedName>
    <definedName name="LQ_8_12">'[1]3720.0'!#REF!</definedName>
    <definedName name="LQ_8_17" localSheetId="20">'[1]3720.0'!#REF!</definedName>
    <definedName name="LQ_8_17" localSheetId="21">'[1]3720.0'!#REF!</definedName>
    <definedName name="LQ_8_17" localSheetId="22">'0117660'!#REF!</definedName>
    <definedName name="LQ_8_17" localSheetId="24">'[1]3720.0'!#REF!</definedName>
    <definedName name="LQ_8_17" localSheetId="30">'[1]3720.0'!#REF!</definedName>
    <definedName name="LQ_8_17" localSheetId="33">'[1]3720.0'!#REF!</definedName>
    <definedName name="LQ_8_17" localSheetId="63">'[1]3720.0'!#REF!</definedName>
    <definedName name="LQ_8_17" localSheetId="76">'[1]3720.0'!#REF!</definedName>
    <definedName name="LQ_8_17" localSheetId="2">'[1]3720.0'!#REF!</definedName>
    <definedName name="LQ_8_17">'[1]3720.0'!#REF!</definedName>
    <definedName name="März" localSheetId="20">#REF!</definedName>
    <definedName name="März" localSheetId="21">#REF!</definedName>
    <definedName name="März" localSheetId="24">#REF!</definedName>
    <definedName name="März" localSheetId="33">#REF!</definedName>
    <definedName name="März" localSheetId="63">#REF!</definedName>
    <definedName name="März" localSheetId="76">#REF!</definedName>
    <definedName name="März" localSheetId="4">#REF!</definedName>
    <definedName name="März">#REF!</definedName>
    <definedName name="Matrix">[12]Großhandelspreise!$B$6:$ZZ$18</definedName>
    <definedName name="Matrix2">[12]Erzeugerpreise!$B$5:$ZZ$18</definedName>
    <definedName name="MISCHGE" localSheetId="20">#REF!</definedName>
    <definedName name="MISCHGE" localSheetId="5">#REF!</definedName>
    <definedName name="MISCHGE" localSheetId="6">#REF!</definedName>
    <definedName name="MISCHGE" localSheetId="21">#REF!</definedName>
    <definedName name="MISCHGE" localSheetId="22">#REF!</definedName>
    <definedName name="MISCHGE" localSheetId="24">#REF!</definedName>
    <definedName name="MISCHGE" localSheetId="30">#REF!</definedName>
    <definedName name="MISCHGE" localSheetId="32">#REF!</definedName>
    <definedName name="MISCHGE" localSheetId="33">#REF!</definedName>
    <definedName name="MISCHGE" localSheetId="56">#REF!</definedName>
    <definedName name="MISCHGE" localSheetId="63">#REF!</definedName>
    <definedName name="MISCHGE" localSheetId="76">#REF!</definedName>
    <definedName name="MISCHGE" localSheetId="4">#REF!</definedName>
    <definedName name="MISCHGE" localSheetId="2">#REF!</definedName>
    <definedName name="MISCHGE">#REF!</definedName>
    <definedName name="Monat" localSheetId="20">#REF!</definedName>
    <definedName name="Monat" localSheetId="21">#REF!</definedName>
    <definedName name="Monat" localSheetId="24">#REF!</definedName>
    <definedName name="Monat" localSheetId="33">#REF!</definedName>
    <definedName name="Monat" localSheetId="63">#REF!</definedName>
    <definedName name="Monat" localSheetId="76">#REF!</definedName>
    <definedName name="Monat" localSheetId="4">#REF!</definedName>
    <definedName name="Monat">#REF!</definedName>
    <definedName name="Monat.2.löschen" localSheetId="20">#REF!,#REF!,#REF!,#REF!</definedName>
    <definedName name="Monat.2.löschen" localSheetId="21">#REF!,#REF!,#REF!,#REF!</definedName>
    <definedName name="Monat.2.löschen" localSheetId="24">#REF!,#REF!,#REF!,#REF!</definedName>
    <definedName name="Monat.2.löschen" localSheetId="33">#REF!,#REF!,#REF!,#REF!</definedName>
    <definedName name="Monat.2.löschen" localSheetId="63">#REF!,#REF!,#REF!,#REF!</definedName>
    <definedName name="Monat.2.löschen" localSheetId="76">#REF!,#REF!,#REF!,#REF!</definedName>
    <definedName name="Monat.2.löschen" localSheetId="4">#REF!,#REF!,#REF!,#REF!</definedName>
    <definedName name="Monat.2.löschen">#REF!,#REF!,#REF!,#REF!</definedName>
    <definedName name="Monat.3.löschen">'[13]Eintrag EGW (3)'!$D$9:$D$38,'[13]Eintrag EGW (3)'!$F$9:$F$38,'[13]Eintrag EGW (3)'!$J$9:$J$38,'[13]Eintrag EGW (3)'!$L$9:$L$38</definedName>
    <definedName name="MSTR.Einkauf_Beschaffung__Kreise_Monat" localSheetId="24">#REF!</definedName>
    <definedName name="MSTR.Einkauf_Beschaffung__Kreise_Monat" localSheetId="33">#REF!</definedName>
    <definedName name="MSTR.Einkauf_Beschaffung__Kreise_Monat" localSheetId="4">#REF!</definedName>
    <definedName name="MSTR.Einkauf_Beschaffung__Kreise_Monat">#REF!</definedName>
    <definedName name="MSTR.Einkauf_Beschaffung__Kreise_Monat.1" localSheetId="24">#REF!</definedName>
    <definedName name="MSTR.Einkauf_Beschaffung__Kreise_Monat.1" localSheetId="33">#REF!</definedName>
    <definedName name="MSTR.Einkauf_Beschaffung__Kreise_Monat.1" localSheetId="4">#REF!</definedName>
    <definedName name="MSTR.Einkauf_Beschaffung__Kreise_Monat.1">#REF!</definedName>
    <definedName name="MSTR.Einkauf_Beschaffung__Kreise_Monat.2" localSheetId="24">#REF!</definedName>
    <definedName name="MSTR.Einkauf_Beschaffung__Kreise_Monat.2" localSheetId="33">#REF!</definedName>
    <definedName name="MSTR.Einkauf_Beschaffung__Kreise_Monat.2" localSheetId="4">#REF!</definedName>
    <definedName name="MSTR.Einkauf_Beschaffung__Kreise_Monat.2">#REF!</definedName>
    <definedName name="MSTR.Milchpreis_KUH_Ausland" localSheetId="24">#REF!</definedName>
    <definedName name="MSTR.Milchpreis_KUH_Ausland" localSheetId="33">#REF!</definedName>
    <definedName name="MSTR.Milchpreis_KUH_Ausland" localSheetId="4">#REF!</definedName>
    <definedName name="MSTR.Milchpreis_KUH_Ausland">#REF!</definedName>
    <definedName name="MtFeb" localSheetId="20">'[2]Eintrag Gesamtentwicklung'!#REF!</definedName>
    <definedName name="MtFeb" localSheetId="21">'[2]Eintrag Gesamtentwicklung'!#REF!</definedName>
    <definedName name="MtFeb" localSheetId="24">'[2]Eintrag Gesamtentwicklung'!#REF!</definedName>
    <definedName name="MtFeb" localSheetId="33">'[2]Eintrag Gesamtentwicklung'!#REF!</definedName>
    <definedName name="MtFeb" localSheetId="63">'[2]Eintrag Gesamtentwicklung'!#REF!</definedName>
    <definedName name="MtFeb" localSheetId="76">'[2]Eintrag Gesamtentwicklung'!#REF!</definedName>
    <definedName name="MtFeb" localSheetId="4">'[2]Eintrag Gesamtentwicklung'!#REF!</definedName>
    <definedName name="MtFeb">'[2]Eintrag Gesamtentwicklung'!#REF!</definedName>
    <definedName name="MtJan" localSheetId="20">'[2]Eintrag Gesamtentwicklung'!#REF!</definedName>
    <definedName name="MtJan" localSheetId="21">'[2]Eintrag Gesamtentwicklung'!#REF!</definedName>
    <definedName name="MtJan" localSheetId="24">'[2]Eintrag Gesamtentwicklung'!#REF!</definedName>
    <definedName name="MtJan" localSheetId="33">'[2]Eintrag Gesamtentwicklung'!#REF!</definedName>
    <definedName name="MtJan" localSheetId="63">'[2]Eintrag Gesamtentwicklung'!#REF!</definedName>
    <definedName name="MtJan" localSheetId="76">'[2]Eintrag Gesamtentwicklung'!#REF!</definedName>
    <definedName name="MtJan" localSheetId="4">'[2]Eintrag Gesamtentwicklung'!#REF!</definedName>
    <definedName name="MtJan">'[2]Eintrag Gesamtentwicklung'!#REF!</definedName>
    <definedName name="MtMrz" localSheetId="20">#REF!</definedName>
    <definedName name="MtMrz" localSheetId="21">#REF!</definedName>
    <definedName name="MtMrz" localSheetId="24">#REF!</definedName>
    <definedName name="MtMrz" localSheetId="33">#REF!</definedName>
    <definedName name="MtMrz" localSheetId="63">#REF!</definedName>
    <definedName name="MtMrz" localSheetId="76">#REF!</definedName>
    <definedName name="MtMrz" localSheetId="4">#REF!</definedName>
    <definedName name="MtMrz">#REF!</definedName>
    <definedName name="MW4W" comment="Berechnung Mittelwert in Monaten mit w Wochen" localSheetId="20">AVERAGE(#REF!)</definedName>
    <definedName name="MW4W" comment="Berechnung Mittelwert in Monaten mit w Wochen" localSheetId="5">AVERAGE(#REF!)</definedName>
    <definedName name="MW4W" comment="Berechnung Mittelwert in Monaten mit w Wochen" localSheetId="6">AVERAGE(#REF!)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4">AVERAGE(#REF!)</definedName>
    <definedName name="MW4W" comment="Berechnung Mittelwert in Monaten mit w Wochen" localSheetId="30">AVERAGE(#REF!)</definedName>
    <definedName name="MW4W" comment="Berechnung Mittelwert in Monaten mit w Wochen" localSheetId="32">AVERAGE(#REF!)</definedName>
    <definedName name="MW4W" comment="Berechnung Mittelwert in Monaten mit w Wochen" localSheetId="33">AVERAGE(#REF!)</definedName>
    <definedName name="MW4W" comment="Berechnung Mittelwert in Monaten mit w Wochen" localSheetId="56">AVERAGE(#REF!)</definedName>
    <definedName name="MW4W" comment="Berechnung Mittelwert in Monaten mit w Wochen" localSheetId="63">AVERAGE(#REF!)</definedName>
    <definedName name="MW4W" comment="Berechnung Mittelwert in Monaten mit w Wochen" localSheetId="76">AVERAGE(#REF!)</definedName>
    <definedName name="MW4W" comment="Berechnung Mittelwert in Monaten mit w Wochen" localSheetId="2">AVERAGE(#REF!)</definedName>
    <definedName name="MW4W" comment="Berechnung Mittelwert in Monaten mit w Wochen">AVERAGE(#REF!)</definedName>
    <definedName name="MW5W" localSheetId="20">AVERAGE(#REF!)</definedName>
    <definedName name="MW5W" localSheetId="5">AVERAGE(#REF!)</definedName>
    <definedName name="MW5W" localSheetId="6">AVERAGE(#REF!)</definedName>
    <definedName name="MW5W" localSheetId="21">AVERAGE(#REF!)</definedName>
    <definedName name="MW5W" localSheetId="22">AVERAGE(#REF!)</definedName>
    <definedName name="MW5W" localSheetId="24">AVERAGE(#REF!)</definedName>
    <definedName name="MW5W" localSheetId="30">AVERAGE(#REF!)</definedName>
    <definedName name="MW5W" localSheetId="32">AVERAGE(#REF!)</definedName>
    <definedName name="MW5W" localSheetId="33">AVERAGE(#REF!)</definedName>
    <definedName name="MW5W" localSheetId="56">AVERAGE(#REF!)</definedName>
    <definedName name="MW5W" localSheetId="63">AVERAGE(#REF!)</definedName>
    <definedName name="MW5W" localSheetId="76">AVERAGE(#REF!)</definedName>
    <definedName name="MW5W" localSheetId="2">AVERAGE(#REF!)</definedName>
    <definedName name="MW5W">AVERAGE(#REF!)</definedName>
    <definedName name="neu" localSheetId="20">#REF!</definedName>
    <definedName name="neu" localSheetId="21">#REF!</definedName>
    <definedName name="neu" localSheetId="24">#REF!</definedName>
    <definedName name="neu" localSheetId="30">#REF!</definedName>
    <definedName name="neu" localSheetId="32">#REF!</definedName>
    <definedName name="neu" localSheetId="33">#REF!</definedName>
    <definedName name="neu" localSheetId="63">#REF!</definedName>
    <definedName name="neu" localSheetId="76">#REF!</definedName>
    <definedName name="neu" localSheetId="4">#REF!</definedName>
    <definedName name="neu" localSheetId="2">#REF!</definedName>
    <definedName name="neu">#REF!</definedName>
    <definedName name="Neue" localSheetId="20">'[4]MBT-0204190-0000'!#REF!</definedName>
    <definedName name="Neue" localSheetId="21">'[4]MBT-0204190-0000'!#REF!</definedName>
    <definedName name="Neue" localSheetId="24">'[4]MBT-0204190-0000'!#REF!</definedName>
    <definedName name="Neue" localSheetId="33">'[4]MBT-0204190-0000'!#REF!</definedName>
    <definedName name="Neue" localSheetId="63">'[4]MBT-0204190-0000'!#REF!</definedName>
    <definedName name="Neue" localSheetId="76">'[4]MBT-0204190-0000'!#REF!</definedName>
    <definedName name="Neue" localSheetId="4">'[4]MBT-0204190-0000'!#REF!</definedName>
    <definedName name="Neue">'[4]MBT-0204190-0000'!#REF!</definedName>
    <definedName name="neueu" localSheetId="24">#REF!</definedName>
    <definedName name="neueu" localSheetId="33">#REF!</definedName>
    <definedName name="neueu">#REF!</definedName>
    <definedName name="nix_" localSheetId="20">'[1]3720.0'!#REF!</definedName>
    <definedName name="nix_" localSheetId="21">'[1]3720.0'!#REF!</definedName>
    <definedName name="nix_" localSheetId="24">'[1]3720.0'!#REF!</definedName>
    <definedName name="nix_" localSheetId="30">'[1]3720.0'!#REF!</definedName>
    <definedName name="nix_" localSheetId="32">'[1]3720.0'!#REF!</definedName>
    <definedName name="nix_" localSheetId="33">'[1]3720.0'!#REF!</definedName>
    <definedName name="nix_" localSheetId="63">'[1]3720.0'!#REF!</definedName>
    <definedName name="nix_" localSheetId="76">'[1]3720.0'!#REF!</definedName>
    <definedName name="nix_" localSheetId="4">'[1]3720.0'!#REF!</definedName>
    <definedName name="nix_" localSheetId="2">'[1]3720.0'!#REF!</definedName>
    <definedName name="nix_">'[1]3720.0'!#REF!</definedName>
    <definedName name="NL" localSheetId="20">#REF!</definedName>
    <definedName name="NL" localSheetId="5">#REF!</definedName>
    <definedName name="NL" localSheetId="6">#REF!</definedName>
    <definedName name="NL" localSheetId="21">#REF!</definedName>
    <definedName name="NL" localSheetId="22">#REF!</definedName>
    <definedName name="NL" localSheetId="24">#REF!</definedName>
    <definedName name="NL" localSheetId="30">#REF!</definedName>
    <definedName name="NL" localSheetId="32">#REF!</definedName>
    <definedName name="NL" localSheetId="33">#REF!</definedName>
    <definedName name="NL" localSheetId="56">#REF!</definedName>
    <definedName name="NL" localSheetId="63">#REF!</definedName>
    <definedName name="NL" localSheetId="76">#REF!</definedName>
    <definedName name="NL" localSheetId="4">#REF!</definedName>
    <definedName name="NL" localSheetId="2">#REF!</definedName>
    <definedName name="NL">#REF!</definedName>
    <definedName name="nn" localSheetId="20">#REF!</definedName>
    <definedName name="nn" localSheetId="21">#REF!</definedName>
    <definedName name="nn" localSheetId="24">#REF!</definedName>
    <definedName name="nn" localSheetId="33">#REF!</definedName>
    <definedName name="nn" localSheetId="63">#REF!</definedName>
    <definedName name="nn" localSheetId="76">#REF!</definedName>
    <definedName name="nn" localSheetId="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24">'[14]Eintrag Gesamtentwicklung'!#REF!</definedName>
    <definedName name="Quali1" localSheetId="33">'[14]Eintrag Gesamtentwicklung'!#REF!</definedName>
    <definedName name="Quali1">'[14]Eintrag Gesamtentwicklung'!#REF!</definedName>
    <definedName name="quali1111" localSheetId="20">#REF!</definedName>
    <definedName name="quali1111" localSheetId="21">#REF!</definedName>
    <definedName name="quali1111" localSheetId="24">#REF!</definedName>
    <definedName name="quali1111" localSheetId="33">#REF!</definedName>
    <definedName name="quali1111" localSheetId="63">#REF!</definedName>
    <definedName name="quali1111" localSheetId="76">#REF!</definedName>
    <definedName name="quali1111" localSheetId="4">#REF!</definedName>
    <definedName name="quali1111">#REF!</definedName>
    <definedName name="Qualitätsbericht" localSheetId="20">#REF!</definedName>
    <definedName name="Qualitätsbericht" localSheetId="21">#REF!</definedName>
    <definedName name="Qualitätsbericht" localSheetId="24">#REF!</definedName>
    <definedName name="Qualitätsbericht" localSheetId="33">#REF!</definedName>
    <definedName name="Qualitätsbericht" localSheetId="63">#REF!</definedName>
    <definedName name="Qualitätsbericht" localSheetId="76">#REF!</definedName>
    <definedName name="Qualitätsbericht" localSheetId="4">#REF!</definedName>
    <definedName name="Qualitätsbericht">#REF!</definedName>
    <definedName name="sdadasrd" localSheetId="20">#REF!</definedName>
    <definedName name="sdadasrd" localSheetId="21">#REF!</definedName>
    <definedName name="sdadasrd" localSheetId="24">#REF!</definedName>
    <definedName name="sdadasrd" localSheetId="30">#REF!</definedName>
    <definedName name="sdadasrd" localSheetId="32">#REF!</definedName>
    <definedName name="sdadasrd" localSheetId="33">#REF!</definedName>
    <definedName name="sdadasrd" localSheetId="63">#REF!</definedName>
    <definedName name="sdadasrd" localSheetId="76">#REF!</definedName>
    <definedName name="sdadasrd" localSheetId="4">#REF!</definedName>
    <definedName name="sdadasrd" localSheetId="2">#REF!</definedName>
    <definedName name="sdadasrd">#REF!</definedName>
    <definedName name="Seite1" localSheetId="24">#REF!</definedName>
    <definedName name="Seite1">#REF!</definedName>
    <definedName name="Seite2" localSheetId="24">#REF!</definedName>
    <definedName name="Seite2">#REF!</definedName>
    <definedName name="Seite3" localSheetId="24">#REF!</definedName>
    <definedName name="Seite3">#REF!</definedName>
    <definedName name="Seite4" localSheetId="24">#REF!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24">'[2]Eintrag Gesamtentwicklung'!#REF!</definedName>
    <definedName name="SFebruar" localSheetId="33">'[2]Eintrag Gesamtentwicklung'!#REF!</definedName>
    <definedName name="SFebruar">'[2]Eintrag Gesamtentwicklung'!#REF!</definedName>
    <definedName name="SJanuar" localSheetId="24">'[2]Eintrag Gesamtentwicklung'!#REF!</definedName>
    <definedName name="SJanuar" localSheetId="33">'[2]Eintrag Gesamtentwicklung'!#REF!</definedName>
    <definedName name="SJanuar">'[2]Eintrag Gesamtentwicklung'!#REF!</definedName>
    <definedName name="SMärz" localSheetId="20">#REF!</definedName>
    <definedName name="SMärz" localSheetId="21">#REF!</definedName>
    <definedName name="SMärz" localSheetId="24">#REF!</definedName>
    <definedName name="SMärz" localSheetId="33">#REF!</definedName>
    <definedName name="SMärz" localSheetId="63">#REF!</definedName>
    <definedName name="SMärz" localSheetId="76">#REF!</definedName>
    <definedName name="SMärz" localSheetId="4">#REF!</definedName>
    <definedName name="SMärz">#REF!</definedName>
    <definedName name="STRUKTUR" localSheetId="20">#REF!</definedName>
    <definedName name="STRUKTUR" localSheetId="5">#REF!</definedName>
    <definedName name="STRUKTUR" localSheetId="6">#REF!</definedName>
    <definedName name="STRUKTUR" localSheetId="21">#REF!</definedName>
    <definedName name="STRUKTUR" localSheetId="24">#REF!</definedName>
    <definedName name="STRUKTUR" localSheetId="30">#REF!</definedName>
    <definedName name="STRUKTUR" localSheetId="32">#REF!</definedName>
    <definedName name="STRUKTUR" localSheetId="33">#REF!</definedName>
    <definedName name="STRUKTUR" localSheetId="56">#REF!</definedName>
    <definedName name="STRUKTUR" localSheetId="63">#REF!</definedName>
    <definedName name="STRUKTUR" localSheetId="76">#REF!</definedName>
    <definedName name="STRUKTUR" localSheetId="4">#REF!</definedName>
    <definedName name="STRUKTUR" localSheetId="2">#REF!</definedName>
    <definedName name="STRUKTUR">#REF!</definedName>
    <definedName name="Such_KjD" localSheetId="20">#REF!</definedName>
    <definedName name="Such_KjD" localSheetId="5">#REF!</definedName>
    <definedName name="Such_KjD" localSheetId="6">#REF!</definedName>
    <definedName name="Such_KjD" localSheetId="21">#REF!</definedName>
    <definedName name="Such_KjD" localSheetId="24">#REF!</definedName>
    <definedName name="Such_KjD" localSheetId="30">#REF!</definedName>
    <definedName name="Such_KjD" localSheetId="32">#REF!</definedName>
    <definedName name="Such_KjD" localSheetId="33">#REF!</definedName>
    <definedName name="Such_KjD" localSheetId="46">'0301030_2025-02'!#REF!</definedName>
    <definedName name="Such_KjD" localSheetId="45">'0301030_2025-03'!#REF!</definedName>
    <definedName name="Such_KjD" localSheetId="44">'0301030_2025-04 '!#REF!</definedName>
    <definedName name="Such_KjD" localSheetId="43">'0301030_2025-05'!#REF!</definedName>
    <definedName name="Such_KjD" localSheetId="42">'0301030_2025-06'!#REF!</definedName>
    <definedName name="Such_KjD" localSheetId="41">'0301030_2025-07'!#REF!</definedName>
    <definedName name="Such_KjD" localSheetId="56">#REF!</definedName>
    <definedName name="Such_KjD" localSheetId="63">#REF!</definedName>
    <definedName name="Such_KjD" localSheetId="76">#REF!</definedName>
    <definedName name="Such_KjD" localSheetId="4">#REF!</definedName>
    <definedName name="Such_KjD" localSheetId="2">#REF!</definedName>
    <definedName name="Such_KjD">#REF!</definedName>
    <definedName name="Such_M1" localSheetId="5">#REF!</definedName>
    <definedName name="Such_M1" localSheetId="6">#REF!</definedName>
    <definedName name="Such_M1" localSheetId="24">#REF!</definedName>
    <definedName name="Such_M1" localSheetId="30">#REF!</definedName>
    <definedName name="Such_M1" localSheetId="32">#REF!</definedName>
    <definedName name="Such_M1" localSheetId="33">#REF!</definedName>
    <definedName name="Such_M1" localSheetId="46">'0301030_2025-02'!#REF!</definedName>
    <definedName name="Such_M1" localSheetId="45">'0301030_2025-03'!#REF!</definedName>
    <definedName name="Such_M1" localSheetId="44">'0301030_2025-04 '!#REF!</definedName>
    <definedName name="Such_M1" localSheetId="43">'0301030_2025-05'!#REF!</definedName>
    <definedName name="Such_M1" localSheetId="42">'0301030_2025-06'!#REF!</definedName>
    <definedName name="Such_M1" localSheetId="41">'0301030_2025-07'!#REF!</definedName>
    <definedName name="Such_M1" localSheetId="56">#REF!</definedName>
    <definedName name="Such_M1" localSheetId="4">#REF!</definedName>
    <definedName name="Such_M1" localSheetId="2">#REF!</definedName>
    <definedName name="Such_M1">#REF!</definedName>
    <definedName name="Such_M2" localSheetId="5">#REF!</definedName>
    <definedName name="Such_M2" localSheetId="6">#REF!</definedName>
    <definedName name="Such_M2" localSheetId="24">#REF!</definedName>
    <definedName name="Such_M2" localSheetId="30">#REF!</definedName>
    <definedName name="Such_M2" localSheetId="32">#REF!</definedName>
    <definedName name="Such_M2" localSheetId="33">#REF!</definedName>
    <definedName name="Such_M2" localSheetId="46">'0301030_2025-02'!#REF!</definedName>
    <definedName name="Such_M2" localSheetId="45">'0301030_2025-03'!#REF!</definedName>
    <definedName name="Such_M2" localSheetId="44">'0301030_2025-04 '!#REF!</definedName>
    <definedName name="Such_M2" localSheetId="43">'0301030_2025-05'!#REF!</definedName>
    <definedName name="Such_M2" localSheetId="42">'0301030_2025-06'!#REF!</definedName>
    <definedName name="Such_M2" localSheetId="41">'0301030_2025-07'!#REF!</definedName>
    <definedName name="Such_M2" localSheetId="56">#REF!</definedName>
    <definedName name="Such_M2" localSheetId="4">#REF!</definedName>
    <definedName name="Such_M2" localSheetId="2">#REF!</definedName>
    <definedName name="Such_M2">#REF!</definedName>
    <definedName name="Such_M3" localSheetId="5">#REF!</definedName>
    <definedName name="Such_M3" localSheetId="6">#REF!</definedName>
    <definedName name="Such_M3" localSheetId="24">#REF!</definedName>
    <definedName name="Such_M3" localSheetId="30">#REF!</definedName>
    <definedName name="Such_M3" localSheetId="32">#REF!</definedName>
    <definedName name="Such_M3" localSheetId="33">#REF!</definedName>
    <definedName name="Such_M3" localSheetId="46">'0301030_2025-02'!#REF!</definedName>
    <definedName name="Such_M3" localSheetId="45">'0301030_2025-03'!#REF!</definedName>
    <definedName name="Such_M3" localSheetId="44">'0301030_2025-04 '!#REF!</definedName>
    <definedName name="Such_M3" localSheetId="43">'0301030_2025-05'!#REF!</definedName>
    <definedName name="Such_M3" localSheetId="42">'0301030_2025-06'!#REF!</definedName>
    <definedName name="Such_M3" localSheetId="41">'0301030_2025-07'!#REF!</definedName>
    <definedName name="Such_M3" localSheetId="56">#REF!</definedName>
    <definedName name="Such_M3" localSheetId="4">#REF!</definedName>
    <definedName name="Such_M3" localSheetId="2">#REF!</definedName>
    <definedName name="Such_M3">#REF!</definedName>
    <definedName name="Such_M4" localSheetId="5">#REF!</definedName>
    <definedName name="Such_M4" localSheetId="6">#REF!</definedName>
    <definedName name="Such_M4" localSheetId="24">#REF!</definedName>
    <definedName name="Such_M4" localSheetId="30">#REF!</definedName>
    <definedName name="Such_M4" localSheetId="32">#REF!</definedName>
    <definedName name="Such_M4" localSheetId="33">#REF!</definedName>
    <definedName name="Such_M4" localSheetId="46">'0301030_2025-02'!#REF!</definedName>
    <definedName name="Such_M4" localSheetId="45">'0301030_2025-03'!#REF!</definedName>
    <definedName name="Such_M4" localSheetId="44">'0301030_2025-04 '!#REF!</definedName>
    <definedName name="Such_M4" localSheetId="43">'0301030_2025-05'!#REF!</definedName>
    <definedName name="Such_M4" localSheetId="42">'0301030_2025-06'!#REF!</definedName>
    <definedName name="Such_M4" localSheetId="41">'0301030_2025-07'!#REF!</definedName>
    <definedName name="Such_M4" localSheetId="56">#REF!</definedName>
    <definedName name="Such_M4" localSheetId="4">#REF!</definedName>
    <definedName name="Such_M4" localSheetId="2">#REF!</definedName>
    <definedName name="Such_M4">#REF!</definedName>
    <definedName name="Such_M5" localSheetId="5">#REF!</definedName>
    <definedName name="Such_M5" localSheetId="6">#REF!</definedName>
    <definedName name="Such_M5" localSheetId="24">#REF!</definedName>
    <definedName name="Such_M5" localSheetId="30">#REF!</definedName>
    <definedName name="Such_M5" localSheetId="32">#REF!</definedName>
    <definedName name="Such_M5" localSheetId="33">#REF!</definedName>
    <definedName name="Such_M5" localSheetId="56">#REF!</definedName>
    <definedName name="Such_M5" localSheetId="4">#REF!</definedName>
    <definedName name="Such_M5" localSheetId="2">#REF!</definedName>
    <definedName name="Such_M5">#REF!</definedName>
    <definedName name="Such_WjD" localSheetId="5">#REF!</definedName>
    <definedName name="Such_WjD" localSheetId="6">#REF!</definedName>
    <definedName name="Such_WjD" localSheetId="24">#REF!</definedName>
    <definedName name="Such_WjD" localSheetId="30">#REF!</definedName>
    <definedName name="Such_WjD" localSheetId="32">#REF!</definedName>
    <definedName name="Such_WjD" localSheetId="33">#REF!</definedName>
    <definedName name="Such_WjD" localSheetId="46">'0301030_2025-02'!#REF!</definedName>
    <definedName name="Such_WjD" localSheetId="45">'0301030_2025-03'!#REF!</definedName>
    <definedName name="Such_WjD" localSheetId="44">'0301030_2025-04 '!#REF!</definedName>
    <definedName name="Such_WjD" localSheetId="43">'0301030_2025-05'!#REF!</definedName>
    <definedName name="Such_WjD" localSheetId="42">'0301030_2025-06'!#REF!</definedName>
    <definedName name="Such_WjD" localSheetId="41">'0301030_2025-07'!#REF!</definedName>
    <definedName name="Such_WjD" localSheetId="56">#REF!</definedName>
    <definedName name="Such_WjD" localSheetId="4">#REF!</definedName>
    <definedName name="Such_WjD" localSheetId="2">#REF!</definedName>
    <definedName name="Such_WjD">#REF!</definedName>
    <definedName name="_xlnm.Criteria" localSheetId="20">#REF!,#REF!,#REF!,#REF!,#REF!,#REF!,#REF!,#REF!,#REF!,#REF!,#REF!,#REF!,#REF!,#REF!,#REF!,#REF!,#REF!,#REF!</definedName>
    <definedName name="_xlnm.Criteria" localSheetId="5">#REF!,#REF!,#REF!,#REF!,#REF!,#REF!,#REF!,#REF!,#REF!,#REF!,#REF!,#REF!,#REF!,#REF!,#REF!,#REF!,#REF!,#REF!</definedName>
    <definedName name="_xlnm.Criteria" localSheetId="6">#REF!,#REF!,#REF!,#REF!,#REF!,#REF!,#REF!,#REF!,#REF!,#REF!,#REF!,#REF!,#REF!,#REF!,#REF!,#REF!,#REF!,#REF!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3">#REF!,#REF!,#REF!,#REF!,#REF!,#REF!,#REF!,#REF!,#REF!,#REF!,#REF!,#REF!,#REF!,#REF!,#REF!,#REF!,#REF!,#REF!</definedName>
    <definedName name="_xlnm.Criteria" localSheetId="24">#REF!,#REF!,#REF!,#REF!,#REF!,#REF!,#REF!,#REF!,#REF!,#REF!,#REF!,#REF!,#REF!,#REF!,#REF!,#REF!,#REF!,#REF!</definedName>
    <definedName name="_xlnm.Criteria" localSheetId="30">#REF!,#REF!,#REF!,#REF!,#REF!,#REF!,#REF!,#REF!,#REF!,#REF!,#REF!,#REF!,#REF!,#REF!,#REF!,#REF!,#REF!,#REF!</definedName>
    <definedName name="_xlnm.Criteria" localSheetId="32">#REF!,#REF!,#REF!,#REF!,#REF!,#REF!,#REF!,#REF!,#REF!,#REF!,#REF!,#REF!,#REF!,#REF!,#REF!,#REF!,#REF!,#REF!</definedName>
    <definedName name="_xlnm.Criteria" localSheetId="33">#REF!,#REF!,#REF!,#REF!,#REF!,#REF!,#REF!,#REF!,#REF!,#REF!,#REF!,#REF!,#REF!,#REF!,#REF!,#REF!,#REF!,#REF!</definedName>
    <definedName name="_xlnm.Criteria" localSheetId="46">'0301030_2025-02'!Such_WjD</definedName>
    <definedName name="_xlnm.Criteria" localSheetId="45">'0301030_2025-03'!Such_WjD</definedName>
    <definedName name="_xlnm.Criteria" localSheetId="44">'0301030_2025-04 '!Such_WjD</definedName>
    <definedName name="_xlnm.Criteria" localSheetId="43">'0301030_2025-05'!Such_WjD</definedName>
    <definedName name="_xlnm.Criteria" localSheetId="42">'0301030_2025-06'!Such_WjD</definedName>
    <definedName name="_xlnm.Criteria" localSheetId="41">'0301030_2025-07'!Such_WjD</definedName>
    <definedName name="_xlnm.Criteria" localSheetId="56">#REF!,#REF!,#REF!,#REF!,#REF!,#REF!,#REF!,#REF!,#REF!,#REF!,#REF!,#REF!,#REF!,#REF!,#REF!,#REF!,#REF!,#REF!</definedName>
    <definedName name="_xlnm.Criteria" localSheetId="63">#REF!,#REF!,#REF!,#REF!,#REF!,#REF!,#REF!,#REF!,#REF!,#REF!,#REF!,#REF!,#REF!,#REF!,#REF!,#REF!,#REF!,#REF!</definedName>
    <definedName name="_xlnm.Criteria" localSheetId="76">#REF!,#REF!,#REF!,#REF!,#REF!,#REF!,#REF!,#REF!,#REF!,#REF!,#REF!,#REF!,#REF!,#REF!,#REF!,#REF!,#REF!,#REF!</definedName>
    <definedName name="_xlnm.Criteria" localSheetId="4">#REF!,#REF!,#REF!,#REF!,#REF!,#REF!,#REF!,#REF!,#REF!,#REF!,#REF!,#REF!,#REF!,#REF!,#REF!,#REF!,#REF!,#REF!</definedName>
    <definedName name="_xlnm.Criteria" localSheetId="2">#REF!,#REF!,#REF!,#REF!,#REF!,#REF!,#REF!,#REF!,#REF!,#REF!,#REF!,#REF!,#REF!,#REF!,#REF!,#REF!,#REF!,#REF!</definedName>
    <definedName name="_xlnm.Criteria">#REF!,#REF!,#REF!,#REF!,#REF!,#REF!,#REF!,#REF!,#REF!,#REF!,#REF!,#REF!,#REF!,#REF!,#REF!,#REF!,#REF!,#REF!</definedName>
    <definedName name="Tab_STMB" localSheetId="22">'0117660'!#REF!</definedName>
    <definedName name="Tab107ab" localSheetId="20">#REF!</definedName>
    <definedName name="Tab107ab" localSheetId="5">#REF!</definedName>
    <definedName name="Tab107ab" localSheetId="6">#REF!</definedName>
    <definedName name="Tab107ab" localSheetId="21">#REF!</definedName>
    <definedName name="Tab107ab" localSheetId="22">#REF!</definedName>
    <definedName name="Tab107ab" localSheetId="24">#REF!</definedName>
    <definedName name="Tab107ab" localSheetId="30">#REF!</definedName>
    <definedName name="Tab107ab" localSheetId="32">#REF!</definedName>
    <definedName name="Tab107ab" localSheetId="33">#REF!</definedName>
    <definedName name="Tab107ab" localSheetId="56">#REF!</definedName>
    <definedName name="Tab107ab" localSheetId="63">#REF!</definedName>
    <definedName name="Tab107ab" localSheetId="76">#REF!</definedName>
    <definedName name="Tab107ab" localSheetId="4">#REF!</definedName>
    <definedName name="Tab107ab" localSheetId="2">#REF!</definedName>
    <definedName name="Tab107ab">#REF!</definedName>
    <definedName name="Teil1" localSheetId="20">#REF!,#REF!,#REF!,#REF!,#REF!</definedName>
    <definedName name="Teil1" localSheetId="21">#REF!,#REF!,#REF!,#REF!,#REF!</definedName>
    <definedName name="Teil1" localSheetId="24">#REF!,#REF!,#REF!,#REF!,#REF!</definedName>
    <definedName name="Teil1" localSheetId="33">#REF!,#REF!,#REF!,#REF!,#REF!</definedName>
    <definedName name="Teil1" localSheetId="63">#REF!,#REF!,#REF!,#REF!,#REF!</definedName>
    <definedName name="Teil1" localSheetId="76">#REF!,#REF!,#REF!,#REF!,#REF!</definedName>
    <definedName name="Teil1" localSheetId="4">#REF!,#REF!,#REF!,#REF!,#REF!</definedName>
    <definedName name="Teil1">#REF!,#REF!,#REF!,#REF!,#REF!</definedName>
    <definedName name="Teil2" localSheetId="20">#REF!,#REF!,#REF!</definedName>
    <definedName name="Teil2" localSheetId="21">#REF!,#REF!,#REF!</definedName>
    <definedName name="Teil2" localSheetId="24">#REF!,#REF!,#REF!</definedName>
    <definedName name="Teil2" localSheetId="33">#REF!,#REF!,#REF!</definedName>
    <definedName name="Teil2" localSheetId="63">#REF!,#REF!,#REF!</definedName>
    <definedName name="Teil2" localSheetId="76">#REF!,#REF!,#REF!</definedName>
    <definedName name="Teil2" localSheetId="4">#REF!,#REF!,#REF!</definedName>
    <definedName name="Teil2">#REF!,#REF!,#REF!</definedName>
    <definedName name="test" localSheetId="20">'[4]MBT-0204190-0000'!#REF!</definedName>
    <definedName name="test" localSheetId="21">'[4]MBT-0204190-0000'!#REF!</definedName>
    <definedName name="test" localSheetId="24">'[4]MBT-0204190-0000'!#REF!</definedName>
    <definedName name="test" localSheetId="33">'[4]MBT-0204190-0000'!#REF!</definedName>
    <definedName name="test" localSheetId="63">'[4]MBT-0204190-0000'!#REF!</definedName>
    <definedName name="test" localSheetId="76">'[4]MBT-0204190-0000'!#REF!</definedName>
    <definedName name="test" localSheetId="4">'[4]MBT-0204190-0000'!#REF!</definedName>
    <definedName name="test">'[4]MBT-0204190-0000'!#REF!</definedName>
    <definedName name="TMJan" localSheetId="20">#REF!</definedName>
    <definedName name="TMJan" localSheetId="21">#REF!</definedName>
    <definedName name="TMJan" localSheetId="24">#REF!</definedName>
    <definedName name="TMJan" localSheetId="33">#REF!</definedName>
    <definedName name="TMJan" localSheetId="63">#REF!</definedName>
    <definedName name="TMJan" localSheetId="76">#REF!</definedName>
    <definedName name="TMJan" localSheetId="4">#REF!</definedName>
    <definedName name="TMJan">#REF!</definedName>
    <definedName name="v" localSheetId="20">' 0117090'!_TAB18,_TAB19</definedName>
    <definedName name="v" localSheetId="21">'0117130'!_TAB18,_TAB19</definedName>
    <definedName name="v" localSheetId="24">'0201_Vorbemerkung'!_TAB18,_TAB19</definedName>
    <definedName name="v" localSheetId="33">#N/A</definedName>
    <definedName name="v" localSheetId="63">'0304030'!_TAB18,_TAB19</definedName>
    <definedName name="v" localSheetId="76">'0505030'!_TAB18,_TAB19</definedName>
    <definedName name="v" localSheetId="4">'Inhaltsverzeichnis '!_TAB18,_TAB19</definedName>
    <definedName name="v">#N/A</definedName>
    <definedName name="VAprA" localSheetId="20">'[2]Eintrag Gesamtentwicklung'!#REF!</definedName>
    <definedName name="VAprA" localSheetId="21">'[2]Eintrag Gesamtentwicklung'!#REF!</definedName>
    <definedName name="VAprA" localSheetId="24">'[2]Eintrag Gesamtentwicklung'!#REF!</definedName>
    <definedName name="VAprA" localSheetId="33">'[2]Eintrag Gesamtentwicklung'!#REF!</definedName>
    <definedName name="VAprA" localSheetId="63">'[2]Eintrag Gesamtentwicklung'!#REF!</definedName>
    <definedName name="VAprA" localSheetId="76">'[2]Eintrag Gesamtentwicklung'!#REF!</definedName>
    <definedName name="VAprA" localSheetId="4">'[2]Eintrag Gesamtentwicklung'!#REF!</definedName>
    <definedName name="VAprA">'[2]Eintrag Gesamtentwicklung'!#REF!</definedName>
    <definedName name="VAprE" localSheetId="20">'[2]Eintrag Gesamtentwicklung'!#REF!</definedName>
    <definedName name="VAprE" localSheetId="21">'[2]Eintrag Gesamtentwicklung'!#REF!</definedName>
    <definedName name="VAprE" localSheetId="24">'[2]Eintrag Gesamtentwicklung'!#REF!</definedName>
    <definedName name="VAprE" localSheetId="33">'[2]Eintrag Gesamtentwicklung'!#REF!</definedName>
    <definedName name="VAprE" localSheetId="63">'[2]Eintrag Gesamtentwicklung'!#REF!</definedName>
    <definedName name="VAprE" localSheetId="76">'[2]Eintrag Gesamtentwicklung'!#REF!</definedName>
    <definedName name="VAprE" localSheetId="4">'[2]Eintrag Gesamtentwicklung'!#REF!</definedName>
    <definedName name="VAprE">'[2]Eintrag Gesamtentwicklung'!#REF!</definedName>
    <definedName name="VAprS" localSheetId="20">'[2]Eintrag Gesamtentwicklung'!#REF!</definedName>
    <definedName name="VAprS" localSheetId="21">'[2]Eintrag Gesamtentwicklung'!#REF!</definedName>
    <definedName name="VAprS" localSheetId="24">'[2]Eintrag Gesamtentwicklung'!#REF!</definedName>
    <definedName name="VAprS" localSheetId="33">'[2]Eintrag Gesamtentwicklung'!#REF!</definedName>
    <definedName name="VAprS" localSheetId="63">'[2]Eintrag Gesamtentwicklung'!#REF!</definedName>
    <definedName name="VAprS" localSheetId="76">'[2]Eintrag Gesamtentwicklung'!#REF!</definedName>
    <definedName name="VAprS" localSheetId="4">'[2]Eintrag Gesamtentwicklung'!#REF!</definedName>
    <definedName name="VAprS">'[2]Eintrag Gesamtentwicklung'!#REF!</definedName>
    <definedName name="VAugA" localSheetId="20">'[2]Eintrag Gesamtentwicklung'!#REF!</definedName>
    <definedName name="VAugA" localSheetId="21">'[2]Eintrag Gesamtentwicklung'!#REF!</definedName>
    <definedName name="VAugA" localSheetId="24">'[2]Eintrag Gesamtentwicklung'!#REF!</definedName>
    <definedName name="VAugA" localSheetId="33">'[2]Eintrag Gesamtentwicklung'!#REF!</definedName>
    <definedName name="VAugA" localSheetId="63">'[2]Eintrag Gesamtentwicklung'!#REF!</definedName>
    <definedName name="VAugA" localSheetId="76">'[2]Eintrag Gesamtentwicklung'!#REF!</definedName>
    <definedName name="VAugA" localSheetId="4">'[2]Eintrag Gesamtentwicklung'!#REF!</definedName>
    <definedName name="VAugA">'[2]Eintrag Gesamtentwicklung'!#REF!</definedName>
    <definedName name="VAugE" localSheetId="20">'[2]Eintrag Gesamtentwicklung'!#REF!</definedName>
    <definedName name="VAugE" localSheetId="21">'[2]Eintrag Gesamtentwicklung'!#REF!</definedName>
    <definedName name="VAugE" localSheetId="24">'[2]Eintrag Gesamtentwicklung'!#REF!</definedName>
    <definedName name="VAugE" localSheetId="33">'[2]Eintrag Gesamtentwicklung'!#REF!</definedName>
    <definedName name="VAugE" localSheetId="63">'[2]Eintrag Gesamtentwicklung'!#REF!</definedName>
    <definedName name="VAugE" localSheetId="76">'[2]Eintrag Gesamtentwicklung'!#REF!</definedName>
    <definedName name="VAugE" localSheetId="4">'[2]Eintrag Gesamtentwicklung'!#REF!</definedName>
    <definedName name="VAugE">'[2]Eintrag Gesamtentwicklung'!#REF!</definedName>
    <definedName name="VAugS" localSheetId="20">'[2]Eintrag Gesamtentwicklung'!#REF!</definedName>
    <definedName name="VAugS" localSheetId="21">'[2]Eintrag Gesamtentwicklung'!#REF!</definedName>
    <definedName name="VAugS" localSheetId="24">'[2]Eintrag Gesamtentwicklung'!#REF!</definedName>
    <definedName name="VAugS" localSheetId="33">'[2]Eintrag Gesamtentwicklung'!#REF!</definedName>
    <definedName name="VAugS" localSheetId="63">'[2]Eintrag Gesamtentwicklung'!#REF!</definedName>
    <definedName name="VAugS" localSheetId="76">'[2]Eintrag Gesamtentwicklung'!#REF!</definedName>
    <definedName name="VAugS" localSheetId="4">'[2]Eintrag Gesamtentwicklung'!#REF!</definedName>
    <definedName name="VAugS">'[2]Eintrag Gesamtentwicklung'!#REF!</definedName>
    <definedName name="VDezA" localSheetId="20">'[2]Eintrag Gesamtentwicklung'!#REF!</definedName>
    <definedName name="VDezA" localSheetId="21">'[2]Eintrag Gesamtentwicklung'!#REF!</definedName>
    <definedName name="VDezA" localSheetId="24">'[2]Eintrag Gesamtentwicklung'!#REF!</definedName>
    <definedName name="VDezA" localSheetId="33">'[2]Eintrag Gesamtentwicklung'!#REF!</definedName>
    <definedName name="VDezA" localSheetId="63">'[2]Eintrag Gesamtentwicklung'!#REF!</definedName>
    <definedName name="VDezA" localSheetId="76">'[2]Eintrag Gesamtentwicklung'!#REF!</definedName>
    <definedName name="VDezA" localSheetId="4">'[2]Eintrag Gesamtentwicklung'!#REF!</definedName>
    <definedName name="VDezA">'[2]Eintrag Gesamtentwicklung'!#REF!</definedName>
    <definedName name="VDezE" localSheetId="20">'[2]Eintrag Gesamtentwicklung'!#REF!</definedName>
    <definedName name="VDezE" localSheetId="21">'[2]Eintrag Gesamtentwicklung'!#REF!</definedName>
    <definedName name="VDezE" localSheetId="24">'[2]Eintrag Gesamtentwicklung'!#REF!</definedName>
    <definedName name="VDezE" localSheetId="33">'[2]Eintrag Gesamtentwicklung'!#REF!</definedName>
    <definedName name="VDezE" localSheetId="63">'[2]Eintrag Gesamtentwicklung'!#REF!</definedName>
    <definedName name="VDezE" localSheetId="76">'[2]Eintrag Gesamtentwicklung'!#REF!</definedName>
    <definedName name="VDezE" localSheetId="4">'[2]Eintrag Gesamtentwicklung'!#REF!</definedName>
    <definedName name="VDezE">'[2]Eintrag Gesamtentwicklung'!#REF!</definedName>
    <definedName name="VDezS" localSheetId="20">'[2]Eintrag Gesamtentwicklung'!#REF!</definedName>
    <definedName name="VDezS" localSheetId="21">'[2]Eintrag Gesamtentwicklung'!#REF!</definedName>
    <definedName name="VDezS" localSheetId="24">'[2]Eintrag Gesamtentwicklung'!#REF!</definedName>
    <definedName name="VDezS" localSheetId="33">'[2]Eintrag Gesamtentwicklung'!#REF!</definedName>
    <definedName name="VDezS" localSheetId="63">'[2]Eintrag Gesamtentwicklung'!#REF!</definedName>
    <definedName name="VDezS" localSheetId="76">'[2]Eintrag Gesamtentwicklung'!#REF!</definedName>
    <definedName name="VDezS" localSheetId="4">'[2]Eintrag Gesamtentwicklung'!#REF!</definedName>
    <definedName name="VDezS">'[2]Eintrag Gesamtentwicklung'!#REF!</definedName>
    <definedName name="VERBAND" localSheetId="20">#REF!</definedName>
    <definedName name="VERBAND" localSheetId="5">#REF!</definedName>
    <definedName name="VERBAND" localSheetId="6">#REF!</definedName>
    <definedName name="VERBAND" localSheetId="21">#REF!</definedName>
    <definedName name="VERBAND" localSheetId="22">#REF!</definedName>
    <definedName name="VERBAND" localSheetId="24">#REF!</definedName>
    <definedName name="VERBAND" localSheetId="30">#REF!</definedName>
    <definedName name="VERBAND" localSheetId="32">#REF!</definedName>
    <definedName name="VERBAND" localSheetId="33">#REF!</definedName>
    <definedName name="VERBAND" localSheetId="56">#REF!</definedName>
    <definedName name="VERBAND" localSheetId="63">#REF!</definedName>
    <definedName name="VERBAND" localSheetId="76">#REF!</definedName>
    <definedName name="VERBAND" localSheetId="4">#REF!</definedName>
    <definedName name="VERBAND" localSheetId="2">#REF!</definedName>
    <definedName name="VERBAND">#REF!</definedName>
    <definedName name="VFebA" localSheetId="20">'[2]Eintrag Gesamtentwicklung'!#REF!</definedName>
    <definedName name="VFebA" localSheetId="21">'[2]Eintrag Gesamtentwicklung'!#REF!</definedName>
    <definedName name="VFebA" localSheetId="24">'[2]Eintrag Gesamtentwicklung'!#REF!</definedName>
    <definedName name="VFebA" localSheetId="33">'[2]Eintrag Gesamtentwicklung'!#REF!</definedName>
    <definedName name="VFebA" localSheetId="63">'[2]Eintrag Gesamtentwicklung'!#REF!</definedName>
    <definedName name="VFebA" localSheetId="76">'[2]Eintrag Gesamtentwicklung'!#REF!</definedName>
    <definedName name="VFebA" localSheetId="4">'[2]Eintrag Gesamtentwicklung'!#REF!</definedName>
    <definedName name="VFebA">'[2]Eintrag Gesamtentwicklung'!#REF!</definedName>
    <definedName name="VFebE" localSheetId="20">'[2]Eintrag Gesamtentwicklung'!#REF!</definedName>
    <definedName name="VFebE" localSheetId="21">'[2]Eintrag Gesamtentwicklung'!#REF!</definedName>
    <definedName name="VFebE" localSheetId="24">'[2]Eintrag Gesamtentwicklung'!#REF!</definedName>
    <definedName name="VFebE" localSheetId="33">'[2]Eintrag Gesamtentwicklung'!#REF!</definedName>
    <definedName name="VFebE" localSheetId="63">'[2]Eintrag Gesamtentwicklung'!#REF!</definedName>
    <definedName name="VFebE" localSheetId="76">'[2]Eintrag Gesamtentwicklung'!#REF!</definedName>
    <definedName name="VFebE" localSheetId="4">'[2]Eintrag Gesamtentwicklung'!#REF!</definedName>
    <definedName name="VFebE">'[2]Eintrag Gesamtentwicklung'!#REF!</definedName>
    <definedName name="VFebS" localSheetId="20">'[2]Eintrag Gesamtentwicklung'!#REF!</definedName>
    <definedName name="VFebS" localSheetId="21">'[2]Eintrag Gesamtentwicklung'!#REF!</definedName>
    <definedName name="VFebS" localSheetId="24">'[2]Eintrag Gesamtentwicklung'!#REF!</definedName>
    <definedName name="VFebS" localSheetId="33">'[2]Eintrag Gesamtentwicklung'!#REF!</definedName>
    <definedName name="VFebS" localSheetId="63">'[2]Eintrag Gesamtentwicklung'!#REF!</definedName>
    <definedName name="VFebS" localSheetId="76">'[2]Eintrag Gesamtentwicklung'!#REF!</definedName>
    <definedName name="VFebS" localSheetId="4">'[2]Eintrag Gesamtentwicklung'!#REF!</definedName>
    <definedName name="VFebS">'[2]Eintrag Gesamtentwicklung'!#REF!</definedName>
    <definedName name="VJanA" localSheetId="20">'[2]Eintrag Gesamtentwicklung'!#REF!</definedName>
    <definedName name="VJanA" localSheetId="21">'[2]Eintrag Gesamtentwicklung'!#REF!</definedName>
    <definedName name="VJanA" localSheetId="24">'[2]Eintrag Gesamtentwicklung'!#REF!</definedName>
    <definedName name="VJanA" localSheetId="33">'[2]Eintrag Gesamtentwicklung'!#REF!</definedName>
    <definedName name="VJanA" localSheetId="63">'[2]Eintrag Gesamtentwicklung'!#REF!</definedName>
    <definedName name="VJanA" localSheetId="76">'[2]Eintrag Gesamtentwicklung'!#REF!</definedName>
    <definedName name="VJanA" localSheetId="4">'[2]Eintrag Gesamtentwicklung'!#REF!</definedName>
    <definedName name="VJanA">'[2]Eintrag Gesamtentwicklung'!#REF!</definedName>
    <definedName name="VJanE" localSheetId="20">'[2]Eintrag Gesamtentwicklung'!#REF!</definedName>
    <definedName name="VJanE" localSheetId="21">'[2]Eintrag Gesamtentwicklung'!#REF!</definedName>
    <definedName name="VJanE" localSheetId="24">'[2]Eintrag Gesamtentwicklung'!#REF!</definedName>
    <definedName name="VJanE" localSheetId="33">'[2]Eintrag Gesamtentwicklung'!#REF!</definedName>
    <definedName name="VJanE" localSheetId="63">'[2]Eintrag Gesamtentwicklung'!#REF!</definedName>
    <definedName name="VJanE" localSheetId="76">'[2]Eintrag Gesamtentwicklung'!#REF!</definedName>
    <definedName name="VJanE" localSheetId="4">'[2]Eintrag Gesamtentwicklung'!#REF!</definedName>
    <definedName name="VJanE">'[2]Eintrag Gesamtentwicklung'!#REF!</definedName>
    <definedName name="VJanS" localSheetId="20">'[2]Eintrag Gesamtentwicklung'!#REF!</definedName>
    <definedName name="VJanS" localSheetId="21">'[2]Eintrag Gesamtentwicklung'!#REF!</definedName>
    <definedName name="VJanS" localSheetId="24">'[2]Eintrag Gesamtentwicklung'!#REF!</definedName>
    <definedName name="VJanS" localSheetId="33">'[2]Eintrag Gesamtentwicklung'!#REF!</definedName>
    <definedName name="VJanS" localSheetId="63">'[2]Eintrag Gesamtentwicklung'!#REF!</definedName>
    <definedName name="VJanS" localSheetId="76">'[2]Eintrag Gesamtentwicklung'!#REF!</definedName>
    <definedName name="VJanS" localSheetId="4">'[2]Eintrag Gesamtentwicklung'!#REF!</definedName>
    <definedName name="VJanS">'[2]Eintrag Gesamtentwicklung'!#REF!</definedName>
    <definedName name="VJulA" localSheetId="20">'[2]Eintrag Gesamtentwicklung'!#REF!</definedName>
    <definedName name="VJulA" localSheetId="21">'[2]Eintrag Gesamtentwicklung'!#REF!</definedName>
    <definedName name="VJulA" localSheetId="24">'[2]Eintrag Gesamtentwicklung'!#REF!</definedName>
    <definedName name="VJulA" localSheetId="33">'[2]Eintrag Gesamtentwicklung'!#REF!</definedName>
    <definedName name="VJulA" localSheetId="63">'[2]Eintrag Gesamtentwicklung'!#REF!</definedName>
    <definedName name="VJulA" localSheetId="76">'[2]Eintrag Gesamtentwicklung'!#REF!</definedName>
    <definedName name="VJulA" localSheetId="4">'[2]Eintrag Gesamtentwicklung'!#REF!</definedName>
    <definedName name="VJulA">'[2]Eintrag Gesamtentwicklung'!#REF!</definedName>
    <definedName name="VJulE" localSheetId="20">'[2]Eintrag Gesamtentwicklung'!#REF!</definedName>
    <definedName name="VJulE" localSheetId="21">'[2]Eintrag Gesamtentwicklung'!#REF!</definedName>
    <definedName name="VJulE" localSheetId="24">'[2]Eintrag Gesamtentwicklung'!#REF!</definedName>
    <definedName name="VJulE" localSheetId="33">'[2]Eintrag Gesamtentwicklung'!#REF!</definedName>
    <definedName name="VJulE" localSheetId="63">'[2]Eintrag Gesamtentwicklung'!#REF!</definedName>
    <definedName name="VJulE" localSheetId="76">'[2]Eintrag Gesamtentwicklung'!#REF!</definedName>
    <definedName name="VJulE" localSheetId="4">'[2]Eintrag Gesamtentwicklung'!#REF!</definedName>
    <definedName name="VJulE">'[2]Eintrag Gesamtentwicklung'!#REF!</definedName>
    <definedName name="VJulS" localSheetId="20">'[2]Eintrag Gesamtentwicklung'!#REF!</definedName>
    <definedName name="VJulS" localSheetId="21">'[2]Eintrag Gesamtentwicklung'!#REF!</definedName>
    <definedName name="VJulS" localSheetId="24">'[2]Eintrag Gesamtentwicklung'!#REF!</definedName>
    <definedName name="VJulS" localSheetId="33">'[2]Eintrag Gesamtentwicklung'!#REF!</definedName>
    <definedName name="VJulS" localSheetId="63">'[2]Eintrag Gesamtentwicklung'!#REF!</definedName>
    <definedName name="VJulS" localSheetId="76">'[2]Eintrag Gesamtentwicklung'!#REF!</definedName>
    <definedName name="VJulS" localSheetId="4">'[2]Eintrag Gesamtentwicklung'!#REF!</definedName>
    <definedName name="VJulS">'[2]Eintrag Gesamtentwicklung'!#REF!</definedName>
    <definedName name="VJunA" localSheetId="20">'[2]Eintrag Gesamtentwicklung'!#REF!</definedName>
    <definedName name="VJunA" localSheetId="21">'[2]Eintrag Gesamtentwicklung'!#REF!</definedName>
    <definedName name="VJunA" localSheetId="24">'[2]Eintrag Gesamtentwicklung'!#REF!</definedName>
    <definedName name="VJunA" localSheetId="33">'[2]Eintrag Gesamtentwicklung'!#REF!</definedName>
    <definedName name="VJunA" localSheetId="63">'[2]Eintrag Gesamtentwicklung'!#REF!</definedName>
    <definedName name="VJunA" localSheetId="76">'[2]Eintrag Gesamtentwicklung'!#REF!</definedName>
    <definedName name="VJunA" localSheetId="4">'[2]Eintrag Gesamtentwicklung'!#REF!</definedName>
    <definedName name="VJunA">'[2]Eintrag Gesamtentwicklung'!#REF!</definedName>
    <definedName name="VJunE" localSheetId="20">'[2]Eintrag Gesamtentwicklung'!#REF!</definedName>
    <definedName name="VJunE" localSheetId="21">'[2]Eintrag Gesamtentwicklung'!#REF!</definedName>
    <definedName name="VJunE" localSheetId="24">'[2]Eintrag Gesamtentwicklung'!#REF!</definedName>
    <definedName name="VJunE" localSheetId="33">'[2]Eintrag Gesamtentwicklung'!#REF!</definedName>
    <definedName name="VJunE" localSheetId="63">'[2]Eintrag Gesamtentwicklung'!#REF!</definedName>
    <definedName name="VJunE" localSheetId="76">'[2]Eintrag Gesamtentwicklung'!#REF!</definedName>
    <definedName name="VJunE" localSheetId="4">'[2]Eintrag Gesamtentwicklung'!#REF!</definedName>
    <definedName name="VJunE">'[2]Eintrag Gesamtentwicklung'!#REF!</definedName>
    <definedName name="VJunS" localSheetId="20">'[2]Eintrag Gesamtentwicklung'!#REF!</definedName>
    <definedName name="VJunS" localSheetId="21">'[2]Eintrag Gesamtentwicklung'!#REF!</definedName>
    <definedName name="VJunS" localSheetId="24">'[2]Eintrag Gesamtentwicklung'!#REF!</definedName>
    <definedName name="VJunS" localSheetId="33">'[2]Eintrag Gesamtentwicklung'!#REF!</definedName>
    <definedName name="VJunS" localSheetId="63">'[2]Eintrag Gesamtentwicklung'!#REF!</definedName>
    <definedName name="VJunS" localSheetId="76">'[2]Eintrag Gesamtentwicklung'!#REF!</definedName>
    <definedName name="VJunS" localSheetId="4">'[2]Eintrag Gesamtentwicklung'!#REF!</definedName>
    <definedName name="VJunS">'[2]Eintrag Gesamtentwicklung'!#REF!</definedName>
    <definedName name="VMaiA" localSheetId="20">'[2]Eintrag Gesamtentwicklung'!#REF!</definedName>
    <definedName name="VMaiA" localSheetId="21">'[2]Eintrag Gesamtentwicklung'!#REF!</definedName>
    <definedName name="VMaiA" localSheetId="24">'[2]Eintrag Gesamtentwicklung'!#REF!</definedName>
    <definedName name="VMaiA" localSheetId="33">'[2]Eintrag Gesamtentwicklung'!#REF!</definedName>
    <definedName name="VMaiA" localSheetId="63">'[2]Eintrag Gesamtentwicklung'!#REF!</definedName>
    <definedName name="VMaiA" localSheetId="76">'[2]Eintrag Gesamtentwicklung'!#REF!</definedName>
    <definedName name="VMaiA" localSheetId="4">'[2]Eintrag Gesamtentwicklung'!#REF!</definedName>
    <definedName name="VMaiA">'[2]Eintrag Gesamtentwicklung'!#REF!</definedName>
    <definedName name="VMaiE" localSheetId="20">'[2]Eintrag Gesamtentwicklung'!#REF!</definedName>
    <definedName name="VMaiE" localSheetId="21">'[2]Eintrag Gesamtentwicklung'!#REF!</definedName>
    <definedName name="VMaiE" localSheetId="24">'[2]Eintrag Gesamtentwicklung'!#REF!</definedName>
    <definedName name="VMaiE" localSheetId="33">'[2]Eintrag Gesamtentwicklung'!#REF!</definedName>
    <definedName name="VMaiE" localSheetId="63">'[2]Eintrag Gesamtentwicklung'!#REF!</definedName>
    <definedName name="VMaiE" localSheetId="76">'[2]Eintrag Gesamtentwicklung'!#REF!</definedName>
    <definedName name="VMaiE" localSheetId="4">'[2]Eintrag Gesamtentwicklung'!#REF!</definedName>
    <definedName name="VMaiE">'[2]Eintrag Gesamtentwicklung'!#REF!</definedName>
    <definedName name="VMaiS" localSheetId="20">'[2]Eintrag Gesamtentwicklung'!#REF!</definedName>
    <definedName name="VMaiS" localSheetId="21">'[2]Eintrag Gesamtentwicklung'!#REF!</definedName>
    <definedName name="VMaiS" localSheetId="24">'[2]Eintrag Gesamtentwicklung'!#REF!</definedName>
    <definedName name="VMaiS" localSheetId="33">'[2]Eintrag Gesamtentwicklung'!#REF!</definedName>
    <definedName name="VMaiS" localSheetId="63">'[2]Eintrag Gesamtentwicklung'!#REF!</definedName>
    <definedName name="VMaiS" localSheetId="76">'[2]Eintrag Gesamtentwicklung'!#REF!</definedName>
    <definedName name="VMaiS" localSheetId="4">'[2]Eintrag Gesamtentwicklung'!#REF!</definedName>
    <definedName name="VMaiS">'[2]Eintrag Gesamtentwicklung'!#REF!</definedName>
    <definedName name="VMJan" localSheetId="20">#REF!</definedName>
    <definedName name="VMJan" localSheetId="21">#REF!</definedName>
    <definedName name="VMJan" localSheetId="24">#REF!</definedName>
    <definedName name="VMJan" localSheetId="33">#REF!</definedName>
    <definedName name="VMJan" localSheetId="63">#REF!</definedName>
    <definedName name="VMJan" localSheetId="76">#REF!</definedName>
    <definedName name="VMJan" localSheetId="4">#REF!</definedName>
    <definedName name="VMJan">#REF!</definedName>
    <definedName name="VMrzA" localSheetId="20">'[2]Eintrag Gesamtentwicklung'!#REF!</definedName>
    <definedName name="VMrzA" localSheetId="21">'[2]Eintrag Gesamtentwicklung'!#REF!</definedName>
    <definedName name="VMrzA" localSheetId="24">'[2]Eintrag Gesamtentwicklung'!#REF!</definedName>
    <definedName name="VMrzA" localSheetId="33">'[2]Eintrag Gesamtentwicklung'!#REF!</definedName>
    <definedName name="VMrzA" localSheetId="63">'[2]Eintrag Gesamtentwicklung'!#REF!</definedName>
    <definedName name="VMrzA" localSheetId="76">'[2]Eintrag Gesamtentwicklung'!#REF!</definedName>
    <definedName name="VMrzA" localSheetId="4">'[2]Eintrag Gesamtentwicklung'!#REF!</definedName>
    <definedName name="VMrzA">'[2]Eintrag Gesamtentwicklung'!#REF!</definedName>
    <definedName name="VMrzE" localSheetId="20">'[2]Eintrag Gesamtentwicklung'!#REF!</definedName>
    <definedName name="VMrzE" localSheetId="21">'[2]Eintrag Gesamtentwicklung'!#REF!</definedName>
    <definedName name="VMrzE" localSheetId="24">'[2]Eintrag Gesamtentwicklung'!#REF!</definedName>
    <definedName name="VMrzE" localSheetId="33">'[2]Eintrag Gesamtentwicklung'!#REF!</definedName>
    <definedName name="VMrzE" localSheetId="63">'[2]Eintrag Gesamtentwicklung'!#REF!</definedName>
    <definedName name="VMrzE" localSheetId="76">'[2]Eintrag Gesamtentwicklung'!#REF!</definedName>
    <definedName name="VMrzE" localSheetId="4">'[2]Eintrag Gesamtentwicklung'!#REF!</definedName>
    <definedName name="VMrzE">'[2]Eintrag Gesamtentwicklung'!#REF!</definedName>
    <definedName name="VMrzS" localSheetId="20">'[2]Eintrag Gesamtentwicklung'!#REF!</definedName>
    <definedName name="VMrzS" localSheetId="21">'[2]Eintrag Gesamtentwicklung'!#REF!</definedName>
    <definedName name="VMrzS" localSheetId="24">'[2]Eintrag Gesamtentwicklung'!#REF!</definedName>
    <definedName name="VMrzS" localSheetId="33">'[2]Eintrag Gesamtentwicklung'!#REF!</definedName>
    <definedName name="VMrzS" localSheetId="63">'[2]Eintrag Gesamtentwicklung'!#REF!</definedName>
    <definedName name="VMrzS" localSheetId="76">'[2]Eintrag Gesamtentwicklung'!#REF!</definedName>
    <definedName name="VMrzS" localSheetId="4">'[2]Eintrag Gesamtentwicklung'!#REF!</definedName>
    <definedName name="VMrzS">'[2]Eintrag Gesamtentwicklung'!#REF!</definedName>
    <definedName name="VNovA" localSheetId="20">'[2]Eintrag Gesamtentwicklung'!#REF!</definedName>
    <definedName name="VNovA" localSheetId="21">'[2]Eintrag Gesamtentwicklung'!#REF!</definedName>
    <definedName name="VNovA" localSheetId="24">'[2]Eintrag Gesamtentwicklung'!#REF!</definedName>
    <definedName name="VNovA" localSheetId="33">'[2]Eintrag Gesamtentwicklung'!#REF!</definedName>
    <definedName name="VNovA" localSheetId="63">'[2]Eintrag Gesamtentwicklung'!#REF!</definedName>
    <definedName name="VNovA" localSheetId="76">'[2]Eintrag Gesamtentwicklung'!#REF!</definedName>
    <definedName name="VNovA" localSheetId="4">'[2]Eintrag Gesamtentwicklung'!#REF!</definedName>
    <definedName name="VNovA">'[2]Eintrag Gesamtentwicklung'!#REF!</definedName>
    <definedName name="VNovE" localSheetId="20">'[2]Eintrag Gesamtentwicklung'!#REF!</definedName>
    <definedName name="VNovE" localSheetId="21">'[2]Eintrag Gesamtentwicklung'!#REF!</definedName>
    <definedName name="VNovE" localSheetId="24">'[2]Eintrag Gesamtentwicklung'!#REF!</definedName>
    <definedName name="VNovE" localSheetId="33">'[2]Eintrag Gesamtentwicklung'!#REF!</definedName>
    <definedName name="VNovE" localSheetId="63">'[2]Eintrag Gesamtentwicklung'!#REF!</definedName>
    <definedName name="VNovE" localSheetId="76">'[2]Eintrag Gesamtentwicklung'!#REF!</definedName>
    <definedName name="VNovE" localSheetId="4">'[2]Eintrag Gesamtentwicklung'!#REF!</definedName>
    <definedName name="VNovE">'[2]Eintrag Gesamtentwicklung'!#REF!</definedName>
    <definedName name="VNovS" localSheetId="20">'[2]Eintrag Gesamtentwicklung'!#REF!</definedName>
    <definedName name="VNovS" localSheetId="21">'[2]Eintrag Gesamtentwicklung'!#REF!</definedName>
    <definedName name="VNovS" localSheetId="24">'[2]Eintrag Gesamtentwicklung'!#REF!</definedName>
    <definedName name="VNovS" localSheetId="33">'[2]Eintrag Gesamtentwicklung'!#REF!</definedName>
    <definedName name="VNovS" localSheetId="63">'[2]Eintrag Gesamtentwicklung'!#REF!</definedName>
    <definedName name="VNovS" localSheetId="76">'[2]Eintrag Gesamtentwicklung'!#REF!</definedName>
    <definedName name="VNovS" localSheetId="4">'[2]Eintrag Gesamtentwicklung'!#REF!</definedName>
    <definedName name="VNovS">'[2]Eintrag Gesamtentwicklung'!#REF!</definedName>
    <definedName name="VOktA" localSheetId="20">'[2]Eintrag Gesamtentwicklung'!#REF!</definedName>
    <definedName name="VOktA" localSheetId="21">'[2]Eintrag Gesamtentwicklung'!#REF!</definedName>
    <definedName name="VOktA" localSheetId="24">'[2]Eintrag Gesamtentwicklung'!#REF!</definedName>
    <definedName name="VOktA" localSheetId="33">'[2]Eintrag Gesamtentwicklung'!#REF!</definedName>
    <definedName name="VOktA" localSheetId="63">'[2]Eintrag Gesamtentwicklung'!#REF!</definedName>
    <definedName name="VOktA" localSheetId="76">'[2]Eintrag Gesamtentwicklung'!#REF!</definedName>
    <definedName name="VOktA" localSheetId="4">'[2]Eintrag Gesamtentwicklung'!#REF!</definedName>
    <definedName name="VOktA">'[2]Eintrag Gesamtentwicklung'!#REF!</definedName>
    <definedName name="VOktE" localSheetId="20">'[2]Eintrag Gesamtentwicklung'!#REF!</definedName>
    <definedName name="VOktE" localSheetId="21">'[2]Eintrag Gesamtentwicklung'!#REF!</definedName>
    <definedName name="VOktE" localSheetId="24">'[2]Eintrag Gesamtentwicklung'!#REF!</definedName>
    <definedName name="VOktE" localSheetId="33">'[2]Eintrag Gesamtentwicklung'!#REF!</definedName>
    <definedName name="VOktE" localSheetId="63">'[2]Eintrag Gesamtentwicklung'!#REF!</definedName>
    <definedName name="VOktE" localSheetId="76">'[2]Eintrag Gesamtentwicklung'!#REF!</definedName>
    <definedName name="VOktE" localSheetId="4">'[2]Eintrag Gesamtentwicklung'!#REF!</definedName>
    <definedName name="VOktE">'[2]Eintrag Gesamtentwicklung'!#REF!</definedName>
    <definedName name="VOktS" localSheetId="20">'[2]Eintrag Gesamtentwicklung'!#REF!</definedName>
    <definedName name="VOktS" localSheetId="21">'[2]Eintrag Gesamtentwicklung'!#REF!</definedName>
    <definedName name="VOktS" localSheetId="24">'[2]Eintrag Gesamtentwicklung'!#REF!</definedName>
    <definedName name="VOktS" localSheetId="33">'[2]Eintrag Gesamtentwicklung'!#REF!</definedName>
    <definedName name="VOktS" localSheetId="63">'[2]Eintrag Gesamtentwicklung'!#REF!</definedName>
    <definedName name="VOktS" localSheetId="76">'[2]Eintrag Gesamtentwicklung'!#REF!</definedName>
    <definedName name="VOktS" localSheetId="4">'[2]Eintrag Gesamtentwicklung'!#REF!</definedName>
    <definedName name="VOktS">'[2]Eintrag Gesamtentwicklung'!#REF!</definedName>
    <definedName name="Vorjahr" localSheetId="20">#REF!</definedName>
    <definedName name="Vorjahr" localSheetId="21">#REF!</definedName>
    <definedName name="Vorjahr" localSheetId="24">#REF!</definedName>
    <definedName name="Vorjahr" localSheetId="33">#REF!</definedName>
    <definedName name="Vorjahr" localSheetId="63">#REF!</definedName>
    <definedName name="Vorjahr" localSheetId="76">#REF!</definedName>
    <definedName name="Vorjahr" localSheetId="4">#REF!</definedName>
    <definedName name="Vorjahr">#REF!</definedName>
    <definedName name="Vorvorjahr" localSheetId="20">#REF!</definedName>
    <definedName name="Vorvorjahr" localSheetId="21">#REF!</definedName>
    <definedName name="Vorvorjahr" localSheetId="24">#REF!</definedName>
    <definedName name="Vorvorjahr" localSheetId="33">#REF!</definedName>
    <definedName name="Vorvorjahr" localSheetId="63">#REF!</definedName>
    <definedName name="Vorvorjahr" localSheetId="76">#REF!</definedName>
    <definedName name="Vorvorjahr" localSheetId="4">#REF!</definedName>
    <definedName name="Vorvorjahr">#REF!</definedName>
    <definedName name="VSepA" localSheetId="20">'[2]Eintrag Gesamtentwicklung'!#REF!</definedName>
    <definedName name="VSepA" localSheetId="21">'[2]Eintrag Gesamtentwicklung'!#REF!</definedName>
    <definedName name="VSepA" localSheetId="24">'[2]Eintrag Gesamtentwicklung'!#REF!</definedName>
    <definedName name="VSepA" localSheetId="33">'[2]Eintrag Gesamtentwicklung'!#REF!</definedName>
    <definedName name="VSepA" localSheetId="63">'[2]Eintrag Gesamtentwicklung'!#REF!</definedName>
    <definedName name="VSepA" localSheetId="76">'[2]Eintrag Gesamtentwicklung'!#REF!</definedName>
    <definedName name="VSepA" localSheetId="4">'[2]Eintrag Gesamtentwicklung'!#REF!</definedName>
    <definedName name="VSepA">'[2]Eintrag Gesamtentwicklung'!#REF!</definedName>
    <definedName name="VSepE" localSheetId="20">'[2]Eintrag Gesamtentwicklung'!#REF!</definedName>
    <definedName name="VSepE" localSheetId="21">'[2]Eintrag Gesamtentwicklung'!#REF!</definedName>
    <definedName name="VSepE" localSheetId="24">'[2]Eintrag Gesamtentwicklung'!#REF!</definedName>
    <definedName name="VSepE" localSheetId="33">'[2]Eintrag Gesamtentwicklung'!#REF!</definedName>
    <definedName name="VSepE" localSheetId="63">'[2]Eintrag Gesamtentwicklung'!#REF!</definedName>
    <definedName name="VSepE" localSheetId="76">'[2]Eintrag Gesamtentwicklung'!#REF!</definedName>
    <definedName name="VSepE" localSheetId="4">'[2]Eintrag Gesamtentwicklung'!#REF!</definedName>
    <definedName name="VSepE">'[2]Eintrag Gesamtentwicklung'!#REF!</definedName>
    <definedName name="VSepS" localSheetId="20">'[2]Eintrag Gesamtentwicklung'!#REF!</definedName>
    <definedName name="VSepS" localSheetId="21">'[2]Eintrag Gesamtentwicklung'!#REF!</definedName>
    <definedName name="VSepS" localSheetId="24">'[2]Eintrag Gesamtentwicklung'!#REF!</definedName>
    <definedName name="VSepS" localSheetId="33">'[2]Eintrag Gesamtentwicklung'!#REF!</definedName>
    <definedName name="VSepS" localSheetId="63">'[2]Eintrag Gesamtentwicklung'!#REF!</definedName>
    <definedName name="VSepS" localSheetId="76">'[2]Eintrag Gesamtentwicklung'!#REF!</definedName>
    <definedName name="VSepS" localSheetId="4">'[2]Eintrag Gesamtentwicklung'!#REF!</definedName>
    <definedName name="VSepS">'[2]Eintrag Gesamtentwicklung'!#REF!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_2DF55C01_42D5_4A5A_88DC_2FBEC854BCD4_.wvu.PrintArea" localSheetId="23" hidden="1">'0117690'!$A$1:$S$33</definedName>
    <definedName name="Z_71185452_610A_4B52_86DB_F2FBCC4800C9_.wvu.PrintArea" localSheetId="23" hidden="1">'0117690'!$A$1:$S$32</definedName>
    <definedName name="Z_AE0E2E72_6ADC_4E0D_A944_964FD31DF9A9_.wvu.PrintArea" localSheetId="23" hidden="1">'0117690'!$A$1:$S$32</definedName>
    <definedName name="Z_F203CD78_CAB8_4CE1_884D_5A2D6B583BEE_.wvu.PrintArea" localSheetId="23" hidden="1">'0117690'!$A$1:$S$32</definedName>
    <definedName name="Ziel_KjD" localSheetId="20">#REF!</definedName>
    <definedName name="Ziel_KjD" localSheetId="5">#REF!</definedName>
    <definedName name="Ziel_KjD" localSheetId="6">#REF!</definedName>
    <definedName name="Ziel_KjD" localSheetId="21">#REF!</definedName>
    <definedName name="Ziel_KjD" localSheetId="22">#REF!</definedName>
    <definedName name="Ziel_KjD" localSheetId="24">#REF!</definedName>
    <definedName name="Ziel_KjD" localSheetId="30">#REF!</definedName>
    <definedName name="Ziel_KjD" localSheetId="32">#REF!</definedName>
    <definedName name="Ziel_KjD" localSheetId="33">#REF!</definedName>
    <definedName name="Ziel_KjD" localSheetId="46">'0301030_2025-02'!#REF!</definedName>
    <definedName name="Ziel_KjD" localSheetId="45">'0301030_2025-03'!#REF!</definedName>
    <definedName name="Ziel_KjD" localSheetId="44">'0301030_2025-04 '!#REF!</definedName>
    <definedName name="Ziel_KjD" localSheetId="43">'0301030_2025-05'!#REF!</definedName>
    <definedName name="Ziel_KjD" localSheetId="42">'0301030_2025-06'!#REF!</definedName>
    <definedName name="Ziel_KjD" localSheetId="41">'0301030_2025-07'!#REF!</definedName>
    <definedName name="Ziel_KjD" localSheetId="56">#REF!</definedName>
    <definedName name="Ziel_KjD" localSheetId="63">#REF!</definedName>
    <definedName name="Ziel_KjD" localSheetId="76">#REF!</definedName>
    <definedName name="Ziel_KjD" localSheetId="4">#REF!</definedName>
    <definedName name="Ziel_KjD" localSheetId="2">#REF!</definedName>
    <definedName name="Ziel_KjD">#REF!</definedName>
    <definedName name="Ziel_M1" localSheetId="20">#REF!</definedName>
    <definedName name="Ziel_M1" localSheetId="5">#REF!</definedName>
    <definedName name="Ziel_M1" localSheetId="6">#REF!</definedName>
    <definedName name="Ziel_M1" localSheetId="21">#REF!</definedName>
    <definedName name="Ziel_M1" localSheetId="24">#REF!</definedName>
    <definedName name="Ziel_M1" localSheetId="30">#REF!</definedName>
    <definedName name="Ziel_M1" localSheetId="32">#REF!</definedName>
    <definedName name="Ziel_M1" localSheetId="33">#REF!</definedName>
    <definedName name="Ziel_M1" localSheetId="46">'0301030_2025-02'!#REF!</definedName>
    <definedName name="Ziel_M1" localSheetId="45">'0301030_2025-03'!#REF!</definedName>
    <definedName name="Ziel_M1" localSheetId="44">'0301030_2025-04 '!#REF!</definedName>
    <definedName name="Ziel_M1" localSheetId="43">'0301030_2025-05'!#REF!</definedName>
    <definedName name="Ziel_M1" localSheetId="42">'0301030_2025-06'!#REF!</definedName>
    <definedName name="Ziel_M1" localSheetId="41">'0301030_2025-07'!#REF!</definedName>
    <definedName name="Ziel_M1" localSheetId="56">#REF!</definedName>
    <definedName name="Ziel_M1" localSheetId="63">#REF!</definedName>
    <definedName name="Ziel_M1" localSheetId="76">#REF!</definedName>
    <definedName name="Ziel_M1" localSheetId="4">#REF!</definedName>
    <definedName name="Ziel_M1" localSheetId="2">#REF!</definedName>
    <definedName name="Ziel_M1">#REF!</definedName>
    <definedName name="Ziel_M2" localSheetId="20">#REF!</definedName>
    <definedName name="Ziel_M2" localSheetId="5">#REF!</definedName>
    <definedName name="Ziel_M2" localSheetId="6">#REF!</definedName>
    <definedName name="Ziel_M2" localSheetId="21">#REF!</definedName>
    <definedName name="Ziel_M2" localSheetId="24">#REF!</definedName>
    <definedName name="Ziel_M2" localSheetId="30">#REF!</definedName>
    <definedName name="Ziel_M2" localSheetId="32">#REF!</definedName>
    <definedName name="Ziel_M2" localSheetId="33">#REF!</definedName>
    <definedName name="Ziel_M2" localSheetId="46">'0301030_2025-02'!#REF!</definedName>
    <definedName name="Ziel_M2" localSheetId="45">'0301030_2025-03'!#REF!</definedName>
    <definedName name="Ziel_M2" localSheetId="44">'0301030_2025-04 '!#REF!</definedName>
    <definedName name="Ziel_M2" localSheetId="43">'0301030_2025-05'!#REF!</definedName>
    <definedName name="Ziel_M2" localSheetId="42">'0301030_2025-06'!#REF!</definedName>
    <definedName name="Ziel_M2" localSheetId="41">'0301030_2025-07'!#REF!</definedName>
    <definedName name="Ziel_M2" localSheetId="56">#REF!</definedName>
    <definedName name="Ziel_M2" localSheetId="63">#REF!</definedName>
    <definedName name="Ziel_M2" localSheetId="76">#REF!</definedName>
    <definedName name="Ziel_M2" localSheetId="4">#REF!</definedName>
    <definedName name="Ziel_M2" localSheetId="2">#REF!</definedName>
    <definedName name="Ziel_M2">#REF!</definedName>
    <definedName name="Ziel_M3" localSheetId="5">#REF!</definedName>
    <definedName name="Ziel_M3" localSheetId="6">#REF!</definedName>
    <definedName name="Ziel_M3" localSheetId="24">#REF!</definedName>
    <definedName name="Ziel_M3" localSheetId="30">#REF!</definedName>
    <definedName name="Ziel_M3" localSheetId="32">#REF!</definedName>
    <definedName name="Ziel_M3" localSheetId="33">#REF!</definedName>
    <definedName name="Ziel_M3" localSheetId="46">'0301030_2025-02'!#REF!</definedName>
    <definedName name="Ziel_M3" localSheetId="45">'0301030_2025-03'!#REF!</definedName>
    <definedName name="Ziel_M3" localSheetId="44">'0301030_2025-04 '!#REF!</definedName>
    <definedName name="Ziel_M3" localSheetId="43">'0301030_2025-05'!#REF!</definedName>
    <definedName name="Ziel_M3" localSheetId="42">'0301030_2025-06'!#REF!</definedName>
    <definedName name="Ziel_M3" localSheetId="41">'0301030_2025-07'!#REF!</definedName>
    <definedName name="Ziel_M3" localSheetId="56">#REF!</definedName>
    <definedName name="Ziel_M3" localSheetId="4">#REF!</definedName>
    <definedName name="Ziel_M3" localSheetId="2">#REF!</definedName>
    <definedName name="Ziel_M3">#REF!</definedName>
    <definedName name="Ziel_M4" localSheetId="5">#REF!</definedName>
    <definedName name="Ziel_M4" localSheetId="6">#REF!</definedName>
    <definedName name="Ziel_M4" localSheetId="24">#REF!</definedName>
    <definedName name="Ziel_M4" localSheetId="30">#REF!</definedName>
    <definedName name="Ziel_M4" localSheetId="32">#REF!</definedName>
    <definedName name="Ziel_M4" localSheetId="33">#REF!</definedName>
    <definedName name="Ziel_M4" localSheetId="46">'0301030_2025-02'!#REF!</definedName>
    <definedName name="Ziel_M4" localSheetId="45">'0301030_2025-03'!#REF!</definedName>
    <definedName name="Ziel_M4" localSheetId="44">'0301030_2025-04 '!#REF!</definedName>
    <definedName name="Ziel_M4" localSheetId="43">'0301030_2025-05'!#REF!</definedName>
    <definedName name="Ziel_M4" localSheetId="42">'0301030_2025-06'!#REF!</definedName>
    <definedName name="Ziel_M4" localSheetId="41">'0301030_2025-07'!#REF!</definedName>
    <definedName name="Ziel_M4" localSheetId="56">#REF!</definedName>
    <definedName name="Ziel_M4" localSheetId="4">#REF!</definedName>
    <definedName name="Ziel_M4" localSheetId="2">#REF!</definedName>
    <definedName name="Ziel_M4">#REF!</definedName>
    <definedName name="Ziel_M5" localSheetId="5">#REF!</definedName>
    <definedName name="Ziel_M5" localSheetId="6">#REF!</definedName>
    <definedName name="Ziel_M5" localSheetId="24">#REF!</definedName>
    <definedName name="Ziel_M5" localSheetId="30">#REF!</definedName>
    <definedName name="Ziel_M5" localSheetId="32">#REF!</definedName>
    <definedName name="Ziel_M5" localSheetId="33">#REF!</definedName>
    <definedName name="Ziel_M5" localSheetId="56">#REF!</definedName>
    <definedName name="Ziel_M5" localSheetId="4">#REF!</definedName>
    <definedName name="Ziel_M5" localSheetId="2">#REF!</definedName>
    <definedName name="Ziel_M5">#REF!</definedName>
    <definedName name="Ziel_WjD" localSheetId="20">'[16]0301030-0000'!#REF!</definedName>
    <definedName name="Ziel_WjD" localSheetId="21">'[16]0301030-0000'!#REF!</definedName>
    <definedName name="Ziel_WjD" localSheetId="24">'[17]0301030'!#REF!</definedName>
    <definedName name="Ziel_WjD" localSheetId="30">'[17]0301030'!#REF!</definedName>
    <definedName name="Ziel_WjD" localSheetId="32">'[17]0301030'!#REF!</definedName>
    <definedName name="Ziel_WjD" localSheetId="33">'[18]0301030-0000'!#REF!</definedName>
    <definedName name="Ziel_WjD" localSheetId="46">'0301030_2025-02'!#REF!</definedName>
    <definedName name="Ziel_WjD" localSheetId="45">'0301030_2025-03'!#REF!</definedName>
    <definedName name="Ziel_WjD" localSheetId="44">'0301030_2025-04 '!#REF!</definedName>
    <definedName name="Ziel_WjD" localSheetId="43">'0301030_2025-05'!#REF!</definedName>
    <definedName name="Ziel_WjD" localSheetId="42">'0301030_2025-06'!#REF!</definedName>
    <definedName name="Ziel_WjD" localSheetId="41">'0301030_2025-07'!#REF!</definedName>
    <definedName name="Ziel_WjD" localSheetId="63">'[16]0301030-0000'!#REF!</definedName>
    <definedName name="Ziel_WjD" localSheetId="76">'[16]0301030-0000'!#REF!</definedName>
    <definedName name="Ziel_WjD" localSheetId="4">'[17]0301030'!#REF!</definedName>
    <definedName name="Ziel_WjD" localSheetId="2">'[18]0301030-0000'!#REF!</definedName>
    <definedName name="Ziel_WjD">'[18]0301030-0000'!#REF!</definedName>
    <definedName name="_xlnm.Extract" localSheetId="20">[6]!Ziel_KjD</definedName>
    <definedName name="_xlnm.Extract" localSheetId="5">'0106430'!Ziel_KjD</definedName>
    <definedName name="_xlnm.Extract" localSheetId="6">[0]!Ziel_KjD</definedName>
    <definedName name="_xlnm.Extract" localSheetId="21">[6]!Ziel_KjD</definedName>
    <definedName name="_xlnm.Extract" localSheetId="22">[10]!Ziel_KjD</definedName>
    <definedName name="_xlnm.Extract" localSheetId="24">[7]!Ziel_KjD</definedName>
    <definedName name="_xlnm.Extract" localSheetId="30">[8]!Ziel_KjD</definedName>
    <definedName name="_xlnm.Extract" localSheetId="32">'0203230'!Ziel_KjD</definedName>
    <definedName name="_xlnm.Extract" localSheetId="46">'0301030_2025-02'!Ziel_WjD</definedName>
    <definedName name="_xlnm.Extract" localSheetId="45">'0301030_2025-03'!Ziel_WjD</definedName>
    <definedName name="_xlnm.Extract" localSheetId="44">'0301030_2025-04 '!Ziel_WjD</definedName>
    <definedName name="_xlnm.Extract" localSheetId="43">'0301030_2025-05'!Ziel_WjD</definedName>
    <definedName name="_xlnm.Extract" localSheetId="42">'0301030_2025-06'!Ziel_WjD</definedName>
    <definedName name="_xlnm.Extract" localSheetId="41">'0301030_2025-07'!Ziel_WjD</definedName>
    <definedName name="_xlnm.Extract" localSheetId="56">#N/A</definedName>
    <definedName name="_xlnm.Extract" localSheetId="63">[6]!Ziel_KjD</definedName>
    <definedName name="_xlnm.Extract" localSheetId="76">[6]!Ziel_KjD</definedName>
    <definedName name="_xlnm.Extract" localSheetId="4">[7]!Ziel_KjD</definedName>
    <definedName name="_xlnm.Extract" localSheetId="2">[9]!Ziel_KjD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99" i="91" l="1"/>
  <c r="F99" i="91"/>
  <c r="E99" i="91"/>
  <c r="D99" i="91"/>
  <c r="C99" i="91"/>
  <c r="B99" i="91"/>
  <c r="N79" i="91"/>
  <c r="L79" i="91"/>
  <c r="K79" i="91"/>
  <c r="J79" i="91"/>
  <c r="I79" i="91"/>
  <c r="H79" i="91"/>
  <c r="G79" i="91"/>
  <c r="F79" i="91"/>
  <c r="E79" i="91"/>
  <c r="D79" i="91"/>
  <c r="C79" i="91"/>
  <c r="B79" i="91"/>
  <c r="L40" i="91"/>
  <c r="L39" i="91"/>
  <c r="L38" i="91"/>
  <c r="L37" i="91"/>
  <c r="L36" i="91"/>
  <c r="L35" i="91"/>
  <c r="L34" i="91"/>
  <c r="L33" i="91"/>
  <c r="L32" i="91"/>
  <c r="L31" i="91"/>
  <c r="L30" i="91"/>
  <c r="L29" i="91"/>
  <c r="L28" i="91"/>
  <c r="L27" i="91"/>
  <c r="L26" i="91"/>
  <c r="L25" i="91"/>
  <c r="L24" i="91"/>
  <c r="L23" i="91"/>
  <c r="L22" i="91"/>
  <c r="L21" i="91"/>
  <c r="L20" i="91"/>
  <c r="L19" i="91"/>
  <c r="L18" i="91"/>
  <c r="L17" i="91"/>
  <c r="L16" i="91"/>
  <c r="L15" i="91"/>
  <c r="L14" i="91"/>
  <c r="L13" i="91"/>
  <c r="L12" i="91"/>
  <c r="L11" i="91"/>
  <c r="K33" i="17" l="1"/>
  <c r="J33" i="17"/>
  <c r="K32" i="17"/>
  <c r="J32" i="17"/>
  <c r="J31" i="17"/>
  <c r="J30" i="17"/>
  <c r="J29" i="17"/>
  <c r="J28" i="17"/>
  <c r="O28" i="15"/>
  <c r="O27" i="15"/>
  <c r="O26" i="15"/>
  <c r="O25" i="15"/>
  <c r="O24" i="15"/>
  <c r="O23" i="15"/>
  <c r="O22" i="15"/>
  <c r="O21" i="15"/>
  <c r="O19" i="15"/>
  <c r="O18" i="15"/>
  <c r="O17" i="15"/>
  <c r="O16" i="15"/>
  <c r="O12" i="15"/>
  <c r="O11" i="15"/>
  <c r="O10" i="15"/>
  <c r="O9" i="15"/>
  <c r="O8" i="15"/>
  <c r="O6" i="15"/>
  <c r="D34"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00000000-0006-0000-0200-000001000000}">
      <text>
        <r>
          <rPr>
            <sz val="9"/>
            <color indexed="81"/>
            <rFont val="Segoe UI"/>
            <family val="2"/>
          </rPr>
          <t xml:space="preserve">Die Tabellen zur Landwirtschaft sind in den grün hinterlegten Registerblättern aufgeführt. </t>
        </r>
      </text>
    </comment>
    <comment ref="A31" authorId="0" shapeId="0" xr:uid="{00000000-0006-0000-0200-000002000000}">
      <text>
        <r>
          <rPr>
            <sz val="9"/>
            <color indexed="81"/>
            <rFont val="Arial"/>
            <family val="2"/>
          </rPr>
          <t xml:space="preserve">Die Tabellen zur Ernährungswirtschaftt sind in den gelb hinterlegten Registerblättern aufgeführt. </t>
        </r>
      </text>
    </comment>
    <comment ref="A53" authorId="0" shapeId="0" xr:uid="{00000000-0006-0000-0200-000003000000}">
      <text>
        <r>
          <rPr>
            <sz val="9"/>
            <color indexed="81"/>
            <rFont val="Segoe UI"/>
            <family val="2"/>
          </rPr>
          <t xml:space="preserve">Die Tabellen zu Preise und Löhne sind in den blau hinterlegten Registerblättern aufgeführt. </t>
        </r>
      </text>
    </comment>
    <comment ref="A69" authorId="0" shapeId="0" xr:uid="{00000000-0006-0000-0200-000004000000}">
      <text>
        <r>
          <rPr>
            <sz val="9"/>
            <color indexed="81"/>
            <rFont val="Segoe UI"/>
            <family val="2"/>
          </rPr>
          <t xml:space="preserve">Die Tabellen zum Außenhandel sind in den lila hinterlegten Registerblättern aufgeführt. </t>
        </r>
      </text>
    </comment>
    <comment ref="A72" authorId="0" shapeId="0" xr:uid="{00000000-0006-0000-0200-00000500000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<sst xmlns="http://schemas.openxmlformats.org/spreadsheetml/2006/main" count="7264" uniqueCount="1646">
  <si>
    <t>Bundesministerium für Landwirtschaft, Ernährung
und Heimat (BMLEH)</t>
  </si>
  <si>
    <t xml:space="preserve"> </t>
  </si>
  <si>
    <t>Statistischer Monatsbericht</t>
  </si>
  <si>
    <t>Beginn der Titelseite des Statistischen Monatsberichts</t>
  </si>
  <si>
    <r>
      <rPr>
        <sz val="10"/>
        <rFont val="BundesSans Office"/>
        <family val="2"/>
      </rPr>
      <t xml:space="preserve">E-Mail: </t>
    </r>
    <r>
      <rPr>
        <u/>
        <sz val="10"/>
        <color theme="10"/>
        <rFont val="BundesSans Office"/>
        <family val="2"/>
      </rPr>
      <t>723@bmel.bund.de</t>
    </r>
  </si>
  <si>
    <t>Zu beziehen von Bundesministerium für Landwirtschaft, Ernährung und Heimat, Referat 723, 53107 Bonn</t>
  </si>
  <si>
    <t>Ausgabe: jährlich (Wirtschaftsjahr)</t>
  </si>
  <si>
    <t>Buchführungsergebnisse der Testbetriebe</t>
  </si>
  <si>
    <r>
      <rPr>
        <sz val="11"/>
        <rFont val="Aptos Narrow"/>
        <family val="2"/>
        <scheme val="minor"/>
      </rPr>
      <t>E-Mail:</t>
    </r>
    <r>
      <rPr>
        <sz val="11"/>
        <color theme="10"/>
        <rFont val="Aptos Narrow"/>
        <family val="2"/>
        <scheme val="minor"/>
      </rPr>
      <t xml:space="preserve"> mvo@ble.de</t>
    </r>
  </si>
  <si>
    <t>Zu beziehen vom Bundesinformationszentrum Landwirtschaft (BZL) in der Bundesanstalt für Landwirtschaft und Ernährung, Referat 625, 53168 Bonn</t>
  </si>
  <si>
    <t>Ausgabe: dreijährlich</t>
  </si>
  <si>
    <t>Die Unternehmensstruktur der Molkereiwirtschaft in Deutschland</t>
  </si>
  <si>
    <r>
      <rPr>
        <sz val="11"/>
        <color theme="1"/>
        <rFont val="Aptos Narrow"/>
        <family val="2"/>
        <scheme val="minor"/>
      </rPr>
      <t xml:space="preserve">E-Mail: </t>
    </r>
    <r>
      <rPr>
        <sz val="11"/>
        <color theme="10"/>
        <rFont val="Aptos Narrow"/>
        <family val="2"/>
        <scheme val="minor"/>
      </rPr>
      <t>mvo@ble.de</t>
    </r>
  </si>
  <si>
    <t>Ausgabe: jährlich</t>
  </si>
  <si>
    <t>Abschlussbericht über die Besondere Ernte- und Qualitätsermittlung (BEE)</t>
  </si>
  <si>
    <r>
      <rPr>
        <sz val="11"/>
        <rFont val="Aptos Narrow"/>
        <family val="2"/>
        <scheme val="minor"/>
      </rPr>
      <t xml:space="preserve">E-Mail: </t>
    </r>
    <r>
      <rPr>
        <sz val="11"/>
        <color theme="10"/>
        <rFont val="Aptos Narrow"/>
        <family val="2"/>
        <scheme val="minor"/>
      </rPr>
      <t>mvo@ble.de</t>
    </r>
  </si>
  <si>
    <t>Struktur der Mühlenwirtschaft</t>
  </si>
  <si>
    <t>Struktur der Mischfutterhersteller</t>
  </si>
  <si>
    <t>Milch- und Molkereiwirtschaft Deutschland und EU-Mitgliedstaaten</t>
  </si>
  <si>
    <r>
      <rPr>
        <sz val="11"/>
        <color theme="1"/>
        <rFont val="Aptos Narrow"/>
        <family val="2"/>
        <scheme val="minor"/>
      </rPr>
      <t xml:space="preserve">E-Mail: </t>
    </r>
    <r>
      <rPr>
        <sz val="11"/>
        <color theme="10"/>
        <rFont val="Aptos Narrow"/>
        <family val="2"/>
        <scheme val="minor"/>
      </rPr>
      <t>agrar@ble.de</t>
    </r>
  </si>
  <si>
    <t>Veröffentlicht vom Bundesinformationszentrum Landwirtschaft (BZL) in der Bundesanstalt für Landwirtschaft und Ernährung, Referat  624, 53168 Bonn</t>
  </si>
  <si>
    <r>
      <rPr>
        <sz val="11"/>
        <color theme="1"/>
        <rFont val="Aptos Narrow"/>
        <family val="2"/>
        <scheme val="minor"/>
      </rPr>
      <t>Ab Ausgabe 2017 veröffentlicht im Eigenverlag; zu beziehen unter:</t>
    </r>
    <r>
      <rPr>
        <sz val="11"/>
        <color theme="10"/>
        <rFont val="Aptos Narrow"/>
        <family val="2"/>
        <scheme val="minor"/>
      </rPr>
      <t xml:space="preserve"> www.ble-medienservice.de</t>
    </r>
  </si>
  <si>
    <t xml:space="preserve">Statistisches Jahrbuch über Ernährung, Landwirtschaft und Forsten
der Bundesrepublik Deutschland </t>
  </si>
  <si>
    <r>
      <rPr>
        <sz val="11"/>
        <color theme="1"/>
        <rFont val="Aptos Narrow"/>
        <family val="2"/>
        <scheme val="minor"/>
      </rPr>
      <t>E-Mail:</t>
    </r>
    <r>
      <rPr>
        <sz val="11"/>
        <color theme="10"/>
        <rFont val="Aptos Narrow"/>
        <family val="2"/>
        <scheme val="minor"/>
      </rPr>
      <t xml:space="preserve"> agrar@ble.de</t>
    </r>
  </si>
  <si>
    <r>
      <rPr>
        <sz val="11"/>
        <color theme="1"/>
        <rFont val="Aptos Narrow"/>
        <family val="2"/>
        <scheme val="minor"/>
      </rPr>
      <t xml:space="preserve">nur auf der Internetseite </t>
    </r>
    <r>
      <rPr>
        <sz val="11"/>
        <color theme="10"/>
        <rFont val="Aptos Narrow"/>
        <family val="2"/>
        <scheme val="minor"/>
      </rPr>
      <t>www.bmel-statisitk.de</t>
    </r>
  </si>
  <si>
    <t>Ausgabe: monatlich</t>
  </si>
  <si>
    <t xml:space="preserve">Statistischer Monatsbericht des Bundesministeriums für Landwirtschaft,  Ernährung und Heimat
</t>
  </si>
  <si>
    <t>BMLEH Daten – Analysen</t>
  </si>
  <si>
    <r>
      <rPr>
        <b/>
        <sz val="11"/>
        <color theme="4" tint="-0.249977111117893"/>
        <rFont val="Aptos Narrow"/>
        <family val="2"/>
        <scheme val="minor"/>
      </rPr>
      <t>Veröffentlicht unter: www.</t>
    </r>
    <r>
      <rPr>
        <b/>
        <sz val="11"/>
        <color theme="10"/>
        <rFont val="Aptos Narrow"/>
        <family val="2"/>
        <scheme val="minor"/>
      </rPr>
      <t>bmel-statistik.de</t>
    </r>
  </si>
  <si>
    <t>Periodische Statistische Veröffentlichungen des BMLEH</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</si>
  <si>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</si>
  <si>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www.bmel-statistik.de</t>
  </si>
  <si>
    <r>
      <t xml:space="preserve">Telefon: +49(0)228-6845-7355; Email: </t>
    </r>
    <r>
      <rPr>
        <sz val="11"/>
        <color theme="4" tint="-0.249977111117893"/>
        <rFont val="Aptos Narrow"/>
        <family val="2"/>
        <scheme val="minor"/>
      </rPr>
      <t>agrar@ble.de,</t>
    </r>
    <r>
      <rPr>
        <sz val="11"/>
        <color theme="10"/>
        <rFont val="Aptos Narrow"/>
        <family val="2"/>
        <scheme val="minor"/>
      </rPr>
      <t xml:space="preserve"> ISSN 0433 - 7344</t>
    </r>
  </si>
  <si>
    <r>
      <t xml:space="preserve">Bundesministerium für Landwirtschaft, Ernährung und Heimat  (BMLEH)
Redaktion: Bundesinformationszentrum Landwirtschaft (BZL) in der Bundesanstalt für Landwirtschaft und Ernährung (BLE), 
Referat 624, Landwirtschaftliche Statistik, Stefan Stegemann, www.bmel-statistik.de
</t>
    </r>
    <r>
      <rPr>
        <b/>
        <sz val="11"/>
        <rFont val="BundesSans Office"/>
        <family val="2"/>
      </rPr>
      <t xml:space="preserve">
</t>
    </r>
  </si>
  <si>
    <t>Herausgeber:</t>
  </si>
  <si>
    <t>Preise</t>
  </si>
  <si>
    <t>E. Forst- und Holzwirtschaft</t>
  </si>
  <si>
    <t>D. Außenhandel</t>
  </si>
  <si>
    <t>Euro-Referenzkurse des Europäischen Systems der Zentralbanken (ESZB) (Nr.0304030)</t>
  </si>
  <si>
    <t>Devisenkurse</t>
  </si>
  <si>
    <t>Preismesszahlen für verschiedene Energiearten (Nr. 0302060)</t>
  </si>
  <si>
    <t>Teilindex für Erzeugnisse des Nahrungs- und Genussmittelgewerbes (Nr. 0302030)</t>
  </si>
  <si>
    <t>Index der Einfuhrpreise (nach Warengruppen der Außenhandelsstatistik) (Nr.0301530)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</si>
  <si>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</si>
  <si>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</si>
  <si>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</si>
  <si>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</si>
  <si>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</si>
  <si>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Marktpreise für inländisches Getreide (Nr. 0301090)</t>
  </si>
  <si>
    <t>Agrarpreise</t>
  </si>
  <si>
    <t>C. Preise und Löhne</t>
  </si>
  <si>
    <t>Betriebe, Beschäftigte, Arbeitsstunden und Entgelte des Produzierenden Ernährungsgewerbes(Nr. 0206090)</t>
  </si>
  <si>
    <t>Ernährungsgewerbe</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</si>
  <si>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</si>
  <si>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</si>
  <si>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</si>
  <si>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</si>
  <si>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</si>
  <si>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</si>
  <si>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</si>
  <si>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</si>
  <si>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Anzeigepflichtige Tierseuchen der Bundesrepublik Deutschland (Nr. 0117690)</t>
  </si>
  <si>
    <t>Brütereien, eingelegte Bruteier und geschlüpfte Küken (Nr. 0117660)</t>
  </si>
  <si>
    <t>Viehhaltung und Veterinärwesen</t>
  </si>
  <si>
    <t>Bestände</t>
  </si>
  <si>
    <t>Ernten</t>
  </si>
  <si>
    <t>Nährstoffbilanzen und Düngemittel</t>
  </si>
  <si>
    <t>Geflügelschlachtereien und geschlachtetes Geflügel (Nr. 0106460)</t>
  </si>
  <si>
    <t>Legehennenhaltung und Eiererzeugung (Nr.04106430)</t>
  </si>
  <si>
    <t>Betriebe nach Produktionsmerkmalen</t>
  </si>
  <si>
    <t>Flächen</t>
  </si>
  <si>
    <t>Betriebe</t>
  </si>
  <si>
    <t xml:space="preserve">Inhaltsübersicht
</t>
  </si>
  <si>
    <t>• Die aktuellsten Tabellen finden Sie unter www.bmel-statistik.de.</t>
  </si>
  <si>
    <t>• Sofern keine räumlichen Bezüge über bzw. in einer Tabelle stehen, beziehen sich die Angaben immer auf Deutschland.</t>
  </si>
  <si>
    <t>• Bei der Quellenangabe ist hinter der Bezeichnung BMEL bzw. BLE das Herkunftsreferat in Klammern aufgeführt.</t>
  </si>
  <si>
    <t>• Abweichungen in den Summen erklären sich durch Runden der Zahlen.</t>
  </si>
  <si>
    <t>• Anm.: Anmerkungen beziehen sich immer auf den gesamten Tabelleninhalt.</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</si>
  <si>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</si>
  <si>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</si>
  <si>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</si>
  <si>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</si>
  <si>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</si>
  <si>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</si>
  <si>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</si>
  <si>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</si>
  <si>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</si>
  <si>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</si>
  <si>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</si>
  <si>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</si>
  <si>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</si>
  <si>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</si>
  <si>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</si>
  <si>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</si>
  <si>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</si>
  <si>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</si>
  <si>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</si>
  <si>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</si>
  <si>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</si>
  <si>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</si>
  <si>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</si>
  <si>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</si>
  <si>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</si>
  <si>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</si>
  <si>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</si>
  <si>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</si>
  <si>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</si>
  <si>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</si>
  <si>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</si>
  <si>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</si>
  <si>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</si>
  <si>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</si>
  <si>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</si>
  <si>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</si>
  <si>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</si>
  <si>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</si>
  <si>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</si>
  <si>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</si>
  <si>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</si>
  <si>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</si>
  <si>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</si>
  <si>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</si>
  <si>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xml:space="preserve">|, _ , } =  Hinweis auf methodische Brüche in der Zahlenreihe und/oder
      Spalte
</t>
  </si>
  <si>
    <t xml:space="preserve">( ) =  Nachweis unter dem Vorbehalt, dass das Ergebnis erhebliche
      Fehler aufweisen kann
</t>
  </si>
  <si>
    <t>/ =  keine Angaben, da Zahlenwert nicht sicher genug</t>
  </si>
  <si>
    <t xml:space="preserve">x =  Nachweis/Aussage ist nicht sinnvoll bzw. Fragestellung trifft
      nicht zu
</t>
  </si>
  <si>
    <t>... =  Angaben fallen später an</t>
  </si>
  <si>
    <t>. =  kein Nachweis vorhanden oder aus Gründen des Datenschutzes betrieblicher Einzeldaten nicht veröffentlicht, aber in der Gesamtsumme enthalten</t>
  </si>
  <si>
    <t>- =  nichts vorhanden</t>
  </si>
  <si>
    <t>0 = mehr als nichts, aber weniger als die Hälfte der kleinsten Einheit, die in der Tabelle dargestellt werden kann</t>
  </si>
  <si>
    <t>Zeichenerklärung</t>
  </si>
  <si>
    <t>Getreideernte 2025</t>
  </si>
  <si>
    <t>1. vorläufiges Ergebnis</t>
  </si>
  <si>
    <t>Tabellennummer: 0112030</t>
  </si>
  <si>
    <t>Fruchtart</t>
  </si>
  <si>
    <r>
      <t>Anbaufläche</t>
    </r>
    <r>
      <rPr>
        <b/>
        <vertAlign val="superscript"/>
        <sz val="6"/>
        <rFont val="Arial"/>
        <family val="2"/>
      </rPr>
      <t xml:space="preserve"> </t>
    </r>
  </si>
  <si>
    <t>Ertrag</t>
  </si>
  <si>
    <t>Erntemenge</t>
  </si>
  <si>
    <t>1 000  ha</t>
  </si>
  <si>
    <t xml:space="preserve">dt je ha </t>
  </si>
  <si>
    <t>1 000  t</t>
  </si>
  <si>
    <t>Durchschnitt        2019/2024</t>
  </si>
  <si>
    <t>2025 v</t>
  </si>
  <si>
    <r>
      <t xml:space="preserve">  Winterweizen (ohne Durum) </t>
    </r>
    <r>
      <rPr>
        <b/>
        <vertAlign val="superscript"/>
        <sz val="6"/>
        <rFont val="Arial"/>
        <family val="2"/>
      </rPr>
      <t>1)</t>
    </r>
  </si>
  <si>
    <t xml:space="preserve">  Sommerweizen (ohne Durum)</t>
  </si>
  <si>
    <t xml:space="preserve">  Hartweizen (Durum)</t>
  </si>
  <si>
    <t>Weizen</t>
  </si>
  <si>
    <t>zusammen</t>
  </si>
  <si>
    <t>Roggen einschl. Wintermenggetreide</t>
  </si>
  <si>
    <t xml:space="preserve">  Wintergerste</t>
  </si>
  <si>
    <t xml:space="preserve">  Sommergerste</t>
  </si>
  <si>
    <t>Gerste</t>
  </si>
  <si>
    <t>Hafer</t>
  </si>
  <si>
    <t>Sommermenggetreide</t>
  </si>
  <si>
    <t>Triticale</t>
  </si>
  <si>
    <t>Getreide</t>
  </si>
  <si>
    <t xml:space="preserve"> (ohne Körnermais und</t>
  </si>
  <si>
    <t xml:space="preserve"> Corn-Cob-Mix)</t>
  </si>
  <si>
    <t>Körnermais und Corn-Cob-Mix</t>
  </si>
  <si>
    <t xml:space="preserve">Getreide </t>
  </si>
  <si>
    <t xml:space="preserve"> (einschl. Körnermais und</t>
  </si>
  <si>
    <r>
      <t xml:space="preserve">zusammen </t>
    </r>
    <r>
      <rPr>
        <b/>
        <vertAlign val="superscript"/>
        <sz val="6"/>
        <rFont val="Arial"/>
        <family val="2"/>
      </rPr>
      <t>2)</t>
    </r>
  </si>
  <si>
    <t>Quelle: Statistisches Bundesamt, BMLEH (723)</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</si>
  <si>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</si>
  <si>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</si>
  <si>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</si>
  <si>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</si>
  <si>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</si>
  <si>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</si>
  <si>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</si>
  <si>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</si>
  <si>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</si>
  <si>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</si>
  <si>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</si>
  <si>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</si>
  <si>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</si>
  <si>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</si>
  <si>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</si>
  <si>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</si>
  <si>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</si>
  <si>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</si>
  <si>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</si>
  <si>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</si>
  <si>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</si>
  <si>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</si>
  <si>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</si>
  <si>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</si>
  <si>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</si>
  <si>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</si>
  <si>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</si>
  <si>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</si>
  <si>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</si>
  <si>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</si>
  <si>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</si>
  <si>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</si>
  <si>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</si>
  <si>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</si>
  <si>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</si>
  <si>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</si>
  <si>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</si>
  <si>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t xml:space="preserve">Flächenbilanz von 1990 bis 2023 </t>
  </si>
  <si>
    <t xml:space="preserve"> in kt N</t>
  </si>
  <si>
    <t>Tabellennummer: 0111160</t>
  </si>
  <si>
    <t>Flächenbilanz [kt N]</t>
  </si>
  <si>
    <t>Wirtschaftsdünger (abzgl. der in Biogasanlagen vergorenen Wirtschaftsdünger und abzgl. gasförmiger Verluste aus Wirtschaftsdüngermanagement (Stall und Lagerung), zzgl. Stroh als Einstreu)</t>
  </si>
  <si>
    <t>Anmerkung:</t>
  </si>
  <si>
    <t>Jahr 1990 Datenbasis zum Teil unsicher, Jahr 2023 Daten teilweise vorläufig</t>
  </si>
  <si>
    <t>Quelle: Institut für Pflanzenbau und Bodenkunde, Julius Kühn-Institut (JKI) und Institut für Landschaftsökologie und Ressourcenmanagement (ILR), Universität Gießen</t>
  </si>
  <si>
    <t xml:space="preserve">Stallbilanz von 1990 bis 2023 </t>
  </si>
  <si>
    <t>in kg N/ha landwirtschaftlicher Fläche</t>
  </si>
  <si>
    <t>Tabellennummer: 0111190</t>
  </si>
  <si>
    <t>Stallbilanz [kg N/ha]</t>
  </si>
  <si>
    <t>Futtermittel (Inland)</t>
  </si>
  <si>
    <t>Pflanzliche Futtermittel aus Verarbeitung</t>
  </si>
  <si>
    <t>Tierische Futtermittel</t>
  </si>
  <si>
    <t>Marktgängige Primärfutter</t>
  </si>
  <si>
    <t>Futtermittel (Import)</t>
  </si>
  <si>
    <t>Tierische Marktprodukte</t>
  </si>
  <si>
    <t>Fleisch</t>
  </si>
  <si>
    <t>sonstige Tierprodukte</t>
  </si>
  <si>
    <t>Schlachtabfälle</t>
  </si>
  <si>
    <t>Wirtschaftsdünger zur Biogaserzeugung</t>
  </si>
  <si>
    <r>
      <t>Wirtschaftsdünger</t>
    </r>
    <r>
      <rPr>
        <sz val="8"/>
        <rFont val="BundesSans "/>
      </rPr>
      <t xml:space="preserve"> (abzgl. der in Biogasanlagen vergorenen Wirtschaftsdünger und abzgl. gasförmiger Verluste aus Wirtschaftsdüngermanagement (Stall und Lagerung), zzgl. Stroh als Einstreu)</t>
    </r>
  </si>
  <si>
    <t>Emissionen aus Wirtschaftsdüngermanagement (NHy)</t>
  </si>
  <si>
    <t xml:space="preserve">Stallbilanz insgesamt von 1990 bis 2023 </t>
  </si>
  <si>
    <t>in kt N</t>
  </si>
  <si>
    <t>Tabellennummer: 0111230</t>
  </si>
  <si>
    <t>Stallbilanz [kt N]</t>
  </si>
  <si>
    <t>Nährstoffbilanz insgesamt von 1990 bis 2023</t>
  </si>
  <si>
    <t>Tabellennummer: 0111260</t>
  </si>
  <si>
    <t>Gesamtbilanz [kg N/ha]</t>
  </si>
  <si>
    <t>Wirtschaftsdünger aus Importen</t>
  </si>
  <si>
    <t>Sonstige organische Düngemittel</t>
  </si>
  <si>
    <t>N-Deposition aus außerlandw. Emissionen (NOx)</t>
  </si>
  <si>
    <t>Saat und Pflanzgut</t>
  </si>
  <si>
    <t>Pflanzliche  Futtermittel aus Verarbeitung</t>
  </si>
  <si>
    <t>Kofermente</t>
  </si>
  <si>
    <t>Getreide abzgl. Getreidekörner und CCM in Biogasanlagen, 
bis 2009 auch abzgl. GPS in Biogasanlagen</t>
  </si>
  <si>
    <t>Tabellennnummer: 0111290</t>
  </si>
  <si>
    <t>Gesamtbilanz [kt N]</t>
  </si>
  <si>
    <t xml:space="preserve">Biogasbilanz von 1990 bis 2023 </t>
  </si>
  <si>
    <t>Tabellennummer: 0111330</t>
  </si>
  <si>
    <t>Biogasbilanz [kg N/ha]</t>
  </si>
  <si>
    <t>Landwirtschaftliche Substrate zur Biogaserzeugung</t>
  </si>
  <si>
    <t>Nachwachsende Rohstoffe</t>
  </si>
  <si>
    <t>Wirtschaftsdünger</t>
  </si>
  <si>
    <t>Gärreste (interne Substrate) abzgl. Emissionen</t>
  </si>
  <si>
    <t>Gärreste (Kofermente) abzgl. Emissionen</t>
  </si>
  <si>
    <t>Emissionen aus Substratlagerung (NHy)</t>
  </si>
  <si>
    <t>Biogasbilanz von 1990 bis 2023</t>
  </si>
  <si>
    <t>Tabellennummer: 0111360</t>
  </si>
  <si>
    <t>Biogasbilanz [kt N]</t>
  </si>
  <si>
    <t>2. vorläufiges Ergebnis</t>
  </si>
  <si>
    <t>Tabellennummer: 0112060</t>
  </si>
  <si>
    <t>Anbaufläche</t>
  </si>
  <si>
    <t>Durchschnitt
2019/24</t>
  </si>
  <si>
    <t xml:space="preserve">  Winterweizen (ohne Durum)</t>
  </si>
  <si>
    <r>
      <t xml:space="preserve">zusammen </t>
    </r>
    <r>
      <rPr>
        <b/>
        <vertAlign val="superscript"/>
        <sz val="6"/>
        <rFont val="Arial"/>
        <family val="2"/>
      </rPr>
      <t>1)</t>
    </r>
  </si>
  <si>
    <t>Statistisches Bundesamt, Genesis Code 41241, BMLEH (723)</t>
  </si>
  <si>
    <t>Anzeigepflichtige Tierseuchen der Bundesrepublik Deutschland</t>
  </si>
  <si>
    <t>2 0 2 5</t>
  </si>
  <si>
    <t>Tabellennummer: 0117690</t>
  </si>
  <si>
    <t>Jan</t>
  </si>
  <si>
    <t>Febr.</t>
  </si>
  <si>
    <t>März</t>
  </si>
  <si>
    <t>April</t>
  </si>
  <si>
    <t>Mai</t>
  </si>
  <si>
    <t>Juni</t>
  </si>
  <si>
    <t>Juli</t>
  </si>
  <si>
    <t>Aug.</t>
  </si>
  <si>
    <t>Sept.</t>
  </si>
  <si>
    <t>Okt.</t>
  </si>
  <si>
    <t>Nov.</t>
  </si>
  <si>
    <t>Dez.</t>
  </si>
  <si>
    <t>Jahr</t>
  </si>
  <si>
    <t>Afrikanische Schweinepest bei Wildschweinen</t>
  </si>
  <si>
    <t xml:space="preserve">Afrikanische Schweinepest bei Hausschweinen </t>
  </si>
  <si>
    <t>-</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</si>
  <si>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</si>
  <si>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</si>
  <si>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</si>
  <si>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</si>
  <si>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</si>
  <si>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</si>
  <si>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</si>
  <si>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</si>
  <si>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152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</si>
  <si>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</si>
  <si>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</si>
  <si>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2 </t>
    </r>
    <r>
      <rPr>
        <vertAlign val="superscript"/>
        <sz val="8"/>
        <color rgb="FF000000"/>
        <rFont val="Arial"/>
        <family val="2"/>
      </rPr>
      <t>1)</t>
    </r>
  </si>
  <si>
    <r>
      <t xml:space="preserve">1 </t>
    </r>
    <r>
      <rPr>
        <vertAlign val="superscript"/>
        <sz val="8"/>
        <color rgb="FF000000"/>
        <rFont val="Arial"/>
        <family val="2"/>
      </rPr>
      <t>1)</t>
    </r>
  </si>
  <si>
    <r>
      <t xml:space="preserve">3 </t>
    </r>
    <r>
      <rPr>
        <vertAlign val="superscript"/>
        <sz val="8"/>
        <color rgb="FF000000"/>
        <rFont val="Arial"/>
        <family val="2"/>
      </rPr>
      <t>1)</t>
    </r>
  </si>
  <si>
    <r>
      <t xml:space="preserve">4 </t>
    </r>
    <r>
      <rPr>
        <vertAlign val="superscript"/>
        <sz val="8"/>
        <color rgb="FF000000"/>
        <rFont val="Arial"/>
        <family val="2"/>
      </rPr>
      <t>1)2)</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</si>
  <si>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</si>
  <si>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</si>
  <si>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</si>
  <si>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</si>
  <si>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</si>
  <si>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</si>
  <si>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</si>
  <si>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</si>
  <si>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</si>
  <si>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</si>
  <si>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</si>
  <si>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</si>
  <si>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</si>
  <si>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</si>
  <si>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</si>
  <si>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t>Stand: 21. September 2025</t>
  </si>
  <si>
    <r>
      <rPr>
        <vertAlign val="superscript"/>
        <sz val="6"/>
        <color indexed="8"/>
        <rFont val="Arial"/>
        <family val="2"/>
      </rPr>
      <t>1)</t>
    </r>
    <r>
      <rPr>
        <sz val="6"/>
        <color indexed="8"/>
        <rFont val="Arial"/>
        <family val="2"/>
      </rPr>
      <t xml:space="preserve">  Wildvogel</t>
    </r>
  </si>
  <si>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</si>
  <si>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</si>
  <si>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t>Quelle: BMLEH (323)</t>
  </si>
  <si>
    <t xml:space="preserve">Informationen zum Tabellenblatt (Barrierefreiheit): Zwei Tabellen. Die Tabelle zur Anzahl der Beschäftigten (Tabelle A) befindet sich ab Zeile 8 in den Spalten A bis C. Die Tabelle zum Umsatz (Tabelle B) befindet sich ab Zeile 15 in den Spalten A bis C. Anmerkungen befinden sich in der Spalte A ab Zeile 21. </t>
  </si>
  <si>
    <t>Beschäftigte und Umsatz in zulassungspflichtigen Handwerksunternehmen des Lebensmittelgewerbes</t>
  </si>
  <si>
    <t>Deutschland</t>
  </si>
  <si>
    <t>Tabellennummer: 0206361</t>
  </si>
  <si>
    <t>endgültige Ergebnisse</t>
  </si>
  <si>
    <t>a) Beschäftigte</t>
  </si>
  <si>
    <t>Gliederung</t>
  </si>
  <si>
    <t>Beschäftigte
[Messzahl, 2020 = 100]</t>
  </si>
  <si>
    <t>Änderung zum Vorjahr
[%]</t>
  </si>
  <si>
    <t>Zulassungspflichtiges Handwerk</t>
  </si>
  <si>
    <t>darunter Lebensmittelgewerbe</t>
  </si>
  <si>
    <t>davon Bäcker</t>
  </si>
  <si>
    <t>davon Konditoren</t>
  </si>
  <si>
    <t>davon Fleischer</t>
  </si>
  <si>
    <t>b) Umsatz</t>
  </si>
  <si>
    <t>Umsatz
[Messzahl, 2020 = 100]</t>
  </si>
  <si>
    <t>Anmerkung: Grundlage dieser Auswertung ist die Statistik "vierteljährliche Handwerksberichterstattung" des Stat. Bundesamtes.</t>
  </si>
  <si>
    <t>Informationen zur Methodik sind den zugehörigen Qualitätsberichten zu entnehmen.</t>
  </si>
  <si>
    <t>Beschäftigte: 30.09.2020 = 100</t>
  </si>
  <si>
    <t>Umsatz: 2020 = 100, ohne Umsatzsteuer, ohne Preisbereinigung</t>
  </si>
  <si>
    <t>Quelle: Statistisches Bundesamt: GENESIS-Online (53211-0003); BLE (624)</t>
  </si>
  <si>
    <t>Informationen zum Tabellenblatt (Barrierefreiheit): Eine Tabelle ab Zeile 6. Anmerkungen und Fußnoten befinden sich in der Spalte A ab Zeile 50.</t>
  </si>
  <si>
    <t>Auszubildende in Handwerksunternehmen des Lebensmittelgewerbes</t>
  </si>
  <si>
    <t>Tabellennummer: 0206390</t>
  </si>
  <si>
    <t>Stand: 08. September 2025</t>
  </si>
  <si>
    <t>Einheit</t>
  </si>
  <si>
    <t>2010</t>
  </si>
  <si>
    <t>2011</t>
  </si>
  <si>
    <t>2012</t>
  </si>
  <si>
    <t>2013</t>
  </si>
  <si>
    <t>2014</t>
  </si>
  <si>
    <r>
      <t xml:space="preserve">2015 </t>
    </r>
    <r>
      <rPr>
        <vertAlign val="superscript"/>
        <sz val="10"/>
        <rFont val="BundesSans Office"/>
        <family val="2"/>
      </rPr>
      <t>1)</t>
    </r>
  </si>
  <si>
    <t>2016</t>
  </si>
  <si>
    <t>2017</t>
  </si>
  <si>
    <t>2018</t>
  </si>
  <si>
    <t>2019</t>
  </si>
  <si>
    <t>2020</t>
  </si>
  <si>
    <t>2021</t>
  </si>
  <si>
    <t>2022</t>
  </si>
  <si>
    <t>2023</t>
  </si>
  <si>
    <t>2024</t>
  </si>
  <si>
    <r>
      <t>Bäcker/-in</t>
    </r>
    <r>
      <rPr>
        <b/>
        <vertAlign val="superscript"/>
        <sz val="10"/>
        <rFont val="BundesSans Office"/>
        <family val="2"/>
      </rPr>
      <t>2)</t>
    </r>
  </si>
  <si>
    <t>Anzahl</t>
  </si>
  <si>
    <t>davon männlich</t>
  </si>
  <si>
    <t>davon weiblich</t>
  </si>
  <si>
    <t>im 1. Ausbildungsjahr</t>
  </si>
  <si>
    <t>im 2. Ausbildungsjahr</t>
  </si>
  <si>
    <t>im 3. Ausbildungsjahr</t>
  </si>
  <si>
    <t>neu abgeschlossene Ausbildungsverhältnisse</t>
  </si>
  <si>
    <t>Konditor/-in</t>
  </si>
  <si>
    <r>
      <t>Fleischer/-in</t>
    </r>
    <r>
      <rPr>
        <b/>
        <vertAlign val="superscript"/>
        <sz val="10"/>
        <rFont val="BundesSans Office"/>
        <family val="2"/>
      </rPr>
      <t>2)</t>
    </r>
  </si>
  <si>
    <r>
      <t xml:space="preserve">Müller/-in 
</t>
    </r>
    <r>
      <rPr>
        <sz val="10"/>
        <rFont val="BundesSans Office"/>
        <family val="2"/>
      </rPr>
      <t>(Verfahrenstechnologe/-in Mühlen- und Getreidewirtschaft)</t>
    </r>
  </si>
  <si>
    <t>Brauer/-in und Mälzer/-in</t>
  </si>
  <si>
    <t>Auszubildende im Handwerk insgesamt</t>
  </si>
  <si>
    <t>im 4. Ausbildungsjahr</t>
  </si>
  <si>
    <t>Anmerkungen:</t>
  </si>
  <si>
    <t>Grundlage dieser Auswertung ist die Berufsbildungsstatistik des Statistischen Bundesamtes. Die Auswahl beschränkt sich auf die Berufe des Lebensmittelgewerbes, die sich einem in der Handwerksordung genannten Gewerbe zuordnen lassen.</t>
  </si>
  <si>
    <t>Die Auswertung beschränkt sich auf Auszubildende in Handswerksunternehmen. Als Referenz sind Zahlen zum Handwerk insgesamt ausgewiesen.</t>
  </si>
  <si>
    <t>Stichtag für die Zählung der Auszubildenden ist der 31.12 des jeweiligen Berichtsjahres. Als neu abgeschlossene Ausbildungsverhältnisse zählen solche, die im Berichtsjahr angetreten werden und am 31.12. noch bestehen. Das Ausbildungsjahr wird berechnet.</t>
  </si>
  <si>
    <t>Das Geschlecht wird für die Berufsbildungsstatistik zwar in den Ausprägungen "männlich", "weiblich", "divers" und "ohne Angabe" erfasst, aber zur Wahrung der Geheimhaltung werden die letzten beiden genannten Kategorien per Zufallsprinzip den Kategorien "männlich" und "weiblich" zugeordnet.</t>
  </si>
  <si>
    <t>Das Rundungsverfahren zur Sicherstellung der Geheimhaltung, kann dazu führen, dass die Summe der einzelnen Merkmale nicht der aufgeführten Gesamtposition/Gesamtsumme entspricht.</t>
  </si>
  <si>
    <t>Zeitliche Vergleichbarkeit: Bis zum Berichtsjahr 2021 wurde in der Berufsbildungsstatistik beim Mermal "neu abgeschlossenen Ausbildungsverhältnisse" die Vertragsanzahl erhoben, ab dem Berichtsjahr 2021 die Personenzahl.</t>
  </si>
  <si>
    <t>Weitergehende Informationen zur Methodik der Berufsbildungsstatistik sind dem Qualitätsbericht der Berufsbildungsstatistik zu entnehmen.</t>
  </si>
  <si>
    <t xml:space="preserve">Fußnoten: </t>
  </si>
  <si>
    <t>1) Bei den Daten von 2015 wurden für das Land Bremen Daten aus dem Jahr 2014 verwendet. Gleiches gilt für die Meldung einer Kammer des Landes Niedersachsen. Die Auswirkungen dieser teilweisen Verwendung von Vorjahreswerten auf das Bundesergebnis sind geringfügig (etwa 1 %) .</t>
  </si>
  <si>
    <t>2) inklusive (Fach-)Werker/-in und Fachpraktiker/-in</t>
  </si>
  <si>
    <t>Quellen: Statistisches Bundesamt: Fachserie "Berufliche Bildung" (2010 bis 2021), "Statistischer Bericht  Berufsbildungsstatistik" (2022 bis 2024), BLE (624)</t>
  </si>
  <si>
    <t>Veröffentlicht unter: bmel-statistik.de</t>
  </si>
  <si>
    <t>Viehbestände</t>
  </si>
  <si>
    <t>in 1 000</t>
  </si>
  <si>
    <t>a) Rinder</t>
  </si>
  <si>
    <t>Tabellennummer: 0117030</t>
  </si>
  <si>
    <t>Jungvieh bis einschließlich 1 Jahr</t>
  </si>
  <si>
    <t>Rinder mehr als 1 bis unter 2 Jahre</t>
  </si>
  <si>
    <t>Rinder 2 Jahre und ältere</t>
  </si>
  <si>
    <t>Erhebung</t>
  </si>
  <si>
    <t>Kälber bis einschließlich 8 Monate</t>
  </si>
  <si>
    <t>mehr als 8 Monate bis einschließlich 1 Jahr</t>
  </si>
  <si>
    <t>männlich</t>
  </si>
  <si>
    <t>weiblich</t>
  </si>
  <si>
    <t>Färsen</t>
  </si>
  <si>
    <t>Milchkühe</t>
  </si>
  <si>
    <t>sonstige Kühe</t>
  </si>
  <si>
    <t>Rinder insgesamt</t>
  </si>
  <si>
    <r>
      <t>zum Schlachten</t>
    </r>
    <r>
      <rPr>
        <vertAlign val="superscript"/>
        <sz val="10"/>
        <color rgb="FF000000"/>
        <rFont val="BundesSans Office"/>
        <family val="2"/>
      </rPr>
      <t>2)</t>
    </r>
  </si>
  <si>
    <t>Nutz- und Zuchttiere</t>
  </si>
  <si>
    <t>Jungvieh bis einschließlich 1 Jahr - Kälber bis einschließlich 8 Monate</t>
  </si>
  <si>
    <t>Jungvieh bis einschließlich 1 Jahr - mehr als 8 Monate bis einschließlich 1 Jahr männlich</t>
  </si>
  <si>
    <t>Jungvieh bis einschließlich 1 Jahr - mehr als 8 Monate bis einschließlich 1 Jahr weiblich</t>
  </si>
  <si>
    <t xml:space="preserve">Rinder mehr als 1 bis unter 2 Jahre - männlich
</t>
  </si>
  <si>
    <t>Rinder mehr als 1 bis unter 2 Jahre - weiblich Zucht und Nutztiere</t>
  </si>
  <si>
    <t>Rinder 2 Jahre und ältere - männlich</t>
  </si>
  <si>
    <t>Rinder 2 Jahre und ältere - Färsen Nutz- und Zuchttiere</t>
  </si>
  <si>
    <t>sonstige Kühe 3)</t>
  </si>
  <si>
    <t>05/2010</t>
  </si>
  <si>
    <t>11/2010</t>
  </si>
  <si>
    <t>05/2011</t>
  </si>
  <si>
    <t>11/2011</t>
  </si>
  <si>
    <t>05/2012</t>
  </si>
  <si>
    <t>11/2012</t>
  </si>
  <si>
    <t>05/2013</t>
  </si>
  <si>
    <t>11/2013</t>
  </si>
  <si>
    <t>05/2014</t>
  </si>
  <si>
    <t>11/2014</t>
  </si>
  <si>
    <t>05/2015</t>
  </si>
  <si>
    <t>11/2015</t>
  </si>
  <si>
    <t>05/2016</t>
  </si>
  <si>
    <t>11/2016</t>
  </si>
  <si>
    <t>05/2017</t>
  </si>
  <si>
    <t>11/2017</t>
  </si>
  <si>
    <t>05/2018</t>
  </si>
  <si>
    <t>11/2018</t>
  </si>
  <si>
    <t>05/2019</t>
  </si>
  <si>
    <t>11/2019</t>
  </si>
  <si>
    <t>05/2020</t>
  </si>
  <si>
    <t>11/2020</t>
  </si>
  <si>
    <t>05/2021</t>
  </si>
  <si>
    <t>11/2021</t>
  </si>
  <si>
    <t>05/2022</t>
  </si>
  <si>
    <t>11/2022</t>
  </si>
  <si>
    <t>05/2023</t>
  </si>
  <si>
    <t>11/2023</t>
  </si>
  <si>
    <t>05/2024</t>
  </si>
  <si>
    <t>11/2024</t>
  </si>
  <si>
    <t>gegen Vorerhebung ± %</t>
  </si>
  <si>
    <t>b) Schweine</t>
  </si>
  <si>
    <t>Ferkel</t>
  </si>
  <si>
    <t>Jungschweine bis unter 50 kg Lebendgewicht</t>
  </si>
  <si>
    <t>Mastschweine (einschließlich ausgemerzter Zuchttiere)</t>
  </si>
  <si>
    <t>Zuchtschweine (50 und mehr kg Lebendgewicht)</t>
  </si>
  <si>
    <t>Schweine insgesamt</t>
  </si>
  <si>
    <t>mit einem Lebendgewicht</t>
  </si>
  <si>
    <t>Zuchtsauen</t>
  </si>
  <si>
    <t>Eber</t>
  </si>
  <si>
    <t>50 bis unter 80 kg</t>
  </si>
  <si>
    <t>80 bis unter 110 kg</t>
  </si>
  <si>
    <t>110 und mehr</t>
  </si>
  <si>
    <t>trächtige Jungsauen</t>
  </si>
  <si>
    <t>trächtige andere Sauen</t>
  </si>
  <si>
    <t>nicht trächtige Jungsauen</t>
  </si>
  <si>
    <t>nicht trächtige andere Sauen</t>
  </si>
  <si>
    <t>Mastschweine (einschließlich ausgemerzter Zuchttiere) mit einem Lebendgewicht 50 bis unter 80 kg</t>
  </si>
  <si>
    <t>Mastschweine (einschließlich ausgemerzter Zuchttiere) mit einem Lebendgewicht 80 bis unter 110 kg</t>
  </si>
  <si>
    <t>Mastschweine (einschließlich ausgemerzter Zuchttiere) mit einem Lebendgewicht 110 und mehr</t>
  </si>
  <si>
    <t>Mastschweine (einschließlich ausgemerzter Zuchttiere) zusammen</t>
  </si>
  <si>
    <t>Zuchtschweine (50 und mehr kg Lebendgewicht) Zuchtsauen trächtige Jungsauen</t>
  </si>
  <si>
    <t>Zuchtschweine (50 und mehr kg Lebendgewicht) Zuchtsauen trächtige andere Sauen</t>
  </si>
  <si>
    <t>Zuchtschweine (50 und mehr kg Lebendgewicht) Zuchtsauen nicht trächtige Jungsauen</t>
  </si>
  <si>
    <t>Zuchtschweine (50 und mehr kg Lebendgewicht) Zuchtsauen nicht trächtige andere Sauen</t>
  </si>
  <si>
    <t>Zuchtschweine (50 und mehr kg Lebendgewicht) Zuchtsauen zusammen</t>
  </si>
  <si>
    <t>Zuchtschweine (50 und mehr kg Lebendgewicht) Eber</t>
  </si>
  <si>
    <t>/</t>
  </si>
  <si>
    <t>05/2025</t>
  </si>
  <si>
    <r>
      <t>c) Schafe</t>
    </r>
    <r>
      <rPr>
        <b/>
        <vertAlign val="superscript"/>
        <sz val="10"/>
        <color rgb="FF000000"/>
        <rFont val="BundesSans Office"/>
        <family val="2"/>
      </rPr>
      <t>1)</t>
    </r>
  </si>
  <si>
    <t>Davon:</t>
  </si>
  <si>
    <t>unter 1 Jahr</t>
  </si>
  <si>
    <t>weibliche Schafe zur Zucht einschließlich gedeckter Jungschafe</t>
  </si>
  <si>
    <t>Schafböcke zur Zucht, Hammel und andere Schafe</t>
  </si>
  <si>
    <t>Schafe insgesamt</t>
  </si>
  <si>
    <t>Milchschafe</t>
  </si>
  <si>
    <t>andere Mutterschafe</t>
  </si>
  <si>
    <t>Davon: weibliche Schafe zur Zucht einschließlich gedeckter Jungschafe Milchschafe</t>
  </si>
  <si>
    <t>Davon:  andere Mutterschafe</t>
  </si>
  <si>
    <t>Davon:  zusammen</t>
  </si>
  <si>
    <t>Davon: Schafböcke zur Zucht, Hammel und andere Schafe</t>
  </si>
  <si>
    <t>Anmerkung: 1) Ohne Stadtstaaten. - 2) Berechnet auf Basis der Schlachtungen im Vorjahreszeitraum. - 3) Berechnet auf Basis der Produktionsrichtungen der Haltungen.</t>
  </si>
  <si>
    <t>Quelle: Statistisches Bundesamt (Genesis-Online: 41312-0001, 41313-0001 und 41314-0003)</t>
  </si>
  <si>
    <t>Viehbestände - Rinder</t>
  </si>
  <si>
    <t>Stand 02.09.2025</t>
  </si>
  <si>
    <t>Tabellennummer: 0117090</t>
  </si>
  <si>
    <t>Rinder
insgesamt</t>
  </si>
  <si>
    <t>Kälber und Jungrinder</t>
  </si>
  <si>
    <t>Rinder 2 Jahre und älter</t>
  </si>
  <si>
    <t>Jungrinder von mehr als 8 Monate
 bis einschl. 1 Jahr</t>
  </si>
  <si>
    <r>
      <t xml:space="preserve">Kälber und Jungrinder zum Schlachten </t>
    </r>
    <r>
      <rPr>
        <vertAlign val="superscript"/>
        <sz val="10"/>
        <color theme="1"/>
        <rFont val="BundesSans Office"/>
        <family val="2"/>
      </rPr>
      <t>1)</t>
    </r>
  </si>
  <si>
    <t>weiblich (nicht abgekalbt)</t>
  </si>
  <si>
    <t>weiblich nicht gekalbt</t>
  </si>
  <si>
    <r>
      <t>Milchkühe</t>
    </r>
    <r>
      <rPr>
        <vertAlign val="superscript"/>
        <sz val="10"/>
        <rFont val="BundesSans Office"/>
        <family val="2"/>
      </rPr>
      <t>3)</t>
    </r>
  </si>
  <si>
    <r>
      <t>sonstige Kühe</t>
    </r>
    <r>
      <rPr>
        <vertAlign val="superscript"/>
        <sz val="10"/>
        <rFont val="BundesSans Office"/>
        <family val="2"/>
      </rPr>
      <t>2,3)</t>
    </r>
  </si>
  <si>
    <r>
      <t>zum Schlachten</t>
    </r>
    <r>
      <rPr>
        <vertAlign val="superscript"/>
        <sz val="10"/>
        <color theme="1"/>
        <rFont val="BundesSans Office"/>
        <family val="2"/>
      </rPr>
      <t>1)</t>
    </r>
  </si>
  <si>
    <r>
      <t xml:space="preserve">Nutz- und Zuchttiere </t>
    </r>
    <r>
      <rPr>
        <vertAlign val="superscript"/>
        <sz val="10"/>
        <color theme="1"/>
        <rFont val="BundesSans Office"/>
        <family val="2"/>
      </rPr>
      <t>1)</t>
    </r>
  </si>
  <si>
    <t xml:space="preserve">Rinder </t>
  </si>
  <si>
    <t>Kälber und Jungrinder Kälber bis einschließlich 8 Monate</t>
  </si>
  <si>
    <t>Kälber und Jungrinder Jungrinder von mehr als 8 Monate
 bis einschl. 1 Jahr männlich</t>
  </si>
  <si>
    <t>Kälber und Jungrinder Jungrinder von mehr als 8 Monate
 bis einschl. 1 Jahr weiblich</t>
  </si>
  <si>
    <t>Kälber und Jungrinder Kälber und Jungrinder zum Schlachten 1)</t>
  </si>
  <si>
    <t>Rinder mehr als 1 bis unter 2 Jahre männlich</t>
  </si>
  <si>
    <t>Rinder mehr als 1 bis unter 2 Jahre weiblich (nicht abgekalbt) zum Schlachten1)</t>
  </si>
  <si>
    <t>Rinder mehr als 1 bis unter 2 Jahre weiblich (nicht abgekalbt) Nutz- und Zuchttiere 1)</t>
  </si>
  <si>
    <t>Rinder 2 Jahre und älter männlich</t>
  </si>
  <si>
    <t>Rinder 2 Jahre und älter weiblich nicht gekalbt zum Schlachten1)</t>
  </si>
  <si>
    <t>Rinder 2 Jahre und älter weiblich nicht gekalbt Nutz- und Zuchttiere 1)</t>
  </si>
  <si>
    <t>Rinder 2 Jahre und älter Milchkühe</t>
  </si>
  <si>
    <t>Rinder 2 Jahre und älter sonstige Kühe2)</t>
  </si>
  <si>
    <t>Baden-Württemberg</t>
  </si>
  <si>
    <t>Bayern</t>
  </si>
  <si>
    <t xml:space="preserve">Berlin </t>
  </si>
  <si>
    <t>Brandenburg</t>
  </si>
  <si>
    <t xml:space="preserve">Bremen </t>
  </si>
  <si>
    <t xml:space="preserve">Hamburg </t>
  </si>
  <si>
    <t xml:space="preserve">Hessen </t>
  </si>
  <si>
    <t>Mecklenburg-Vorpommern</t>
  </si>
  <si>
    <t xml:space="preserve">Niedersachsen </t>
  </si>
  <si>
    <t xml:space="preserve">Nordrhein-Westfalen </t>
  </si>
  <si>
    <t>Rheinland-Pfalz</t>
  </si>
  <si>
    <t>Saarland</t>
  </si>
  <si>
    <t>Sachsen</t>
  </si>
  <si>
    <t>Sachsen-Anhalt</t>
  </si>
  <si>
    <t xml:space="preserve">Schleswig-Holstein </t>
  </si>
  <si>
    <t xml:space="preserve">Thüringen </t>
  </si>
  <si>
    <t xml:space="preserve">Deutschland </t>
  </si>
  <si>
    <t xml:space="preserve">Anmerkung: - 1) Berechnet auf Basis der Schlachtungen im Vorjahreszeitraum. -2) Sonstige: Mutter-, Ammen und Mastkühe. -3) Berechnet auf Basis der Produktionsrichtungen der Haltungen. </t>
  </si>
  <si>
    <t>Quelle: Statistisches Bundesamt Genesis-Online 41312-0001 und 41312-0010.</t>
  </si>
  <si>
    <t xml:space="preserve">Viehbestände </t>
  </si>
  <si>
    <t>Schweine</t>
  </si>
  <si>
    <t>Tabelle: 0117130</t>
  </si>
  <si>
    <t>Stand: 02.092025</t>
  </si>
  <si>
    <t>Jungschweine unter 50 kg</t>
  </si>
  <si>
    <t>Mastschweine einschleißlich ausgemerzter Zuchtschweine</t>
  </si>
  <si>
    <t>Zuchtschweine (50 kg und mehr Lebendgewicht)</t>
  </si>
  <si>
    <t>Eber zur Zucht</t>
  </si>
  <si>
    <t>110 kg und mehr</t>
  </si>
  <si>
    <t>Zusammen</t>
  </si>
  <si>
    <t>trächtig</t>
  </si>
  <si>
    <t>nicht trächtig</t>
  </si>
  <si>
    <t>Lebendgewicht</t>
  </si>
  <si>
    <t>Jungsauen</t>
  </si>
  <si>
    <t>andere Sauen</t>
  </si>
  <si>
    <t>Mastschweine einschleißlich ausgemerzter Zuchtschweine zusammen</t>
  </si>
  <si>
    <t>Mastschweine einschleißlich ausgemerzter Zuchtschweine 50 bis unter 80 kg Lebendgewicht</t>
  </si>
  <si>
    <t>Mastschweine einschleißlich ausgemerzter Zuchtschweine 80 bis unter 110 kg Lebendgewicht</t>
  </si>
  <si>
    <t>Mastschweine einschleißlich ausgemerzter Zuchtschweine 110 kg und mehr Lebendgewicht</t>
  </si>
  <si>
    <t>Zuchtschweine (50 kg und mehr Lebendgewicht) Zuchtsauen zusammen</t>
  </si>
  <si>
    <t>Zuchtschweine (50 kg und mehr Lebendgewicht) Zuchtsauen trächtig Jungsauen</t>
  </si>
  <si>
    <t>Zuchtschweine (50 kg und mehr Lebendgewicht) Zuchtsauen trächtig andere Sauen</t>
  </si>
  <si>
    <t>Zuchtschweine (50 kg und mehr Lebendgewicht) Zuchtsauen trächtig zusammen</t>
  </si>
  <si>
    <t>Zuchtschweine (50 kg und mehr Lebendgewicht) Zuchtsauen nicht trächtig Jungsauen</t>
  </si>
  <si>
    <t>Zuchtschweine (50 kg und mehr Lebendgewicht) Zuchtsauen nicht trächtig andere Sauen</t>
  </si>
  <si>
    <t>Zuchtschweine (50 kg und mehr Lebendgewicht) Zuchtsauen nicht trächtig zusammen</t>
  </si>
  <si>
    <t>Zuchtschweine (50 kg und mehr Lebendgewicht) Eber zur Zucht</t>
  </si>
  <si>
    <t>geg. Vorerh. ± %</t>
  </si>
  <si>
    <t>Hessen</t>
  </si>
  <si>
    <t>Niedersachsen</t>
  </si>
  <si>
    <t xml:space="preserve">Schleswig- Holstein </t>
  </si>
  <si>
    <t>Thüringen</t>
  </si>
  <si>
    <t>Anmerkung: In den Zusammenpositionen kann es aufgrund der repräsentativen Erhebung zu Rundungsdifferenzen kommen.</t>
  </si>
  <si>
    <t>Die veröffentlichten Werte beruhen auf den von den meldepflichtigen Betrieben der BLE übermittelten Angaben.</t>
  </si>
  <si>
    <t>ohne Getreide, Hülsenfrüchte und Ölkuchen</t>
  </si>
  <si>
    <t>1 000 t Produktgewicht am Ende des Monats</t>
  </si>
  <si>
    <t>Tabellennummer: 0201260</t>
  </si>
  <si>
    <t>Stand: 20.08.2025</t>
  </si>
  <si>
    <t>Monat</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</si>
  <si>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</si>
  <si>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</si>
  <si>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</si>
  <si>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</si>
  <si>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</si>
  <si>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</si>
  <si>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Bundesgebiet West</t>
  </si>
  <si>
    <t>Monatlich meldende Betriebe und Kleinbetriebe</t>
  </si>
  <si>
    <t>.</t>
  </si>
  <si>
    <t xml:space="preserve">Dez. </t>
  </si>
  <si>
    <t>Jan.</t>
  </si>
  <si>
    <t>Feb.</t>
  </si>
  <si>
    <t xml:space="preserve">Juni </t>
  </si>
  <si>
    <r>
      <t xml:space="preserve">Jahr </t>
    </r>
    <r>
      <rPr>
        <vertAlign val="superscript"/>
        <sz val="6"/>
        <rFont val="Arial"/>
        <family val="2"/>
      </rPr>
      <t>3)</t>
    </r>
  </si>
  <si>
    <t>Bundesgebiet Ost</t>
  </si>
  <si>
    <t>Quelle: BLE (625)</t>
  </si>
  <si>
    <t>Die veröffentlichten Werte beruhen auf den von den meldepflichtigen Betrieben der BLE übermittelten Angaben</t>
  </si>
  <si>
    <t>Verarbeitung von Getreide zu Mischfutter (vorläufige Zahlen)</t>
  </si>
  <si>
    <t xml:space="preserve">Monat </t>
  </si>
  <si>
    <r>
      <t>Weizen</t>
    </r>
    <r>
      <rPr>
        <vertAlign val="superscript"/>
        <sz val="6"/>
        <rFont val="Arial"/>
        <family val="2"/>
      </rPr>
      <t xml:space="preserve"> </t>
    </r>
  </si>
  <si>
    <t xml:space="preserve">Roggen </t>
  </si>
  <si>
    <t xml:space="preserve">Gerste </t>
  </si>
  <si>
    <t xml:space="preserve">Hafer </t>
  </si>
  <si>
    <t>Körnermais</t>
  </si>
  <si>
    <t xml:space="preserve">Triticale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</si>
  <si>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</si>
  <si>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</si>
  <si>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</si>
  <si>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</si>
  <si>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</si>
  <si>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</si>
  <si>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</si>
  <si>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</si>
  <si>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</si>
  <si>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</si>
  <si>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</si>
  <si>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</si>
  <si>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</si>
  <si>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</si>
  <si>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</si>
  <si>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</si>
  <si>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t>Juli - Juni</t>
  </si>
  <si>
    <t>August</t>
  </si>
  <si>
    <t>September</t>
  </si>
  <si>
    <r>
      <t xml:space="preserve">   Dezember</t>
    </r>
    <r>
      <rPr>
        <vertAlign val="superscript"/>
        <sz val="6"/>
        <rFont val="Arial"/>
        <family val="2"/>
      </rPr>
      <t xml:space="preserve"> </t>
    </r>
  </si>
  <si>
    <t>Januar</t>
  </si>
  <si>
    <t>Februar</t>
  </si>
  <si>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</si>
  <si>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</si>
  <si>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</si>
  <si>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</si>
  <si>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</si>
  <si>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</si>
  <si>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Quelle: BLE (Ref. 625)</t>
  </si>
  <si>
    <t>Anm.: Datengrundlage ist die Marktordnungswaren-Meldeverordnung. Die Werte der Vormonate können sich durch rückwirkende Korrekturen sowie durch Nachmeldungen</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</si>
  <si>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</si>
  <si>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</si>
  <si>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</si>
  <si>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</si>
  <si>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</si>
  <si>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</si>
  <si>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1 000 t</t>
  </si>
  <si>
    <t>Tabellennummer: 0201630</t>
  </si>
  <si>
    <t>Stand: 22.08.2025</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</si>
  <si>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</si>
  <si>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</si>
  <si>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</si>
  <si>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</si>
  <si>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</si>
  <si>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</si>
  <si>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</si>
  <si>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</si>
  <si>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2023/                                                                                      2024</t>
  </si>
  <si>
    <t>2024/                                                                                      2025</t>
  </si>
  <si>
    <t xml:space="preserve">März </t>
  </si>
  <si>
    <t xml:space="preserve">April </t>
  </si>
  <si>
    <t xml:space="preserve">Mai </t>
  </si>
  <si>
    <r>
      <t xml:space="preserve">Juni </t>
    </r>
    <r>
      <rPr>
        <vertAlign val="superscript"/>
        <sz val="6"/>
        <rFont val="Arial"/>
        <family val="2"/>
      </rPr>
      <t>5)</t>
    </r>
  </si>
  <si>
    <t>WJ</t>
  </si>
  <si>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</si>
  <si>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</si>
  <si>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</si>
  <si>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</si>
  <si>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</si>
  <si>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</si>
  <si>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</si>
  <si>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</si>
  <si>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r>
      <t xml:space="preserve">noch: </t>
    </r>
    <r>
      <rPr>
        <b/>
        <sz val="10"/>
        <rFont val="Arial"/>
        <family val="2"/>
      </rPr>
      <t>Verarbeitung von Nicht-Getreide- und anderen Komponenten zu Mischfutter (vorläufige Zahlen)</t>
    </r>
  </si>
  <si>
    <t>Ölkuchen</t>
  </si>
  <si>
    <t>Kleberfutter</t>
  </si>
  <si>
    <r>
      <t xml:space="preserve">Mühlennach-
produkte </t>
    </r>
    <r>
      <rPr>
        <vertAlign val="superscript"/>
        <sz val="6"/>
        <rFont val="Arial"/>
        <family val="2"/>
      </rPr>
      <t>1)</t>
    </r>
  </si>
  <si>
    <t>insgesamt</t>
  </si>
  <si>
    <t>darunter aus:</t>
  </si>
  <si>
    <t>Sojabohnen</t>
  </si>
  <si>
    <t>Raps</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</si>
  <si>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</si>
  <si>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</si>
  <si>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</si>
  <si>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</si>
  <si>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</si>
  <si>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</si>
  <si>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</si>
  <si>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Herstellung von Mischfutter (vorläufige Zahlen)</t>
  </si>
  <si>
    <t>Tabellennummer: 0201530</t>
  </si>
  <si>
    <t>Pferde</t>
  </si>
  <si>
    <t>Rinder</t>
  </si>
  <si>
    <t>Kälber</t>
  </si>
  <si>
    <t>Mastgeflügel</t>
  </si>
  <si>
    <t>Nutzgeflügel</t>
  </si>
  <si>
    <t>Mischfutter</t>
  </si>
  <si>
    <t>Getreideanteil</t>
  </si>
  <si>
    <t>(ohne Kälber)</t>
  </si>
  <si>
    <r>
      <t xml:space="preserve">insgesamt </t>
    </r>
    <r>
      <rPr>
        <b/>
        <vertAlign val="superscript"/>
        <sz val="6"/>
        <rFont val="Arial"/>
        <family val="2"/>
      </rPr>
      <t>1)</t>
    </r>
  </si>
  <si>
    <t>%</t>
  </si>
  <si>
    <t>2023/                                                                             2024</t>
  </si>
  <si>
    <t>2024/                                                                             2025</t>
  </si>
  <si>
    <t>Oktober</t>
  </si>
  <si>
    <t>November</t>
  </si>
  <si>
    <t xml:space="preserve">Dezember </t>
  </si>
  <si>
    <t xml:space="preserve">Februar </t>
  </si>
  <si>
    <r>
      <t xml:space="preserve">Jahresmelder (Bundesweit) </t>
    </r>
    <r>
      <rPr>
        <vertAlign val="superscript"/>
        <sz val="6"/>
        <rFont val="Arial"/>
        <family val="2"/>
      </rPr>
      <t xml:space="preserve">2) </t>
    </r>
  </si>
  <si>
    <t>,</t>
  </si>
  <si>
    <t>Quelle: Statistisches Bundesamt, Genesis-Online [61211-0001 bis -0003]; BMLEH (723)</t>
  </si>
  <si>
    <t xml:space="preserve">1) Ohne Umsatzsteuer. - 2) Durchschnitt A+B+C-Rüben, umgerechnet auf 16 v.H. Zuckergehalt.  </t>
  </si>
  <si>
    <t>Eier</t>
  </si>
  <si>
    <t>Milch</t>
  </si>
  <si>
    <t>Sonstiges Geflügel</t>
  </si>
  <si>
    <t>Hähnchen</t>
  </si>
  <si>
    <t>Geflügel</t>
  </si>
  <si>
    <t>Schafe und Ziegen</t>
  </si>
  <si>
    <t>Kühe</t>
  </si>
  <si>
    <t>Jungbullen</t>
  </si>
  <si>
    <t>Tiere zur Schlachtung</t>
  </si>
  <si>
    <t>Tierische Produkte</t>
  </si>
  <si>
    <t>Erdbeeren</t>
  </si>
  <si>
    <t>Tafeläpfel</t>
  </si>
  <si>
    <t>Obst</t>
  </si>
  <si>
    <t xml:space="preserve">Baumschulerzeugnisse </t>
  </si>
  <si>
    <t>Topfpflanzen</t>
  </si>
  <si>
    <t>Schnittblumen</t>
  </si>
  <si>
    <t>Pflanzen und Blumen</t>
  </si>
  <si>
    <t>Eissalat</t>
  </si>
  <si>
    <t>Spargel</t>
  </si>
  <si>
    <t>Champignons</t>
  </si>
  <si>
    <t>Tomaten</t>
  </si>
  <si>
    <t>Gemüse</t>
  </si>
  <si>
    <t>Erzeugnisse des Gemüse-
   und Gartenbaus</t>
  </si>
  <si>
    <t>Speisekartoffeln</t>
  </si>
  <si>
    <r>
      <t xml:space="preserve">Zuckerrüben </t>
    </r>
    <r>
      <rPr>
        <vertAlign val="superscript"/>
        <sz val="6"/>
        <rFont val="BundesSans Office"/>
        <family val="2"/>
      </rPr>
      <t>2)</t>
    </r>
  </si>
  <si>
    <t>Handelsgewächse</t>
  </si>
  <si>
    <t>Braugerste</t>
  </si>
  <si>
    <t>Futtergerste</t>
  </si>
  <si>
    <t>Futterweizen</t>
  </si>
  <si>
    <t>Brotroggen</t>
  </si>
  <si>
    <t>Brotweizen</t>
  </si>
  <si>
    <t>Pflanzliche Produkte</t>
  </si>
  <si>
    <t>Landwirtschaftliche 
   Produkte</t>
  </si>
  <si>
    <t>Juni'25
gegen Vormonat
(%)</t>
  </si>
  <si>
    <t>Juni'25
geg. Vorj.
(%)</t>
  </si>
  <si>
    <t>Mai'25
geg. Vorj.
(%)</t>
  </si>
  <si>
    <t>April'25
geg. Vorj.
(%)</t>
  </si>
  <si>
    <t>März'25
geg. Vorj.
(%)</t>
  </si>
  <si>
    <t>JD
2024
geg. Vorj.
(%)</t>
  </si>
  <si>
    <t>WjD
2023/24
geg. Vorj.
(%)</t>
  </si>
  <si>
    <t>Juni
2025</t>
  </si>
  <si>
    <t>Mai
2025</t>
  </si>
  <si>
    <t>April
2025</t>
  </si>
  <si>
    <t>März
2025</t>
  </si>
  <si>
    <t>JD
2024</t>
  </si>
  <si>
    <t>WjD
2024/25</t>
  </si>
  <si>
    <t xml:space="preserve"> Ge-wichts-anteil
o/oo
</t>
  </si>
  <si>
    <t>Erzeugnis</t>
  </si>
  <si>
    <r>
      <rPr>
        <b/>
        <sz val="8"/>
        <rFont val="BundesSans Office"/>
        <family val="2"/>
      </rPr>
      <t>2020</t>
    </r>
    <r>
      <rPr>
        <sz val="8"/>
        <rFont val="BundesSans Office"/>
        <family val="2"/>
      </rPr>
      <t xml:space="preserve"> = 100 </t>
    </r>
    <r>
      <rPr>
        <b/>
        <vertAlign val="superscript"/>
        <sz val="8"/>
        <rFont val="BundesSans Office"/>
        <family val="2"/>
      </rPr>
      <t>1)</t>
    </r>
  </si>
  <si>
    <t>Tabellennummer: 0301030</t>
  </si>
  <si>
    <t>Index der Erzeugerpreise landwirtschaftlicher Produkte</t>
  </si>
  <si>
    <t>Mai'25
gegen Vormonat
(%)</t>
  </si>
  <si>
    <t>Feb.'25
geg. Vorj.
(%)</t>
  </si>
  <si>
    <t>Feb.
2025</t>
  </si>
  <si>
    <t>JD
2024v</t>
  </si>
  <si>
    <t>WjD
2023/24</t>
  </si>
  <si>
    <t>April'25
gegen Vormonat
(%)</t>
  </si>
  <si>
    <t>Jan.'25
geg. Vorj.
(%)</t>
  </si>
  <si>
    <t>Jan.
2025</t>
  </si>
  <si>
    <t>März'25
gegen Vormonat
(%)</t>
  </si>
  <si>
    <t>Dez.'24
geg. Vorj.
(%)</t>
  </si>
  <si>
    <t>Dez.
2024</t>
  </si>
  <si>
    <t>Feb.'25
gegen Vormonat
(%)</t>
  </si>
  <si>
    <t>Nov.'24
geg. Vorj.
(%)</t>
  </si>
  <si>
    <t>Nov.
2024</t>
  </si>
  <si>
    <t>Jan.'25
gegen Vormonat
(%)</t>
  </si>
  <si>
    <t>Okt.'24
geg. Vorj.
(%)</t>
  </si>
  <si>
    <t>Okt.
2024</t>
  </si>
  <si>
    <t>Preisindizes im Baugewerbe</t>
  </si>
  <si>
    <t>Tabellennummer: 0303030</t>
  </si>
  <si>
    <r>
      <rPr>
        <b/>
        <sz val="8"/>
        <rFont val="BundesSans Office"/>
        <family val="2"/>
      </rPr>
      <t>2021</t>
    </r>
    <r>
      <rPr>
        <sz val="8"/>
        <rFont val="BundesSans Office"/>
        <family val="2"/>
      </rPr>
      <t xml:space="preserve"> = 100 </t>
    </r>
    <r>
      <rPr>
        <vertAlign val="superscript"/>
        <sz val="8"/>
        <rFont val="BundesSans Office"/>
        <family val="2"/>
      </rPr>
      <t>1)</t>
    </r>
  </si>
  <si>
    <t>Jahr
2023</t>
  </si>
  <si>
    <t>Jahr
2024</t>
  </si>
  <si>
    <t>Aug.
2023</t>
  </si>
  <si>
    <t>Nov. 
2023</t>
  </si>
  <si>
    <t>Feb. 
2024</t>
  </si>
  <si>
    <t>Mai 
2024</t>
  </si>
  <si>
    <t>Aug. 
2024</t>
  </si>
  <si>
    <t>Nov. 
2024</t>
  </si>
  <si>
    <t>Feb. 
2025</t>
  </si>
  <si>
    <t>Mai 
2025</t>
  </si>
  <si>
    <t>Wohngebäude</t>
  </si>
  <si>
    <t>Gewerbliche Betriebsgebäude</t>
  </si>
  <si>
    <t>Straßenbau</t>
  </si>
  <si>
    <t>1) Einschließlich Umsatzsteuer.</t>
  </si>
  <si>
    <t>Statistisches Bundesamt, Genesis-Online [61261-0001 bis -0004]; BMLEH (723)</t>
  </si>
  <si>
    <t>Mai 
2023</t>
  </si>
  <si>
    <t>Feb. 
2023</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</si>
  <si>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</si>
  <si>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</si>
  <si>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</si>
  <si>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</si>
  <si>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</si>
  <si>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</si>
  <si>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</si>
  <si>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</si>
  <si>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</si>
  <si>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</si>
  <si>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</si>
  <si>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</si>
  <si>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</si>
  <si>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</si>
  <si>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</si>
  <si>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</si>
  <si>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</si>
  <si>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</si>
  <si>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</si>
  <si>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</si>
  <si>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</si>
  <si>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</si>
  <si>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</si>
  <si>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BLE (625)</t>
  </si>
  <si>
    <t xml:space="preserve">Link zum Datenqualitätsblatt: </t>
  </si>
  <si>
    <t>https://www.bmel-statistik.de/fileadmin/daten/2010000-0000.xlsx</t>
  </si>
  <si>
    <t>Statistisches Bundesamt, BMLEH (723)</t>
  </si>
  <si>
    <t> 4,1</t>
  </si>
  <si>
    <t>1 598,5</t>
  </si>
  <si>
    <t> 9,1</t>
  </si>
  <si>
    <t> 456,0</t>
  </si>
  <si>
    <t> 4,5</t>
  </si>
  <si>
    <t> 67,3</t>
  </si>
  <si>
    <r>
      <t>Deutschland</t>
    </r>
    <r>
      <rPr>
        <b/>
        <vertAlign val="superscript"/>
        <sz val="6"/>
        <rFont val="Arial"/>
        <family val="2"/>
      </rPr>
      <t xml:space="preserve"> 1)</t>
    </r>
  </si>
  <si>
    <t> 2,8</t>
  </si>
  <si>
    <t> 67,0</t>
  </si>
  <si>
    <t> 6,3</t>
  </si>
  <si>
    <t> 6,6</t>
  </si>
  <si>
    <t> 3,8</t>
  </si>
  <si>
    <t> 2,9</t>
  </si>
  <si>
    <t> 58,4</t>
  </si>
  <si>
    <t> 2,1</t>
  </si>
  <si>
    <t> 0,3</t>
  </si>
  <si>
    <t> 2,5</t>
  </si>
  <si>
    <t> 0,8</t>
  </si>
  <si>
    <t>Schleswig-Holstein</t>
  </si>
  <si>
    <t> 2,2</t>
  </si>
  <si>
    <t> 77,6</t>
  </si>
  <si>
    <t> 3,2</t>
  </si>
  <si>
    <t> 12,6</t>
  </si>
  <si>
    <t> 1,6</t>
  </si>
  <si>
    <t> 1,2</t>
  </si>
  <si>
    <t> 3,7</t>
  </si>
  <si>
    <t> 93,4</t>
  </si>
  <si>
    <t> 4,3</t>
  </si>
  <si>
    <t> 7,3</t>
  </si>
  <si>
    <t> 2,6</t>
  </si>
  <si>
    <t> 1,9</t>
  </si>
  <si>
    <t> 0,7</t>
  </si>
  <si>
    <t> 0,6</t>
  </si>
  <si>
    <t xml:space="preserve">- </t>
  </si>
  <si>
    <t> 0,9</t>
  </si>
  <si>
    <t> 0,1</t>
  </si>
  <si>
    <t> 16,1</t>
  </si>
  <si>
    <t> 0,5</t>
  </si>
  <si>
    <t> 2,4</t>
  </si>
  <si>
    <t> 175,3</t>
  </si>
  <si>
    <t> 9,9</t>
  </si>
  <si>
    <t> 91,6</t>
  </si>
  <si>
    <t> 4,6</t>
  </si>
  <si>
    <t> 10,5</t>
  </si>
  <si>
    <t>Nordrhein-Westfalen</t>
  </si>
  <si>
    <t> 249,2</t>
  </si>
  <si>
    <t> 11,0</t>
  </si>
  <si>
    <t> 129,4</t>
  </si>
  <si>
    <t> 5,9</t>
  </si>
  <si>
    <t> 2,7</t>
  </si>
  <si>
    <t> 106,0</t>
  </si>
  <si>
    <t> 11,2</t>
  </si>
  <si>
    <t> 9,7</t>
  </si>
  <si>
    <t> 1,1</t>
  </si>
  <si>
    <t> 4,4</t>
  </si>
  <si>
    <t> 74,7</t>
  </si>
  <si>
    <t> 8,2</t>
  </si>
  <si>
    <t> 8,1</t>
  </si>
  <si>
    <t> 5,3</t>
  </si>
  <si>
    <t> 46,5</t>
  </si>
  <si>
    <t> 3,6</t>
  </si>
  <si>
    <t> 8,0</t>
  </si>
  <si>
    <t> 3,1</t>
  </si>
  <si>
    <t> 7,2</t>
  </si>
  <si>
    <t> 478,3</t>
  </si>
  <si>
    <t> 11,8</t>
  </si>
  <si>
    <t> 137,5</t>
  </si>
  <si>
    <t> 7,9</t>
  </si>
  <si>
    <t> 25,6</t>
  </si>
  <si>
    <t> 5,2</t>
  </si>
  <si>
    <t> 155,4</t>
  </si>
  <si>
    <t> 7,7</t>
  </si>
  <si>
    <t> 44,6</t>
  </si>
  <si>
    <t> 5,6</t>
  </si>
  <si>
    <t xml:space="preserve">Gesamternte </t>
  </si>
  <si>
    <t>Vorräte</t>
  </si>
  <si>
    <t>Gesamternte</t>
  </si>
  <si>
    <t>Land</t>
  </si>
  <si>
    <t xml:space="preserve">Anteil an der </t>
  </si>
  <si>
    <t>(einschl. Corn-Cob-Mix) 2)</t>
  </si>
  <si>
    <t>Getreide insgesamt einschl. Körnermais/Mais zum Ausreifen</t>
  </si>
  <si>
    <t>Körnermais, Corn-Cob-Mix</t>
  </si>
  <si>
    <t> 4,8</t>
  </si>
  <si>
    <t> 35,1</t>
  </si>
  <si>
    <t> 3,3</t>
  </si>
  <si>
    <t> 353,5</t>
  </si>
  <si>
    <t> 2,3</t>
  </si>
  <si>
    <t> 59,4</t>
  </si>
  <si>
    <t> 3,4</t>
  </si>
  <si>
    <t> 627,1</t>
  </si>
  <si>
    <t> 25,9</t>
  </si>
  <si>
    <t> 2,0</t>
  </si>
  <si>
    <t> 27,9</t>
  </si>
  <si>
    <t> 11,7</t>
  </si>
  <si>
    <t> 6,8</t>
  </si>
  <si>
    <t> 36,5</t>
  </si>
  <si>
    <t> 18,8</t>
  </si>
  <si>
    <t> 1,4</t>
  </si>
  <si>
    <t> 40,9</t>
  </si>
  <si>
    <t> 1,8</t>
  </si>
  <si>
    <t> 5,4</t>
  </si>
  <si>
    <t> 38,3</t>
  </si>
  <si>
    <t> 4,2</t>
  </si>
  <si>
    <t> 40,0</t>
  </si>
  <si>
    <t> 0,2</t>
  </si>
  <si>
    <t> 9,0</t>
  </si>
  <si>
    <t> 3,9</t>
  </si>
  <si>
    <t> 21,3</t>
  </si>
  <si>
    <t> 47,9</t>
  </si>
  <si>
    <t> 1,3</t>
  </si>
  <si>
    <t> 27,7</t>
  </si>
  <si>
    <t> 8,4</t>
  </si>
  <si>
    <t> 76,5</t>
  </si>
  <si>
    <t> 1,7</t>
  </si>
  <si>
    <t> 19,2</t>
  </si>
  <si>
    <t> 6,2</t>
  </si>
  <si>
    <t> 3,0</t>
  </si>
  <si>
    <t> 67,8</t>
  </si>
  <si>
    <t> 18,3</t>
  </si>
  <si>
    <t> 38,9</t>
  </si>
  <si>
    <t> 5,8</t>
  </si>
  <si>
    <t> 5,5</t>
  </si>
  <si>
    <t> 14,2</t>
  </si>
  <si>
    <t> 12,3</t>
  </si>
  <si>
    <t> 6,5</t>
  </si>
  <si>
    <t> 7,4</t>
  </si>
  <si>
    <t> 124,7</t>
  </si>
  <si>
    <t> 175,7</t>
  </si>
  <si>
    <t> 11,1</t>
  </si>
  <si>
    <t> 38,0</t>
  </si>
  <si>
    <t> 0,4</t>
  </si>
  <si>
    <t> 57,4</t>
  </si>
  <si>
    <t>getreide</t>
  </si>
  <si>
    <t>Wintermenggetreide</t>
  </si>
  <si>
    <t>(einschl. Dinkel, Einkorn und Durum)</t>
  </si>
  <si>
    <t>Hafer und Sommermeng-</t>
  </si>
  <si>
    <t>Winter- und Sommergerste</t>
  </si>
  <si>
    <t xml:space="preserve">Roggen und      </t>
  </si>
  <si>
    <t>Tabellennummer: 0114030</t>
  </si>
  <si>
    <t>am 30.06.2025</t>
  </si>
  <si>
    <t>Schätzung der Vorräte an Getreide in der Landwirtschaft</t>
  </si>
  <si>
    <t>Preise für konventionell erzeugte Kuhmilch</t>
  </si>
  <si>
    <t>ab Hof tatsächlich 2025</t>
  </si>
  <si>
    <t>ab Hof tatsächlich</t>
  </si>
  <si>
    <t>2025</t>
  </si>
  <si>
    <t xml:space="preserve">     € je 100 kg, Erzeugerstandort</t>
  </si>
  <si>
    <t>ab Hof tatsächlich 2024</t>
  </si>
  <si>
    <t>Tabellennummer: 0301435</t>
  </si>
  <si>
    <t>Stand: 11.09.2025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</si>
  <si>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</si>
  <si>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</si>
  <si>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</si>
  <si>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</si>
  <si>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</si>
  <si>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</si>
  <si>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</si>
  <si>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Mär.</t>
  </si>
  <si>
    <t>Apr.</t>
  </si>
  <si>
    <t>Jun.</t>
  </si>
  <si>
    <t>Jul.</t>
  </si>
  <si>
    <t>Sep.</t>
  </si>
  <si>
    <r>
      <t xml:space="preserve">Jan - Dez </t>
    </r>
    <r>
      <rPr>
        <vertAlign val="superscript"/>
        <sz val="6"/>
        <color theme="0"/>
        <rFont val="BundesSans Office"/>
        <family val="2"/>
      </rPr>
      <t>1</t>
    </r>
    <r>
      <rPr>
        <b/>
        <vertAlign val="superscript"/>
        <sz val="6"/>
        <color theme="0"/>
        <rFont val="BundesSans Office"/>
        <family val="2"/>
      </rPr>
      <t>)</t>
    </r>
  </si>
  <si>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</si>
  <si>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</si>
  <si>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</si>
  <si>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</si>
  <si>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</si>
  <si>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</si>
  <si>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</si>
  <si>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t/>
  </si>
  <si>
    <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</si>
  <si>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</si>
  <si>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</si>
  <si>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</si>
  <si>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</si>
  <si>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</si>
  <si>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</si>
  <si>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</si>
  <si>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</si>
  <si>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Hessen / Rheinland-Pfalz / Saarland</t>
  </si>
  <si>
    <t>Niedersachsen / Bremen</t>
  </si>
  <si>
    <t>Schleswig-Holstein / Hamburg</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</si>
  <si>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</si>
  <si>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</si>
  <si>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</si>
  <si>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</si>
  <si>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</si>
  <si>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</si>
  <si>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</si>
  <si>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</si>
  <si>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</si>
  <si>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</si>
  <si>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</si>
  <si>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</si>
  <si>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</si>
  <si>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</si>
  <si>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</si>
  <si>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</si>
  <si>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</si>
  <si>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</si>
  <si>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Index der Einfuhrpreise
(nach Warengruppen der Außenhandelsstatistik)</t>
  </si>
  <si>
    <t>2021 = 100</t>
  </si>
  <si>
    <t>Tabellennummer: 0301530-0000</t>
  </si>
  <si>
    <t>JD</t>
  </si>
  <si>
    <t>Mrz</t>
  </si>
  <si>
    <t>Apr</t>
  </si>
  <si>
    <t>Jun</t>
  </si>
  <si>
    <t>Jul</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</si>
  <si>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</si>
  <si>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</si>
  <si>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</si>
  <si>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</si>
  <si>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</si>
  <si>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</si>
  <si>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</si>
  <si>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</si>
  <si>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</si>
  <si>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</si>
  <si>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</si>
  <si>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</si>
  <si>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r>
      <t>Quelle: Statistisches Bundesamt: 61411-</t>
    </r>
    <r>
      <rPr>
        <sz val="8"/>
        <color rgb="FFFF0000"/>
        <rFont val="BundesSans Office"/>
        <family val="2"/>
      </rPr>
      <t>b</t>
    </r>
    <r>
      <rPr>
        <sz val="8"/>
        <rFont val="BundesSans Office"/>
        <family val="2"/>
      </rPr>
      <t>01, BMLEH (723)</t>
    </r>
  </si>
  <si>
    <t>Euro-Referenzkurse des Europäischen Systems der Zentralbanken (ESZB)</t>
  </si>
  <si>
    <t>ISO-Währungs-code</t>
  </si>
  <si>
    <t>Feb</t>
  </si>
  <si>
    <t>Aug</t>
  </si>
  <si>
    <t>Sep</t>
  </si>
  <si>
    <t>Okt</t>
  </si>
  <si>
    <t>Nov</t>
  </si>
  <si>
    <t>Dez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</si>
  <si>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</si>
  <si>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</si>
  <si>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</si>
  <si>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</si>
  <si>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</si>
  <si>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</si>
  <si>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</si>
  <si>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</si>
  <si>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</si>
  <si>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</si>
  <si>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</si>
  <si>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</si>
  <si>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</si>
  <si>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</si>
  <si>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</si>
  <si>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</si>
  <si>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</si>
  <si>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</si>
  <si>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</si>
  <si>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</si>
  <si>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</si>
  <si>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</si>
  <si>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</si>
  <si>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</si>
  <si>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</si>
  <si>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</si>
  <si>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</si>
  <si>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</si>
  <si>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</si>
  <si>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</si>
  <si>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</si>
  <si>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</si>
  <si>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</si>
  <si>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</si>
  <si>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</si>
  <si>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</si>
  <si>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</si>
  <si>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</si>
  <si>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</si>
  <si>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</si>
  <si>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</si>
  <si>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</si>
  <si>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</si>
  <si>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</si>
  <si>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</si>
  <si>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</si>
  <si>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</si>
  <si>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</si>
  <si>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</si>
  <si>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</si>
  <si>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</si>
  <si>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</si>
  <si>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</si>
  <si>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</si>
  <si>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</si>
  <si>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</si>
  <si>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</si>
  <si>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</si>
  <si>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</si>
  <si>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</si>
  <si>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</si>
  <si>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</si>
  <si>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</si>
  <si>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</si>
  <si>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</si>
  <si>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</si>
  <si>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</si>
  <si>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</si>
  <si>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</si>
  <si>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</si>
  <si>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</si>
  <si>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</si>
  <si>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</si>
  <si>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</si>
  <si>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</si>
  <si>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</si>
  <si>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</si>
  <si>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</si>
  <si>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</si>
  <si>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</si>
  <si>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</si>
  <si>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</si>
  <si>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</si>
  <si>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</si>
  <si>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</si>
  <si>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</si>
  <si>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</si>
  <si>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</si>
  <si>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</si>
  <si>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</si>
  <si>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</si>
  <si>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</si>
  <si>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</si>
  <si>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</si>
  <si>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</si>
  <si>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</si>
  <si>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</si>
  <si>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</si>
  <si>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</si>
  <si>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</si>
  <si>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</si>
  <si>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</si>
  <si>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</si>
  <si>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</si>
  <si>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</si>
  <si>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</si>
  <si>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</si>
  <si>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</si>
  <si>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</si>
  <si>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</si>
  <si>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</si>
  <si>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</si>
  <si>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r>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t>
    </r>
    <r>
      <rPr>
        <sz val="8"/>
        <color rgb="FFFF0000"/>
        <rFont val="BundesSans Office"/>
        <family val="2"/>
      </rPr>
      <t>Berichtsmonat</t>
    </r>
    <r>
      <rPr>
        <sz val="8"/>
        <rFont val="BundesSans Office"/>
        <family val="2"/>
      </rPr>
      <t xml:space="preserve"> Januar 2024 mit der Indexentwicklung auf Basis 2021 = 100 fortgeschrieben. </t>
    </r>
  </si>
  <si>
    <t>4) Ohne Waldhackschnitzel.</t>
  </si>
  <si>
    <t>Quelle: Statistisches Bundesamt: 61241-18, GENESIS 61231-0002; BMLEH (723)</t>
  </si>
  <si>
    <t>Legehennenhaltung und Eiererzeugung</t>
  </si>
  <si>
    <t>in Betrieben von Unternehmen mit 3 000 und mehr Hennenhaltungsplätzen</t>
  </si>
  <si>
    <t>Tabellenummer: 0106430</t>
  </si>
  <si>
    <r>
      <t xml:space="preserve">Betriebe </t>
    </r>
    <r>
      <rPr>
        <b/>
        <vertAlign val="superscript"/>
        <sz val="8"/>
        <rFont val="BundesSans Office"/>
        <family val="2"/>
      </rPr>
      <t>1)</t>
    </r>
  </si>
  <si>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</si>
  <si>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</si>
  <si>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</si>
  <si>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</si>
  <si>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</si>
  <si>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</si>
  <si>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</si>
  <si>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</si>
  <si>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</si>
  <si>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</si>
  <si>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</si>
  <si>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</si>
  <si>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</si>
  <si>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</si>
  <si>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</si>
  <si>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</si>
  <si>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</si>
  <si>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</si>
  <si>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</si>
  <si>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</si>
  <si>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</si>
  <si>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</si>
  <si>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</si>
  <si>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</si>
  <si>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</si>
  <si>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18.09.2025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</si>
  <si>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</si>
  <si>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</si>
  <si>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</si>
  <si>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</si>
  <si>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</si>
  <si>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</si>
  <si>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</si>
  <si>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</si>
  <si>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</si>
  <si>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</si>
  <si>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</si>
  <si>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</si>
  <si>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</si>
  <si>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</si>
  <si>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</si>
  <si>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</si>
  <si>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Insgesamt</t>
  </si>
  <si>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</si>
  <si>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</si>
  <si>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</si>
  <si>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12.09.2025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</si>
  <si>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</si>
  <si>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</si>
  <si>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</si>
  <si>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</si>
  <si>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</si>
  <si>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</si>
  <si>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</si>
  <si>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</si>
  <si>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</si>
  <si>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</si>
  <si>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</si>
  <si>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</si>
  <si>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</si>
  <si>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</si>
  <si>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</si>
  <si>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</si>
  <si>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</si>
  <si>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</si>
  <si>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</si>
  <si>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</si>
  <si>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</si>
  <si>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</si>
  <si>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12.09.2025</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</si>
  <si>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</si>
  <si>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</si>
  <si>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Jahres-durchschnitt</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</si>
  <si>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</si>
  <si>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</si>
  <si>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</si>
  <si>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</si>
  <si>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</si>
  <si>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</si>
  <si>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</si>
  <si>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</si>
  <si>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</si>
  <si>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</si>
  <si>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</si>
  <si>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</si>
  <si>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Süßwaren</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</si>
  <si>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</si>
  <si>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</si>
  <si>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</si>
  <si>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</si>
  <si>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</si>
  <si>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</si>
  <si>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</si>
  <si>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</si>
  <si>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</si>
  <si>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</si>
  <si>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</si>
  <si>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</si>
  <si>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</si>
  <si>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</si>
  <si>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</si>
  <si>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</si>
  <si>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</si>
  <si>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</si>
  <si>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</si>
  <si>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</si>
  <si>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</si>
  <si>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</si>
  <si>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</si>
  <si>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</si>
  <si>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</si>
  <si>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(723)</t>
  </si>
  <si>
    <t>Zurück zum Inhaltsverzeichnis</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</si>
  <si>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</si>
  <si>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</si>
  <si>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</si>
  <si>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</si>
  <si>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</si>
  <si>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</si>
  <si>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</si>
  <si>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</si>
  <si>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</si>
  <si>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</si>
  <si>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</si>
  <si>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</si>
  <si>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</si>
  <si>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</si>
  <si>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</si>
  <si>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</si>
  <si>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</si>
  <si>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</si>
  <si>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</si>
  <si>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</si>
  <si>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</si>
  <si>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Inlandsabsatz von Düngemitteln - Vierteljahr und Bundesland</t>
  </si>
  <si>
    <t>1 000 t Nährstoff</t>
  </si>
  <si>
    <t>Stickstoff (N)</t>
  </si>
  <si>
    <r>
      <t>Phosphat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</si>
  <si>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Kali (K</t>
    </r>
    <r>
      <rPr>
        <vertAlign val="subscript"/>
        <sz val="8"/>
        <rFont val="BundesSans Office"/>
        <family val="2"/>
      </rPr>
      <t>2</t>
    </r>
    <r>
      <rPr>
        <sz val="8"/>
        <rFont val="BundesSans Office"/>
        <family val="2"/>
      </rPr>
      <t>O)</t>
    </r>
  </si>
  <si>
    <r>
      <t xml:space="preserve">Kalk (CaO) </t>
    </r>
    <r>
      <rPr>
        <b/>
        <vertAlign val="superscript"/>
        <sz val="8"/>
        <rFont val="BundesSans Office"/>
        <family val="2"/>
      </rPr>
      <t>1)</t>
    </r>
  </si>
  <si>
    <t>Land / Quartal</t>
  </si>
  <si>
    <t>1. Vierteljahr 2025</t>
  </si>
  <si>
    <t>2. Vierteljahr 2025</t>
  </si>
  <si>
    <t>3. Vierteljahr 2025</t>
  </si>
  <si>
    <t>4. Vierteljahr 2025</t>
  </si>
  <si>
    <t>Berlin</t>
  </si>
  <si>
    <t>Bremen</t>
  </si>
  <si>
    <t>Hamburg</t>
  </si>
  <si>
    <t>darunter: Mehrnährstoffdünger</t>
  </si>
  <si>
    <t>darunter für die Forstwirtschaft</t>
  </si>
  <si>
    <t>dagegen 2024</t>
  </si>
  <si>
    <t>1) Einschließlich Lieferung von Düngemitteln zum Verbrauch in der Forstwirtschaft.</t>
  </si>
  <si>
    <t>Produktionsindex des Produzierenden Ernährungsgewerbes</t>
  </si>
  <si>
    <t>Jan.-Juli</t>
  </si>
  <si>
    <t>1. Hj.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</si>
  <si>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</si>
  <si>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</si>
  <si>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</si>
  <si>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</si>
  <si>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</si>
  <si>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</si>
  <si>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</si>
  <si>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</si>
  <si>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</si>
  <si>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</si>
  <si>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</si>
  <si>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</si>
  <si>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</si>
  <si>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</si>
  <si>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</si>
  <si>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</si>
  <si>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</si>
  <si>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</si>
  <si>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</si>
  <si>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</si>
  <si>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</si>
  <si>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</si>
  <si>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</si>
  <si>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</si>
  <si>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</si>
  <si>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</si>
  <si>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</si>
  <si>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</si>
  <si>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</si>
  <si>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</si>
  <si>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</si>
  <si>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</si>
  <si>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r>
      <t xml:space="preserve"> davon Inland</t>
    </r>
    <r>
      <rPr>
        <b/>
        <vertAlign val="superscript"/>
        <sz val="8"/>
        <rFont val="BundesSans Office"/>
        <family val="2"/>
      </rPr>
      <t xml:space="preserve"> 2)</t>
    </r>
  </si>
  <si>
    <t>davon Ausland</t>
  </si>
  <si>
    <t>± % Juli 2025 vorläufig gegen 2024</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</si>
  <si>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</si>
  <si>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</si>
  <si>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</si>
  <si>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</si>
  <si>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</si>
  <si>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</si>
  <si>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</si>
  <si>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</si>
  <si>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</si>
  <si>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</si>
  <si>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</si>
  <si>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</si>
  <si>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</si>
  <si>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</si>
  <si>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</si>
  <si>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</si>
  <si>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</si>
  <si>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</si>
  <si>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</si>
  <si>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</si>
  <si>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</si>
  <si>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</si>
  <si>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</si>
  <si>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</si>
  <si>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</si>
  <si>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</si>
  <si>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</si>
  <si>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</si>
  <si>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</si>
  <si>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</si>
  <si>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</si>
  <si>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</si>
  <si>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</si>
  <si>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</si>
  <si>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Düngemittel</t>
  </si>
  <si>
    <t>Nährstoffverhältnis im Düngungsaufwand</t>
  </si>
  <si>
    <t xml:space="preserve"> der europäischen OECD-Länder nach Wirtschaftsjahren</t>
  </si>
  <si>
    <t>Stickstoff : Phosphat : Kali</t>
  </si>
  <si>
    <t>Wirtschaftsjahr</t>
  </si>
  <si>
    <t>Belgien</t>
  </si>
  <si>
    <t>:</t>
  </si>
  <si>
    <t>Finnland</t>
  </si>
  <si>
    <t>Frankreich</t>
  </si>
  <si>
    <t>Griechenland</t>
  </si>
  <si>
    <t>Großbritannien und Nordirland</t>
  </si>
  <si>
    <t>Irland</t>
  </si>
  <si>
    <t>Island</t>
  </si>
  <si>
    <t>Italien</t>
  </si>
  <si>
    <t>Luxemburg</t>
  </si>
  <si>
    <t>Niederlande</t>
  </si>
  <si>
    <t>Österreich</t>
  </si>
  <si>
    <t>Portugal</t>
  </si>
  <si>
    <t>Spanien</t>
  </si>
  <si>
    <t>Türkei</t>
  </si>
  <si>
    <t>Durchschnitt</t>
  </si>
  <si>
    <t>Food and Agriculture Organization of the United Nations (FAO), Rom, BMLEH (723).</t>
  </si>
  <si>
    <t>Beschäftigte, Umsatz und Exportquote der fachlichen Betriebsteile des Produzierenden Ernährungsgewerbes</t>
  </si>
  <si>
    <t>Tabellennummer 0206060-0000</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</si>
  <si>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</si>
  <si>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</si>
  <si>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</si>
  <si>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r>
      <t xml:space="preserve">davon Inland </t>
    </r>
    <r>
      <rPr>
        <b/>
        <vertAlign val="superscript"/>
        <sz val="8"/>
        <rFont val="BundesSans Office"/>
        <family val="2"/>
      </rPr>
      <t>3)</t>
    </r>
  </si>
  <si>
    <t>Exportquote</t>
  </si>
  <si>
    <t>D Jan.-Juli</t>
  </si>
  <si>
    <t>Zahl</t>
  </si>
  <si>
    <r>
      <rPr>
        <sz val="8"/>
        <rFont val="Calibri"/>
        <family val="2"/>
      </rPr>
      <t>1000 €</t>
    </r>
    <r>
      <rPr>
        <sz val="8"/>
        <rFont val="BundesSans Office"/>
        <family val="2"/>
      </rPr>
      <t xml:space="preserve">  </t>
    </r>
    <r>
      <rPr>
        <vertAlign val="superscript"/>
        <sz val="8"/>
        <rFont val="BundesSans Office"/>
        <family val="2"/>
      </rPr>
      <t>4)</t>
    </r>
  </si>
  <si>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</si>
  <si>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</si>
  <si>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</si>
  <si>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</si>
  <si>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</si>
  <si>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</si>
  <si>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</si>
  <si>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</si>
  <si>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</si>
  <si>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</si>
  <si>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</si>
  <si>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</si>
  <si>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</si>
  <si>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</si>
  <si>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</si>
  <si>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</si>
  <si>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</si>
  <si>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Tabellennummer 0206130-0000</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</si>
  <si>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</si>
  <si>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</si>
  <si>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</si>
  <si>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</si>
  <si>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</si>
  <si>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</si>
  <si>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</si>
  <si>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</si>
  <si>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Marktpreise für inländisches Getreide</t>
  </si>
  <si>
    <r>
      <t>€ je 100 kg</t>
    </r>
    <r>
      <rPr>
        <b/>
        <vertAlign val="superscript"/>
        <sz val="9"/>
        <rFont val="BundesSans Office"/>
        <family val="2"/>
      </rPr>
      <t>1)</t>
    </r>
  </si>
  <si>
    <t xml:space="preserve"> September</t>
  </si>
  <si>
    <t>Dezember</t>
  </si>
  <si>
    <t xml:space="preserve"> Februar</t>
  </si>
  <si>
    <t xml:space="preserve"> April</t>
  </si>
  <si>
    <r>
      <t xml:space="preserve">Wirtschaftsjahres-durchschnitt </t>
    </r>
    <r>
      <rPr>
        <b/>
        <vertAlign val="superscript"/>
        <sz val="8"/>
        <rFont val="BundesSans Office"/>
        <family val="2"/>
      </rPr>
      <t>2)</t>
    </r>
  </si>
  <si>
    <t>2024/2025</t>
  </si>
  <si>
    <t>2025/2026</t>
  </si>
  <si>
    <t>1) Ohne Umsatzsteuer. Arithmetisches Mittel der Monatspreise an den einzelnen Börsen</t>
  </si>
  <si>
    <t>2) Arithmetisches Mittel der Monatspreise an den einzelnen Börsen im Wirtschaftsjahr.</t>
  </si>
  <si>
    <t>D. A u ß e n h a n d e l</t>
  </si>
  <si>
    <t>Ausfuhr von Gütern der Land- und Ernährungswirtschaft (vorläufige Ergebnisse)</t>
  </si>
  <si>
    <t>Wirt-</t>
  </si>
  <si>
    <t>schafts-</t>
  </si>
  <si>
    <t>bis</t>
  </si>
  <si>
    <t>Bestimmung</t>
  </si>
  <si>
    <t>jahr 1)</t>
  </si>
  <si>
    <t>2024 v</t>
  </si>
  <si>
    <t>2024 v / 2025 v</t>
  </si>
  <si>
    <t>2026 v</t>
  </si>
  <si>
    <t>2025 v / 2026 v</t>
  </si>
  <si>
    <t>Insgesamt in Mill. € 2)</t>
  </si>
  <si>
    <t>dar.: EU-27</t>
  </si>
  <si>
    <t>Ausgewählte Warengruppen in 1.000 t</t>
  </si>
  <si>
    <t>Weizenmehl</t>
  </si>
  <si>
    <t>Weizen und Weizenerzeugnisse zusammen (in Getreidewert)</t>
  </si>
  <si>
    <t>Roggen</t>
  </si>
  <si>
    <t>Roggen und Roggenerzeugnisse zusammen (in Getreidewert)</t>
  </si>
  <si>
    <t>Malz 3)</t>
  </si>
  <si>
    <t>Getreide und Getreideerzeugnisse zusammen (in Getreidewert)</t>
  </si>
  <si>
    <t>Kartoffeln, frisch</t>
  </si>
  <si>
    <t>Roh- und Weißzucker (in Weißzuckerwert) 4)</t>
  </si>
  <si>
    <t>Frucht- und Gemüsesäfte</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</si>
  <si>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</si>
  <si>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</si>
  <si>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</si>
  <si>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noch: Ausgewählte Warengruppen in 1.000 t</t>
  </si>
  <si>
    <t>Trockenmilcherzeugnisse (ohne Molke)</t>
  </si>
  <si>
    <t>Molkenpulver</t>
  </si>
  <si>
    <t>Käse und Quark</t>
  </si>
  <si>
    <t>Lebendes Schlachtvieh, Fleisch und -zubereitungen insgesamt, ohne Geflügel 5)</t>
  </si>
  <si>
    <t>Fische und -erzeugnisse 6)</t>
  </si>
  <si>
    <t>Bier (in 1 000 hl)</t>
  </si>
  <si>
    <t>Wein (in 1 000 hl)</t>
  </si>
  <si>
    <t>Eiweißreiche Futtermittel</t>
  </si>
  <si>
    <t>dar.: Ölkuchen u.a. feste Rückstände</t>
  </si>
  <si>
    <t>Stärkereiche Futtermittel</t>
  </si>
  <si>
    <t>Sonstige Futtermittel</t>
  </si>
  <si>
    <t>dar.: Hunde- u. Katzenfutter</t>
  </si>
  <si>
    <t>Andere Futtermittelzubereitungen</t>
  </si>
  <si>
    <t>Einfuhr von Gütern der Land- und Ernährungswirtschaft (vorläufige Ergebnisse)</t>
  </si>
  <si>
    <t>Hartweizen</t>
  </si>
  <si>
    <t>Weichweizen</t>
  </si>
  <si>
    <t>Übrige Weizenerzeugnisse</t>
  </si>
  <si>
    <t>Mais</t>
  </si>
  <si>
    <t>Getreide und Getreideerzeugnisse insgesamt (in Getreidewert)</t>
  </si>
  <si>
    <t>Reis</t>
  </si>
  <si>
    <t>Frischobst</t>
  </si>
  <si>
    <t>Zitrusfrüchte</t>
  </si>
  <si>
    <t>Andere Südfrüchte</t>
  </si>
  <si>
    <t>Trocken- und Schalenfrüchte</t>
  </si>
  <si>
    <t>Obstkonserven, -zubereitungen und gefrorene Früchte</t>
  </si>
  <si>
    <t>Frischgemüse</t>
  </si>
  <si>
    <t>Gemüsekonserven, -zubereitungen und gefrorenes Gemüse</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</si>
  <si>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</si>
  <si>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</si>
  <si>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</si>
  <si>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</si>
  <si>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</si>
  <si>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</si>
  <si>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</si>
  <si>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</si>
  <si>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</si>
  <si>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</si>
  <si>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Geflügelfleisch, frisch, gekühlt, gefroren</t>
  </si>
  <si>
    <t>Lebendes Schlachtgeflügel, Fleisch und -zubereitungen zusammen</t>
  </si>
  <si>
    <t>Schaleneier von Hausgeflügel</t>
  </si>
  <si>
    <t>Konsum- und Verarbeitungsmilch</t>
  </si>
  <si>
    <t>Butter und Butterschmalz</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</si>
  <si>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</si>
  <si>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</si>
  <si>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</si>
  <si>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</si>
  <si>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</si>
  <si>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</si>
  <si>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</si>
  <si>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</si>
  <si>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</si>
  <si>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</si>
  <si>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</si>
  <si>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</si>
  <si>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</si>
  <si>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</si>
  <si>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</si>
  <si>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</si>
  <si>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</si>
  <si>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</si>
  <si>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</si>
  <si>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</si>
  <si>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</si>
  <si>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</si>
  <si>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</si>
  <si>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</si>
  <si>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</si>
  <si>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</si>
  <si>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</si>
  <si>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</si>
  <si>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</si>
  <si>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</si>
  <si>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</si>
  <si>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</si>
  <si>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</si>
  <si>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</si>
  <si>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</si>
  <si>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</si>
  <si>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</si>
  <si>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</si>
  <si>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Juli
2025</t>
  </si>
  <si>
    <t>Juli'25
geg. Vorj.
(%)</t>
  </si>
  <si>
    <t>Juli'25
gegen Vormonat
(%)</t>
  </si>
  <si>
    <t>Index der Einkaufspreise landwirtschaftlicher Betriebsmittel</t>
  </si>
  <si>
    <t>Tabellennummer: 0301060</t>
  </si>
  <si>
    <t xml:space="preserve"> Ge-wichts-anteil o/oo</t>
  </si>
  <si>
    <t>Januar
2025</t>
  </si>
  <si>
    <t>WjD
2024/25
± geg. Vorj. (%)</t>
  </si>
  <si>
    <t>JD
2024
± geg. Vorj. (%)</t>
  </si>
  <si>
    <t>Okt.'24
± geg. Vorj.  (%)</t>
  </si>
  <si>
    <t>Jan.'25
± geg. Vorj.  (%)</t>
  </si>
  <si>
    <t>Apr.'25
± geg. Vorj.  (%)</t>
  </si>
  <si>
    <t>Juli'25
± geg. Vorj.  (%)</t>
  </si>
  <si>
    <t>Juli'25
± geg. Vorm. (%)</t>
  </si>
  <si>
    <t>Landwirtschaftliche
   Betriebsmittel</t>
  </si>
  <si>
    <t>Waren und Dienstleistungen des
  laufenden landw. Verbrauchs</t>
  </si>
  <si>
    <t>Energie und Schmierstoffe</t>
  </si>
  <si>
    <t>Treibstoffe</t>
  </si>
  <si>
    <t>Elektrischer Strom</t>
  </si>
  <si>
    <t>Einzelnährstoffdünger</t>
  </si>
  <si>
    <t>Mehrnährstoffdünger</t>
  </si>
  <si>
    <t>Pflanzenschutzmittel</t>
  </si>
  <si>
    <t>Futtermittel</t>
  </si>
  <si>
    <t>Getreide und Mühlen-
  nachprodukte</t>
  </si>
  <si>
    <t>Ölkuchen und -schrot</t>
  </si>
  <si>
    <t>Mischfuttermittel</t>
  </si>
  <si>
    <t>Veterinärleistungen</t>
  </si>
  <si>
    <t>Instandhaltung v. Maschinen
  und Material</t>
  </si>
  <si>
    <t>Instandhaltung von Bauten</t>
  </si>
  <si>
    <t>Waren und Dienstleistungen 
  landw. Investitionen</t>
  </si>
  <si>
    <t>Maschinen und sonstige
  Ausrüstungsgüter</t>
  </si>
  <si>
    <t>Fahrzeuge</t>
  </si>
  <si>
    <t>Bauten</t>
  </si>
  <si>
    <t>Juli
2024</t>
  </si>
  <si>
    <t>Juli '24
± geg. Vorj. (%)</t>
  </si>
  <si>
    <t>Apr.'25
± geg. Vorm. (%)</t>
  </si>
  <si>
    <t>April
2024</t>
  </si>
  <si>
    <t>WjD
2023/24
± geg. Vorj. (%)</t>
  </si>
  <si>
    <t>April '24
± geg. Vorj. (%)</t>
  </si>
  <si>
    <t>Jan.'25
± geg. Vorm.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</si>
  <si>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</si>
  <si>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</si>
  <si>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2023 / 2024 v</t>
  </si>
  <si>
    <t>Tabellennummer: 0401060</t>
  </si>
  <si>
    <t>Tabellennummer: 0401030</t>
  </si>
  <si>
    <r>
      <rPr>
        <b/>
        <sz val="20"/>
        <rFont val="BundesSans Office"/>
        <family val="2"/>
      </rPr>
      <t xml:space="preserve">A. </t>
    </r>
    <r>
      <rPr>
        <b/>
        <sz val="20"/>
        <color theme="1"/>
        <rFont val="BundesSans Office"/>
        <family val="2"/>
      </rPr>
      <t>Landwirtschaft</t>
    </r>
  </si>
  <si>
    <t>Marktbestände an Futtermitteln (Nr. 0201260)</t>
  </si>
  <si>
    <t>Verarbeitung von Nicht-Getreide- und anderen Komponenten zu Mischfutter (vorläufige Zahlen) (Nr. 0201630)</t>
  </si>
  <si>
    <t>Produktionsindex des Produzierenden Ernährungsgewerbes (Nr. 0206030)</t>
  </si>
  <si>
    <t>Index der Erzeugerpreise landwirtschaftlicher Produkte (Nr. 0301030)</t>
  </si>
  <si>
    <t>Einfuhr von Gütern der Land- und Ernährungswirtschaft (Nr. 0401030)</t>
  </si>
  <si>
    <t>Ausfuhr von Gütern der Land- und Ernährungswirtschaft (Nr. 0401060)</t>
  </si>
  <si>
    <t>Tabellennummer 0111030</t>
  </si>
  <si>
    <t>Inlandsabsatz von Düngemitteln - Vierteljahr und Bundesland (Nr. 0111030)</t>
  </si>
  <si>
    <t>Nährstoffverhältnis im Düngungsaufwand  der europäischen OECD-Länder nach Wirtschaftsjahren (Nr. 0111090)</t>
  </si>
  <si>
    <t>Schätzung der Vorräte an Getreide in der Landwirtschaft (Nr. 0114030)</t>
  </si>
  <si>
    <t>Viehbestände - Rinder (Nr. 0117090)</t>
  </si>
  <si>
    <t>Getreideernte 2025  - 1.Vorläufiges Ergebnis (Nr.0112030)</t>
  </si>
  <si>
    <t>Getreideernte 2025 - 2. Vorläufiges Ergebnis (Nr. 0112060)</t>
  </si>
  <si>
    <t>Aus Gründen der besseren Übersichtlichkeit stehen vor den Tabellen erneut die Spaltenkopfbezeichungen. Wiederholende Bezeichungen werden hier mithilfe der Funktion "Anzahl zentrieren" zusammengeführt.</t>
  </si>
  <si>
    <t>Rinder mehr als 1 bis unter 2 Jahre - weiblich zum Schlachten 2)</t>
  </si>
  <si>
    <t>Rinder 2 Jahre und ältere - Färsen zum Schlachten 3)</t>
  </si>
  <si>
    <t>Viehbestände (Nr.0117030)</t>
  </si>
  <si>
    <t>Stand: 02.09.2025</t>
  </si>
  <si>
    <t>Tabellennummer: 0206090</t>
  </si>
  <si>
    <t>Tabellennummer: 0206160</t>
  </si>
  <si>
    <t>Herstellung von Mischfutter (Nr.0201530)</t>
  </si>
  <si>
    <t>Verarbeitung von Getreide zu Mischfutter (vorläufige Zahlen) (Nr.0201560)</t>
  </si>
  <si>
    <t>Tabellennummer: 0206030</t>
  </si>
  <si>
    <t>Beschäftigte, Umsatz und Exportquote der fachlichen Betriebsteile des Produzierenden Ernährungsgewerbes (Nr.0206060)</t>
  </si>
  <si>
    <t>Entwicklung ausgewählter Wirtschaftsdaten des Produzierenden Ernährungsgewerbes (Nr. 0206160)</t>
  </si>
  <si>
    <t>Umsatz und Exportquote der Betriebe des Produzierenden Ernährungsgewerbes (Nr. 0206130)</t>
  </si>
  <si>
    <t>Beschäftigte und Umsatz in zulassungspflichtigen Handwerksunternehmen des Lebensmittelgewerbes (Nr. 0206361)</t>
  </si>
  <si>
    <t>Auszubildende in Handwerksunternehmen des Lebensmittelgewerbes (Nr. 0206390)</t>
  </si>
  <si>
    <t>Index der Einkaufspreise landwirtschaftlicher Betriebsmittel (Nr. 0301060)</t>
  </si>
  <si>
    <t>Quelle: BMLEH (723)</t>
  </si>
  <si>
    <t>Tabellennummer: 0302060</t>
  </si>
  <si>
    <t>Preisindizes im Baugewerbe (Nr.0303030)</t>
  </si>
  <si>
    <t>Tabellennummer: 0111090</t>
  </si>
  <si>
    <t>Flächenbilanz von 1990 bis 2023 (Nr. 0111160)</t>
  </si>
  <si>
    <t>Stallbilanz von 1990 bis 2023 in kg N/ha landwirtschaftlicher Fläche (Nr.0111190)</t>
  </si>
  <si>
    <t>Stallbilanz insgesamt von 1990 bis 2023 in kt N  (Nr. 0111230)</t>
  </si>
  <si>
    <t>Nährstoffbilanz insgesamt von 1990 bis 2023 in kg N/ha landwirtschaftlicher Fläche (Nr.0111260)</t>
  </si>
  <si>
    <t>Nährstoffbilanz insgesamt von 1990 bis 2023 in kt N  (Nr. 0111290)</t>
  </si>
  <si>
    <t>Biogasbilanz von 1990 bis 2023  in kg N/ha landwirtschaftlicher Fläche (Nr. 0111330)</t>
  </si>
  <si>
    <t>Biogasbilanz von 1990 bis 2023  in kt N (Nr.0111360)</t>
  </si>
  <si>
    <t>Viehbestände - Schweine (Nr. 0117130)</t>
  </si>
  <si>
    <t>Tabellennummer: 0301090</t>
  </si>
  <si>
    <t>Tabellenummer: 0302030</t>
  </si>
  <si>
    <t>Tabellenummer: 0304030</t>
  </si>
  <si>
    <t>Index der Erzeugerpreise der Produkte des Holzeinschlags aus den Staatsforsten1) (Nr.0505030)</t>
  </si>
  <si>
    <t>0201_Vorbemerkung</t>
  </si>
  <si>
    <t>0206_Vorbemerkung</t>
  </si>
  <si>
    <t>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</si>
</sst>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0">
    <numFmt numFmtId="6" formatCode="#,##0\ &quot;€&quot;;[Red]\-#,##0\ &quot;€&quot;"/>
    <numFmt numFmtId="164" formatCode="??\ ??0"/>
    <numFmt numFmtId="165" formatCode="?\ ??0"/>
    <numFmt numFmtId="166" formatCode="??0.0"/>
    <numFmt numFmtId="167" formatCode="#\ ##0,_)"/>
    <numFmt numFmtId="168" formatCode="?\ ???\ ??0"/>
    <numFmt numFmtId="169" formatCode="??\ ??0,"/>
    <numFmt numFmtId="170" formatCode="0.0"/>
    <numFmt numFmtId="171" formatCode="d/\ mmmm\ yyyy"/>
    <numFmt numFmtId="172" formatCode="#\ ##0.0_)"/>
    <numFmt numFmtId="173" formatCode="#\ ##0"/>
    <numFmt numFmtId="174" formatCode="??0_)"/>
    <numFmt numFmtId="175" formatCode="#\ ##0_)"/>
    <numFmt numFmtId="176" formatCode="??0"/>
    <numFmt numFmtId="177" formatCode="??\ ???.0"/>
    <numFmt numFmtId="178" formatCode="?\ ???\ ???"/>
    <numFmt numFmtId="179" formatCode="0.00\ \ "/>
    <numFmt numFmtId="180" formatCode="?\ ??0.0"/>
    <numFmt numFmtId="181" formatCode="0.000"/>
    <numFmt numFmtId="182" formatCode="\ \ \ @"/>
    <numFmt numFmtId="183" formatCode="#\ ###\ ##0_)"/>
    <numFmt numFmtId="184" formatCode="_-* #,##0.00\ _€_-;\-* #,##0.00\ _€_-;_-* &quot;-&quot;??\ _€_-;_-@_-"/>
    <numFmt numFmtId="185" formatCode="\+\ ?0.0;\-\ ?0.0;\±\ ?0.0;\ \ \ @"/>
    <numFmt numFmtId="186" formatCode="??0.00"/>
    <numFmt numFmtId="187" formatCode="0.0_____)"/>
    <numFmt numFmtId="188" formatCode="?0.00;\-\ ?0.00;\ @"/>
    <numFmt numFmtId="189" formatCode="0.0_ ;\-0.0\ "/>
    <numFmt numFmtId="190" formatCode="?\ ??0.0;\-\ ?\ ??0.0;\ \ \ \ \ \ \ @"/>
    <numFmt numFmtId="191" formatCode="??0.0;\-\ ??0.0;\ \ \ \ @"/>
    <numFmt numFmtId="192" formatCode="\+\ ?0.0;[Red]\-\ ?0.0;\±\ ?0.0;@__"/>
    <numFmt numFmtId="193" formatCode="0.0000_);\-\ 0.0000_);@_____)"/>
    <numFmt numFmtId="194" formatCode="0.00000_);\-\ 0.00000_);@_____)"/>
    <numFmt numFmtId="195" formatCode="??0.00_);\-\ ??0.00_);@_____)"/>
    <numFmt numFmtId="196" formatCode="?0.000_);\-\ ?0.000_);@_____)"/>
    <numFmt numFmtId="197" formatCode="0.000000"/>
    <numFmt numFmtId="198" formatCode="\ \ @"/>
    <numFmt numFmtId="199" formatCode="0.00_)"/>
    <numFmt numFmtId="200" formatCode="0.0_)"/>
    <numFmt numFmtId="201" formatCode="\ ?\ ??0;\ \-\ ?\ ??0;\ \ \ \ \ \ \ \ @"/>
    <numFmt numFmtId="202" formatCode="?\ ???\ ??0;\-\ ?\ ???\ ??0;\ \ \ \ \ \ \ \ \ \ @"/>
    <numFmt numFmtId="203" formatCode="\ ?\ ??0.0;\ \-\ ?\ ??0.0;\ \ \ \ \ \ \ \ @"/>
    <numFmt numFmtId="204" formatCode="???\ ??0;\-\ ???\ ??0;\ \ \ \ \ \ \ \ @"/>
    <numFmt numFmtId="205" formatCode="???\ ??0;\-\ ???\ ??0;\ \ \ \ \ \ \ \ \ \ @"/>
    <numFmt numFmtId="206" formatCode="General_)"/>
    <numFmt numFmtId="207" formatCode="???\ ??0;\-\ ???\ ??0;\ \ \ \ \ \ \ \ \ \ \ @"/>
    <numFmt numFmtId="208" formatCode="\ @"/>
    <numFmt numFmtId="209" formatCode="#\ ##0\ \ "/>
    <numFmt numFmtId="210" formatCode="?\ ??0.0,;\-\ ?\ ??0.0,;\ \ \ \ \ \ \ @"/>
    <numFmt numFmtId="211" formatCode="??0.0_)"/>
    <numFmt numFmtId="212" formatCode="\+\ ?0.0__;\-\ ?0.0__;\±\ ?0.0__"/>
    <numFmt numFmtId="213" formatCode="\+\ ?0.0__;\-\ ?0.0__;\±\ ?0.0__;\ \ \ \ \ @"/>
    <numFmt numFmtId="214" formatCode="\+0.0_);\-0.0_);\±0.0_)"/>
    <numFmt numFmtId="215" formatCode="???\ ??0"/>
    <numFmt numFmtId="216" formatCode="#\ ###\ ##0"/>
    <numFmt numFmtId="217" formatCode="?0.00"/>
    <numFmt numFmtId="218" formatCode="??.0"/>
    <numFmt numFmtId="219" formatCode="#,##0_);\(#,##0\)"/>
    <numFmt numFmtId="220" formatCode="#,##0.0"/>
    <numFmt numFmtId="221" formatCode="#,##0.0_);\(#,##0.0\)"/>
    <numFmt numFmtId="222" formatCode="\ \ \+* 0.0\ \ ;\ \ \-* 0.0\ \ "/>
    <numFmt numFmtId="223" formatCode="mmmm\ "/>
    <numFmt numFmtId="224" formatCode="#\ ##0.0"/>
    <numFmt numFmtId="225" formatCode="#\ ##0.0,____"/>
    <numFmt numFmtId="226" formatCode="\ \ \+* 0.0\ ;\ \ \-* 0.0\ "/>
    <numFmt numFmtId="227" formatCode="#\ ##0.0,__"/>
    <numFmt numFmtId="228" formatCode="\ \ \ \ \+* 0.0\ \ ;\ \ \ \ \-* 0.0\ \ "/>
    <numFmt numFmtId="229" formatCode="mmmm"/>
    <numFmt numFmtId="230" formatCode="#\ ##0.0,\ \ \ \ \ \ \ \ \ "/>
    <numFmt numFmtId="231" formatCode="\+\ ?0.0_-;\-\ ?0.0_-;\±\ ?0.0_-;@"/>
    <numFmt numFmtId="232" formatCode="\+\ ?0.0_-;\-\ ?0.0_-;\±\ ?0.0_-;@__\-\-"/>
  </numFmts>
  <fonts count="224">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u/>
      <sz val="10"/>
      <color theme="10"/>
      <name val="BundesSans Office"/>
      <family val="2"/>
    </font>
    <font>
      <sz val="10"/>
      <name val="BundesSans Office"/>
      <family val="2"/>
    </font>
    <font>
      <b/>
      <sz val="14"/>
      <color theme="1"/>
      <name val="BundesSans Office"/>
      <family val="2"/>
    </font>
    <font>
      <u/>
      <sz val="11"/>
      <color theme="10"/>
      <name val="BundesSans Office"/>
      <family val="2"/>
    </font>
    <font>
      <sz val="11"/>
      <color theme="10"/>
      <name val="Aptos Narrow"/>
      <family val="2"/>
      <scheme val="minor"/>
    </font>
    <font>
      <sz val="11"/>
      <name val="Aptos Narrow"/>
      <family val="2"/>
      <scheme val="minor"/>
    </font>
    <font>
      <b/>
      <sz val="11"/>
      <color theme="10"/>
      <name val="Aptos Narrow"/>
      <family val="2"/>
      <scheme val="minor"/>
    </font>
    <font>
      <b/>
      <sz val="11"/>
      <color theme="4" tint="-0.249977111117893"/>
      <name val="Aptos Narrow"/>
      <family val="2"/>
      <scheme val="minor"/>
    </font>
    <font>
      <b/>
      <sz val="16"/>
      <color theme="8"/>
      <name val="BundesSans Office"/>
      <family val="2"/>
    </font>
    <font>
      <b/>
      <sz val="11"/>
      <color rgb="FFFF0000"/>
      <name val="BundesSans Office"/>
      <family val="2"/>
    </font>
    <font>
      <sz val="11"/>
      <color theme="4" tint="-0.249977111117893"/>
      <name val="Aptos Narrow"/>
      <family val="2"/>
      <scheme val="minor"/>
    </font>
    <font>
      <b/>
      <sz val="11"/>
      <name val="BundesSans Office"/>
      <family val="2"/>
    </font>
    <font>
      <b/>
      <u/>
      <sz val="11"/>
      <color theme="1"/>
      <name val="BundesSans Office"/>
      <family val="2"/>
    </font>
    <font>
      <sz val="8"/>
      <color indexed="10"/>
      <name val="BundesSans Office"/>
      <family val="2"/>
    </font>
    <font>
      <b/>
      <sz val="16"/>
      <color theme="1"/>
      <name val="BundesSans Office"/>
      <family val="2"/>
    </font>
    <font>
      <b/>
      <sz val="20"/>
      <name val="BundesSans Office"/>
      <family val="2"/>
    </font>
    <font>
      <sz val="20"/>
      <name val="BundesSans Office"/>
      <family val="2"/>
    </font>
    <font>
      <b/>
      <sz val="20"/>
      <color theme="1"/>
      <name val="BundesSans Office"/>
      <family val="2"/>
    </font>
    <font>
      <u/>
      <sz val="8"/>
      <color theme="10"/>
      <name val="Aptos Narrow"/>
      <family val="2"/>
      <scheme val="minor"/>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2"/>
      <name val="Arial"/>
      <family val="2"/>
    </font>
    <font>
      <sz val="6"/>
      <name val="Arial"/>
      <family val="2"/>
    </font>
    <font>
      <b/>
      <sz val="10"/>
      <name val="Arial"/>
      <family val="2"/>
    </font>
    <font>
      <sz val="8"/>
      <name val="Arial"/>
      <family val="2"/>
    </font>
    <font>
      <b/>
      <vertAlign val="superscript"/>
      <sz val="6"/>
      <name val="Arial"/>
      <family val="2"/>
    </font>
    <font>
      <sz val="6"/>
      <color theme="1"/>
      <name val="Arial"/>
      <family val="2"/>
    </font>
    <font>
      <b/>
      <sz val="6"/>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b/>
      <sz val="11"/>
      <color indexed="8"/>
      <name val="BundesSans"/>
    </font>
    <font>
      <b/>
      <sz val="11"/>
      <name val="BundesSans"/>
    </font>
    <font>
      <sz val="11"/>
      <name val="BundesSans"/>
    </font>
    <font>
      <sz val="11"/>
      <color theme="1"/>
      <name val="BundesSans"/>
    </font>
    <font>
      <b/>
      <sz val="11"/>
      <color theme="1"/>
      <name val="BundesSans"/>
    </font>
    <font>
      <b/>
      <i/>
      <sz val="11"/>
      <name val="BundesSans"/>
    </font>
    <font>
      <b/>
      <sz val="11"/>
      <color indexed="8"/>
      <name val="Calibri"/>
      <family val="2"/>
    </font>
    <font>
      <b/>
      <i/>
      <sz val="11"/>
      <color indexed="8"/>
      <name val="BundesSans"/>
    </font>
    <font>
      <i/>
      <sz val="11"/>
      <name val="Calibri"/>
      <family val="2"/>
    </font>
    <font>
      <b/>
      <sz val="14"/>
      <color indexed="8"/>
      <name val="BundesSans "/>
    </font>
    <font>
      <sz val="16"/>
      <color indexed="8"/>
      <name val="BundesSans "/>
    </font>
    <font>
      <sz val="16"/>
      <color indexed="8"/>
      <name val="Calibri"/>
      <family val="2"/>
    </font>
    <font>
      <b/>
      <sz val="12"/>
      <color indexed="8"/>
      <name val="BundesSans "/>
    </font>
    <font>
      <sz val="11"/>
      <color indexed="8"/>
      <name val="BundesSans "/>
    </font>
    <font>
      <b/>
      <sz val="11"/>
      <color indexed="8"/>
      <name val="BundesSans "/>
    </font>
    <font>
      <b/>
      <sz val="11"/>
      <name val="BundesSans "/>
    </font>
    <font>
      <sz val="11"/>
      <name val="BundesSans "/>
    </font>
    <font>
      <sz val="11"/>
      <color theme="1"/>
      <name val="BundesSans "/>
    </font>
    <font>
      <b/>
      <i/>
      <sz val="11"/>
      <name val="BundesSans "/>
    </font>
    <font>
      <sz val="8"/>
      <name val="BundesSans "/>
    </font>
    <font>
      <sz val="11"/>
      <color indexed="10"/>
      <name val="BundesSans "/>
    </font>
    <font>
      <b/>
      <i/>
      <sz val="11"/>
      <color indexed="8"/>
      <name val="BundesSans "/>
    </font>
    <font>
      <sz val="11"/>
      <color indexed="10"/>
      <name val="BundesSans"/>
    </font>
    <font>
      <sz val="11"/>
      <color theme="1"/>
      <name val="Calibri"/>
      <family val="2"/>
    </font>
    <font>
      <sz val="9"/>
      <color indexed="8"/>
      <name val="BundesSans"/>
    </font>
    <font>
      <sz val="9"/>
      <name val="BundesSans"/>
    </font>
    <font>
      <sz val="9"/>
      <color indexed="8"/>
      <name val="Calibri"/>
      <family val="2"/>
    </font>
    <font>
      <b/>
      <sz val="14"/>
      <color indexed="8"/>
      <name val="BundesSans"/>
    </font>
    <font>
      <b/>
      <i/>
      <sz val="9"/>
      <color indexed="8"/>
      <name val="BundesSans"/>
    </font>
    <font>
      <b/>
      <i/>
      <sz val="11"/>
      <color theme="1"/>
      <name val="BundesSans"/>
    </font>
    <font>
      <b/>
      <i/>
      <sz val="11"/>
      <color indexed="8"/>
      <name val="Aptos Narrow"/>
      <family val="2"/>
      <scheme val="minor"/>
    </font>
    <font>
      <sz val="11"/>
      <color indexed="8"/>
      <name val="Aptos Narrow"/>
      <family val="2"/>
      <scheme val="minor"/>
    </font>
    <font>
      <sz val="7"/>
      <name val="Arial"/>
      <family val="2"/>
    </font>
    <font>
      <sz val="6"/>
      <color rgb="FFFF0000"/>
      <name val="Arial"/>
      <family val="2"/>
    </font>
    <font>
      <b/>
      <sz val="6"/>
      <color rgb="FFFF0000"/>
      <name val="Arial"/>
      <family val="2"/>
    </font>
    <font>
      <sz val="10"/>
      <name val="Univers (WN)"/>
    </font>
    <font>
      <b/>
      <sz val="10"/>
      <color indexed="8"/>
      <name val="Arial"/>
      <family val="2"/>
    </font>
    <font>
      <b/>
      <sz val="8"/>
      <color indexed="8"/>
      <name val="Arial"/>
      <family val="2"/>
    </font>
    <font>
      <sz val="8"/>
      <color indexed="8"/>
      <name val="Arial"/>
      <family val="2"/>
    </font>
    <font>
      <sz val="9"/>
      <color indexed="8"/>
      <name val="Arial"/>
      <family val="2"/>
    </font>
    <font>
      <sz val="9"/>
      <color indexed="10"/>
      <name val="MS Sans Serif"/>
      <family val="2"/>
    </font>
    <font>
      <b/>
      <sz val="9"/>
      <color indexed="10"/>
      <name val="MS Sans Serif"/>
      <family val="2"/>
    </font>
    <font>
      <sz val="8"/>
      <color indexed="10"/>
      <name val="MS Sans Serif"/>
      <family val="2"/>
    </font>
    <font>
      <sz val="10"/>
      <color indexed="8"/>
      <name val="Arial"/>
      <family val="2"/>
    </font>
    <font>
      <sz val="8"/>
      <color indexed="8"/>
      <name val="Univers (WN)"/>
    </font>
    <font>
      <vertAlign val="superscript"/>
      <sz val="8"/>
      <color indexed="8"/>
      <name val="Arial"/>
      <family val="2"/>
    </font>
    <font>
      <vertAlign val="superscript"/>
      <sz val="8"/>
      <color rgb="FF000000"/>
      <name val="Arial"/>
      <family val="2"/>
    </font>
    <font>
      <vertAlign val="superscript"/>
      <sz val="8"/>
      <name val="Arial"/>
      <family val="2"/>
    </font>
    <font>
      <sz val="7"/>
      <color indexed="8"/>
      <name val="Arial"/>
      <family val="2"/>
    </font>
    <font>
      <sz val="6"/>
      <color indexed="8"/>
      <name val="Arial"/>
      <family val="2"/>
    </font>
    <font>
      <vertAlign val="superscript"/>
      <sz val="6"/>
      <color indexed="8"/>
      <name val="Arial"/>
      <family val="2"/>
    </font>
    <font>
      <sz val="12"/>
      <color indexed="8"/>
      <name val="Univers (WN)"/>
    </font>
    <font>
      <sz val="10"/>
      <color theme="0"/>
      <name val="BundesSans Office"/>
      <family val="2"/>
    </font>
    <font>
      <sz val="8"/>
      <name val="BundesSans Office"/>
      <family val="2"/>
    </font>
    <font>
      <b/>
      <sz val="9"/>
      <color theme="1"/>
      <name val="BundesSans Office"/>
      <family val="2"/>
    </font>
    <font>
      <b/>
      <sz val="9"/>
      <name val="BundesSans Office"/>
      <family val="2"/>
    </font>
    <font>
      <i/>
      <sz val="8"/>
      <name val="BundesSans Office"/>
      <family val="2"/>
    </font>
    <font>
      <b/>
      <sz val="8"/>
      <name val="BundesSans Office"/>
      <family val="2"/>
    </font>
    <font>
      <b/>
      <sz val="8"/>
      <color theme="0"/>
      <name val="BundesSans Office"/>
      <family val="2"/>
    </font>
    <font>
      <sz val="9"/>
      <name val="BundesSans Office"/>
      <family val="2"/>
    </font>
    <font>
      <sz val="11"/>
      <name val="BundesSans Office"/>
      <family val="2"/>
    </font>
    <font>
      <vertAlign val="superscript"/>
      <sz val="10"/>
      <name val="BundesSans Office"/>
      <family val="2"/>
    </font>
    <font>
      <b/>
      <sz val="10"/>
      <name val="BundesSans Office"/>
      <family val="2"/>
    </font>
    <font>
      <b/>
      <vertAlign val="superscript"/>
      <sz val="10"/>
      <name val="BundesSans Office"/>
      <family val="2"/>
    </font>
    <font>
      <sz val="10"/>
      <color rgb="FF000000"/>
      <name val="Arial"/>
      <family val="2"/>
    </font>
    <font>
      <b/>
      <sz val="12"/>
      <color rgb="FF000000"/>
      <name val="BundesSans Office"/>
      <family val="2"/>
    </font>
    <font>
      <sz val="10"/>
      <color rgb="FF000000"/>
      <name val="BundesSans Office"/>
      <family val="2"/>
    </font>
    <font>
      <b/>
      <sz val="10"/>
      <color rgb="FF000000"/>
      <name val="BundesSans Office"/>
      <family val="2"/>
    </font>
    <font>
      <sz val="10"/>
      <color rgb="FFFF0000"/>
      <name val="BundesSans Office"/>
      <family val="2"/>
    </font>
    <font>
      <vertAlign val="superscript"/>
      <sz val="10"/>
      <color rgb="FF000000"/>
      <name val="BundesSans Office"/>
      <family val="2"/>
    </font>
    <font>
      <sz val="6"/>
      <color theme="0"/>
      <name val="BundesSans Office"/>
      <family val="2"/>
    </font>
    <font>
      <i/>
      <sz val="8"/>
      <color theme="1"/>
      <name val="BundesSans Office"/>
      <family val="2"/>
    </font>
    <font>
      <i/>
      <sz val="10"/>
      <color rgb="FF000000"/>
      <name val="BundesSans Office"/>
      <family val="2"/>
    </font>
    <font>
      <b/>
      <i/>
      <sz val="10"/>
      <color rgb="FF000000"/>
      <name val="BundesSans Office"/>
      <family val="2"/>
    </font>
    <font>
      <b/>
      <vertAlign val="superscript"/>
      <sz val="10"/>
      <color rgb="FF000000"/>
      <name val="BundesSans Office"/>
      <family val="2"/>
    </font>
    <font>
      <b/>
      <sz val="12"/>
      <color theme="1"/>
      <name val="BundesSans Office"/>
      <family val="2"/>
    </font>
    <font>
      <b/>
      <sz val="10"/>
      <color theme="1"/>
      <name val="BundesSans Office"/>
      <family val="2"/>
    </font>
    <font>
      <vertAlign val="superscript"/>
      <sz val="10"/>
      <color theme="1"/>
      <name val="BundesSans Office"/>
      <family val="2"/>
    </font>
    <font>
      <sz val="10"/>
      <color indexed="8"/>
      <name val="Aptos Narrow"/>
      <family val="2"/>
      <scheme val="minor"/>
    </font>
    <font>
      <sz val="8"/>
      <color theme="2" tint="-0.89999084444715716"/>
      <name val="BundesSans Office"/>
      <family val="2"/>
    </font>
    <font>
      <sz val="8"/>
      <color theme="1"/>
      <name val="BundesSans Office"/>
      <family val="2"/>
    </font>
    <font>
      <sz val="8"/>
      <name val="Times New Roman"/>
      <family val="1"/>
    </font>
    <font>
      <vertAlign val="superscript"/>
      <sz val="6"/>
      <name val="Arial"/>
      <family val="2"/>
    </font>
    <font>
      <b/>
      <sz val="8"/>
      <name val="Arial"/>
      <family val="2"/>
    </font>
    <font>
      <b/>
      <sz val="12"/>
      <name val="Arial"/>
      <family val="2"/>
    </font>
    <font>
      <i/>
      <sz val="6"/>
      <name val="Arial"/>
      <family val="2"/>
    </font>
    <font>
      <b/>
      <sz val="8"/>
      <name val="Times New Roman"/>
      <family val="1"/>
    </font>
    <font>
      <sz val="8"/>
      <color rgb="FFFF0000"/>
      <name val="Times New Roman"/>
      <family val="1"/>
    </font>
    <font>
      <sz val="6"/>
      <name val="Times New Roman"/>
      <family val="1"/>
    </font>
    <font>
      <i/>
      <sz val="6"/>
      <color rgb="FFFF0000"/>
      <name val="Arial"/>
      <family val="2"/>
    </font>
    <font>
      <sz val="7"/>
      <name val="MS Sans Serif"/>
    </font>
    <font>
      <sz val="7"/>
      <name val="BundesSans Office"/>
      <family val="2"/>
    </font>
    <font>
      <b/>
      <sz val="7"/>
      <name val="BundesSans Office"/>
      <family val="2"/>
    </font>
    <font>
      <sz val="6"/>
      <name val="BundesSans Office"/>
      <family val="2"/>
    </font>
    <font>
      <i/>
      <sz val="6"/>
      <name val="BundesSans Office"/>
      <family val="2"/>
    </font>
    <font>
      <b/>
      <sz val="6"/>
      <name val="BundesSans Office"/>
      <family val="2"/>
    </font>
    <font>
      <vertAlign val="superscript"/>
      <sz val="6"/>
      <name val="BundesSans Office"/>
      <family val="2"/>
    </font>
    <font>
      <b/>
      <vertAlign val="superscript"/>
      <sz val="8"/>
      <name val="BundesSans Office"/>
      <family val="2"/>
    </font>
    <font>
      <b/>
      <sz val="12"/>
      <name val="BundesSans Office"/>
      <family val="2"/>
    </font>
    <font>
      <vertAlign val="superscript"/>
      <sz val="8"/>
      <name val="BundesSans Office"/>
      <family val="2"/>
    </font>
    <font>
      <b/>
      <vertAlign val="superscript"/>
      <sz val="10"/>
      <name val="Arial"/>
      <family val="2"/>
    </font>
    <font>
      <sz val="5"/>
      <name val="Arial"/>
      <family val="2"/>
    </font>
    <font>
      <u/>
      <sz val="6"/>
      <color theme="10"/>
      <name val="Aptos Narrow"/>
      <family val="2"/>
      <scheme val="minor"/>
    </font>
    <font>
      <b/>
      <i/>
      <sz val="6"/>
      <name val="Arial"/>
      <family val="2"/>
    </font>
    <font>
      <b/>
      <sz val="10"/>
      <color theme="0"/>
      <name val="BundesSans Office"/>
      <family val="2"/>
    </font>
    <font>
      <sz val="11"/>
      <color theme="0"/>
      <name val="BundesSans Office"/>
      <family val="2"/>
    </font>
    <font>
      <sz val="8"/>
      <color theme="0"/>
      <name val="BundesSans Office"/>
      <family val="2"/>
    </font>
    <font>
      <sz val="2"/>
      <name val="BundesSans Office"/>
      <family val="2"/>
    </font>
    <font>
      <sz val="2"/>
      <color theme="0"/>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7"/>
      <name val="Arial"/>
      <family val="2"/>
    </font>
    <font>
      <b/>
      <sz val="6"/>
      <color theme="0"/>
      <name val="BundesSans Office"/>
      <family val="2"/>
    </font>
    <font>
      <sz val="4"/>
      <color theme="0"/>
      <name val="BundesSans Office"/>
      <family val="2"/>
    </font>
    <font>
      <sz val="11"/>
      <color rgb="FFFF0000"/>
      <name val="BundesSans Office"/>
      <family val="2"/>
    </font>
    <font>
      <b/>
      <i/>
      <sz val="6"/>
      <name val="BundesSans Office"/>
      <family val="2"/>
    </font>
    <font>
      <b/>
      <sz val="7"/>
      <color theme="0"/>
      <name val="BundesSans Office"/>
      <family val="2"/>
    </font>
    <font>
      <sz val="6"/>
      <color rgb="FF000000"/>
      <name val="BundesSans Office"/>
      <family val="2"/>
    </font>
    <font>
      <b/>
      <sz val="6"/>
      <color rgb="FF000000"/>
      <name val="Arial"/>
      <family val="2"/>
    </font>
    <font>
      <sz val="6"/>
      <color rgb="FF000000"/>
      <name val="Arial"/>
      <family val="2"/>
    </font>
    <font>
      <sz val="9"/>
      <color theme="0"/>
      <name val="BundesSans Office"/>
      <family val="2"/>
    </font>
    <font>
      <i/>
      <sz val="10"/>
      <name val="BundesSans Office"/>
      <family val="2"/>
    </font>
    <font>
      <sz val="8"/>
      <color rgb="FFFF0000"/>
      <name val="BundesSans Office"/>
      <family val="2"/>
    </font>
    <font>
      <u/>
      <sz val="8"/>
      <color theme="10"/>
      <name val="BundesSans Office"/>
      <family val="2"/>
    </font>
    <font>
      <b/>
      <vertAlign val="superscript"/>
      <sz val="11"/>
      <name val="BundesSans Office"/>
      <family val="2"/>
    </font>
    <font>
      <sz val="7.5"/>
      <name val="BundesSans Office"/>
      <family val="2"/>
    </font>
    <font>
      <b/>
      <vertAlign val="superscript"/>
      <sz val="8"/>
      <color theme="0"/>
      <name val="BundesSans Office"/>
      <family val="2"/>
    </font>
    <font>
      <b/>
      <vertAlign val="superscript"/>
      <sz val="9"/>
      <name val="BundesSans Office"/>
      <family val="2"/>
    </font>
    <font>
      <sz val="8"/>
      <color rgb="FF000000"/>
      <name val="BundesSans Office"/>
      <family val="2"/>
    </font>
    <font>
      <vertAlign val="superscript"/>
      <sz val="8"/>
      <color theme="0"/>
      <name val="BundesSans Office"/>
      <family val="2"/>
    </font>
    <font>
      <sz val="12"/>
      <name val="BundesSans Office"/>
      <family val="2"/>
    </font>
    <font>
      <vertAlign val="superscript"/>
      <sz val="9"/>
      <name val="BundesSans Office"/>
      <family val="2"/>
    </font>
    <font>
      <vertAlign val="superscript"/>
      <sz val="11"/>
      <name val="BundesSans Office"/>
      <family val="2"/>
    </font>
    <font>
      <b/>
      <sz val="10"/>
      <color rgb="FFFF0000"/>
      <name val="BundesSans Office"/>
      <family val="2"/>
    </font>
    <font>
      <sz val="8"/>
      <color indexed="13"/>
      <name val="BundesSans Office"/>
      <family val="2"/>
    </font>
    <font>
      <b/>
      <i/>
      <sz val="8"/>
      <name val="BundesSans Office"/>
      <family val="2"/>
    </font>
    <font>
      <sz val="9"/>
      <color rgb="FF000000"/>
      <name val="BundesSans Office"/>
      <family val="2"/>
    </font>
    <font>
      <vertAlign val="subscript"/>
      <sz val="8"/>
      <name val="BundesSans Office"/>
      <family val="2"/>
    </font>
    <font>
      <sz val="14"/>
      <name val="BundesSans Office"/>
      <family val="2"/>
    </font>
    <font>
      <sz val="8"/>
      <name val="Arial Narrow"/>
      <family val="2"/>
    </font>
    <font>
      <sz val="8"/>
      <name val="Calibri"/>
      <family val="2"/>
    </font>
    <font>
      <sz val="6"/>
      <color theme="1"/>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sz val="16"/>
      <color theme="1"/>
      <name val="BundesSans Office"/>
      <family val="2"/>
    </font>
    <font>
      <sz val="10"/>
      <color rgb="FF444649"/>
      <name val="Arial"/>
      <family val="2"/>
    </font>
    <font>
      <sz val="11"/>
      <color theme="0"/>
      <name val="Aptos Narrow"/>
      <family val="2"/>
      <scheme val="minor"/>
    </font>
    <font>
      <sz val="10"/>
      <color rgb="FF000000"/>
      <name val="Arial"/>
      <family val="2"/>
    </font>
    <font>
      <sz val="10"/>
      <name val="Arial"/>
      <family val="2"/>
    </font>
    <font>
      <u/>
      <sz val="7"/>
      <color theme="10"/>
      <name val="Aptos Narrow"/>
      <family val="2"/>
      <scheme val="minor"/>
    </font>
    <font>
      <u/>
      <sz val="9"/>
      <color theme="10"/>
      <name val="Arial"/>
      <family val="2"/>
    </font>
    <font>
      <u/>
      <sz val="11"/>
      <color theme="10"/>
      <name val="BundesSans Bold"/>
      <family val="2"/>
    </font>
    <font>
      <u/>
      <sz val="11"/>
      <color theme="10"/>
      <name val="BundesSans Regular"/>
      <family val="2"/>
    </font>
    <font>
      <u/>
      <sz val="8"/>
      <color theme="10"/>
      <name val="BundesSans Regular"/>
      <family val="2"/>
    </font>
    <font>
      <u/>
      <sz val="7"/>
      <color theme="10"/>
      <name val="BundesSans Regular"/>
      <family val="2"/>
    </font>
    <font>
      <u/>
      <sz val="9"/>
      <color theme="10"/>
      <name val="BundesSans Regular"/>
      <family val="2"/>
    </font>
  </fonts>
  <fills count="13">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lightUp"/>
    </fill>
    <fill>
      <patternFill patternType="solid">
        <fgColor indexed="9"/>
        <bgColor indexed="64"/>
      </patternFill>
    </fill>
    <fill>
      <patternFill patternType="solid">
        <fgColor rgb="FFFFFFFF"/>
        <bgColor auto="1"/>
      </patternFill>
    </fill>
    <fill>
      <patternFill patternType="solid">
        <fgColor rgb="FFFFFFFF"/>
        <bgColor indexed="64"/>
      </patternFill>
    </fill>
    <fill>
      <patternFill patternType="solid">
        <fgColor rgb="FFFFFFFF"/>
        <bgColor theme="0"/>
      </patternFill>
    </fill>
  </fills>
  <borders count="91">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theme="1" tint="4.9989318521683403E-2"/>
      </top>
      <bottom style="thin">
        <color theme="1"/>
      </bottom>
      <diagonal/>
    </border>
    <border>
      <left/>
      <right/>
      <top style="thin">
        <color theme="1" tint="4.9989318521683403E-2"/>
      </top>
      <bottom style="thin">
        <color theme="1"/>
      </bottom>
      <diagonal/>
    </border>
    <border>
      <left/>
      <right style="thin">
        <color auto="1"/>
      </right>
      <top style="thin">
        <color theme="1" tint="4.9989318521683403E-2"/>
      </top>
      <bottom style="thin">
        <color theme="1"/>
      </bottom>
      <diagonal/>
    </border>
    <border>
      <left style="thin">
        <color auto="1"/>
      </left>
      <right/>
      <top style="thin">
        <color theme="1"/>
      </top>
      <bottom/>
      <diagonal/>
    </border>
    <border>
      <left/>
      <right/>
      <top style="thin">
        <color theme="1"/>
      </top>
      <bottom/>
      <diagonal/>
    </border>
    <border>
      <left/>
      <right style="thin">
        <color auto="1"/>
      </right>
      <top style="thin">
        <color theme="1"/>
      </top>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bottom style="thin">
        <color indexed="64"/>
      </bottom>
      <diagonal/>
    </border>
    <border>
      <left style="thin">
        <color indexed="64"/>
      </left>
      <right/>
      <top style="hair">
        <color indexed="64"/>
      </top>
      <bottom/>
      <diagonal/>
    </border>
    <border>
      <left style="hair">
        <color indexed="64"/>
      </left>
      <right style="thin">
        <color indexed="64"/>
      </right>
      <top/>
      <bottom/>
      <diagonal/>
    </border>
    <border>
      <left style="thin">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hair">
        <color indexed="64"/>
      </top>
      <bottom style="thin">
        <color indexed="64"/>
      </bottom>
      <diagonal/>
    </border>
  </borders>
  <cellStyleXfs count="30">
    <xf numFmtId="0" fontId="0" fillId="0" borderId="0"/>
    <xf numFmtId="0" fontId="7" fillId="0" borderId="0" applyNumberFormat="0" applyFill="0" applyBorder="0" applyAlignment="0" applyProtection="0"/>
    <xf numFmtId="0" fontId="31" fillId="0" borderId="0"/>
    <xf numFmtId="0" fontId="40" fillId="0" borderId="0"/>
    <xf numFmtId="0" fontId="46" fillId="0" borderId="0"/>
    <xf numFmtId="0" fontId="46" fillId="0" borderId="0"/>
    <xf numFmtId="0" fontId="39" fillId="0" borderId="0"/>
    <xf numFmtId="0" fontId="43" fillId="0" borderId="0"/>
    <xf numFmtId="0" fontId="51" fillId="0" borderId="0"/>
    <xf numFmtId="0" fontId="39" fillId="0" borderId="0"/>
    <xf numFmtId="0" fontId="40" fillId="0" borderId="0"/>
    <xf numFmtId="0" fontId="51" fillId="0" borderId="0"/>
    <xf numFmtId="0" fontId="90" fillId="0" borderId="0"/>
    <xf numFmtId="0" fontId="51" fillId="0" borderId="0"/>
    <xf numFmtId="0" fontId="51" fillId="0" borderId="0" applyNumberFormat="0" applyFill="0" applyBorder="0" applyAlignment="0" applyProtection="0"/>
    <xf numFmtId="0" fontId="119" fillId="0" borderId="0"/>
    <xf numFmtId="0" fontId="39" fillId="0" borderId="0"/>
    <xf numFmtId="0" fontId="119" fillId="0" borderId="0"/>
    <xf numFmtId="0" fontId="133" fillId="0" borderId="0"/>
    <xf numFmtId="0" fontId="145" fillId="0" borderId="0"/>
    <xf numFmtId="0" fontId="33" fillId="0" borderId="0"/>
    <xf numFmtId="0" fontId="90" fillId="0" borderId="0"/>
    <xf numFmtId="206" fontId="90" fillId="0" borderId="0"/>
    <xf numFmtId="0" fontId="145" fillId="0" borderId="0"/>
    <xf numFmtId="0" fontId="33" fillId="0" borderId="0" applyProtection="0"/>
    <xf numFmtId="0" fontId="33" fillId="0" borderId="0"/>
    <xf numFmtId="0" fontId="33" fillId="0" borderId="0"/>
    <xf numFmtId="0" fontId="31" fillId="0" borderId="0"/>
    <xf numFmtId="0" fontId="215" fillId="0" borderId="0"/>
    <xf numFmtId="0" fontId="216" fillId="0" borderId="0"/>
  </cellStyleXfs>
  <cellXfs count="2332">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8" fillId="0" borderId="0" xfId="1" applyFont="1" applyBorder="1" applyAlignment="1">
      <alignment vertical="top"/>
    </xf>
    <xf numFmtId="0" fontId="2" fillId="0" borderId="0" xfId="0" applyFont="1" applyAlignment="1">
      <alignment vertical="top"/>
    </xf>
    <xf numFmtId="0" fontId="2" fillId="0" borderId="0" xfId="0" applyFont="1" applyAlignment="1">
      <alignment vertical="center"/>
    </xf>
    <xf numFmtId="0" fontId="10" fillId="0" borderId="0" xfId="0" applyFont="1" applyAlignment="1">
      <alignment vertical="center"/>
    </xf>
    <xf numFmtId="0" fontId="11" fillId="0" borderId="0" xfId="1" applyFont="1" applyAlignment="1">
      <alignment horizontal="left" vertical="center"/>
    </xf>
    <xf numFmtId="0" fontId="12" fillId="0" borderId="0" xfId="1" applyFont="1" applyBorder="1" applyAlignment="1">
      <alignment vertical="center"/>
    </xf>
    <xf numFmtId="0" fontId="11" fillId="0" borderId="0" xfId="1" applyFont="1" applyAlignment="1">
      <alignment horizontal="left" indent="3"/>
    </xf>
    <xf numFmtId="0" fontId="11" fillId="0" borderId="0" xfId="1" applyFont="1" applyFill="1" applyAlignment="1">
      <alignment horizontal="left" indent="1"/>
    </xf>
    <xf numFmtId="0" fontId="10" fillId="0" borderId="0" xfId="0" applyFont="1" applyAlignment="1">
      <alignment wrapText="1"/>
    </xf>
    <xf numFmtId="0" fontId="10" fillId="0" borderId="0" xfId="0" applyFont="1" applyAlignment="1">
      <alignment horizontal="left" wrapText="1"/>
    </xf>
    <xf numFmtId="0" fontId="11" fillId="0" borderId="0" xfId="1" applyFont="1" applyBorder="1"/>
    <xf numFmtId="0" fontId="14" fillId="0" borderId="0" xfId="1" applyFont="1" applyBorder="1" applyAlignment="1">
      <alignment horizontal="centerContinuous" vertical="center"/>
    </xf>
    <xf numFmtId="0" fontId="16" fillId="0" borderId="0" xfId="0" applyFont="1" applyAlignment="1">
      <alignment horizontal="centerContinuous" vertical="center"/>
    </xf>
    <xf numFmtId="0" fontId="17" fillId="0" borderId="0" xfId="0" applyFont="1" applyAlignment="1">
      <alignment horizontal="center" vertical="center" wrapText="1"/>
    </xf>
    <xf numFmtId="0" fontId="12" fillId="0" borderId="0" xfId="1" applyFont="1" applyAlignment="1">
      <alignment horizontal="left" vertical="center"/>
    </xf>
    <xf numFmtId="0" fontId="12" fillId="0" borderId="0" xfId="1" applyFont="1" applyBorder="1" applyAlignment="1">
      <alignment horizontal="left" vertical="top" wrapText="1"/>
    </xf>
    <xf numFmtId="0" fontId="19" fillId="0" borderId="0" xfId="1" applyFont="1" applyBorder="1" applyAlignment="1">
      <alignment horizontal="left" vertical="top" wrapText="1"/>
    </xf>
    <xf numFmtId="0" fontId="20" fillId="0" borderId="0" xfId="0" applyFont="1"/>
    <xf numFmtId="49" fontId="21" fillId="0" borderId="0" xfId="0" applyNumberFormat="1" applyFont="1" applyAlignment="1">
      <alignment horizontal="center" vertical="center" wrapText="1"/>
    </xf>
    <xf numFmtId="0" fontId="7" fillId="0" borderId="0" xfId="1"/>
    <xf numFmtId="0" fontId="22" fillId="0" borderId="0" xfId="0" applyFont="1"/>
    <xf numFmtId="0" fontId="23" fillId="2" borderId="0" xfId="0" applyFont="1" applyFill="1"/>
    <xf numFmtId="0" fontId="11" fillId="0" borderId="0" xfId="1" applyFont="1" applyFill="1" applyAlignment="1">
      <alignment horizontal="left" indent="2"/>
    </xf>
    <xf numFmtId="0" fontId="7" fillId="0" borderId="0" xfId="1" applyAlignment="1">
      <alignment horizontal="left" indent="2"/>
    </xf>
    <xf numFmtId="0" fontId="23" fillId="4" borderId="0" xfId="0" applyFont="1" applyFill="1"/>
    <xf numFmtId="0" fontId="7" fillId="0" borderId="0" xfId="1" applyFill="1" applyAlignment="1">
      <alignment horizontal="left" indent="2"/>
    </xf>
    <xf numFmtId="0" fontId="23" fillId="5" borderId="0" xfId="0" applyFont="1" applyFill="1"/>
    <xf numFmtId="0" fontId="2" fillId="6" borderId="0" xfId="0" applyFont="1" applyFill="1"/>
    <xf numFmtId="0" fontId="25" fillId="7" borderId="0" xfId="0" applyFont="1" applyFill="1"/>
    <xf numFmtId="0" fontId="26" fillId="0" borderId="0" xfId="1" applyFont="1" applyAlignment="1">
      <alignment wrapText="1"/>
    </xf>
    <xf numFmtId="0" fontId="29" fillId="0" borderId="1" xfId="0" applyFont="1" applyBorder="1" applyAlignment="1">
      <alignment wrapText="1"/>
    </xf>
    <xf numFmtId="0" fontId="29" fillId="0" borderId="1" xfId="0" applyFont="1" applyBorder="1" applyAlignment="1">
      <alignment horizontal="left" wrapText="1"/>
    </xf>
    <xf numFmtId="0" fontId="1" fillId="0" borderId="0" xfId="0" applyFont="1"/>
    <xf numFmtId="0" fontId="30"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30" fillId="0" borderId="3" xfId="0" applyFont="1" applyBorder="1" applyAlignment="1">
      <alignment horizontal="left" vertical="center"/>
    </xf>
    <xf numFmtId="0" fontId="2" fillId="0" borderId="3" xfId="0" quotePrefix="1" applyFont="1" applyBorder="1"/>
    <xf numFmtId="0" fontId="30" fillId="0" borderId="3" xfId="0" applyFont="1" applyBorder="1" applyAlignment="1">
      <alignment vertical="center"/>
    </xf>
    <xf numFmtId="0" fontId="32" fillId="0" borderId="0" xfId="2" applyFont="1" applyAlignment="1">
      <alignment vertical="center"/>
    </xf>
    <xf numFmtId="0" fontId="31" fillId="0" borderId="0" xfId="2"/>
    <xf numFmtId="0" fontId="33" fillId="0" borderId="0" xfId="2" applyFont="1" applyAlignment="1">
      <alignment horizontal="centerContinuous"/>
    </xf>
    <xf numFmtId="0" fontId="34" fillId="0" borderId="0" xfId="2" applyFont="1" applyAlignment="1">
      <alignment horizontal="centerContinuous"/>
    </xf>
    <xf numFmtId="0" fontId="33" fillId="0" borderId="0" xfId="2" applyFont="1" applyAlignment="1">
      <alignment horizontal="centerContinuous" vertical="center"/>
    </xf>
    <xf numFmtId="0" fontId="35" fillId="0" borderId="0" xfId="2" applyFont="1" applyAlignment="1">
      <alignment horizontal="centerContinuous" vertical="center"/>
    </xf>
    <xf numFmtId="0" fontId="33" fillId="0" borderId="7" xfId="2" applyFont="1" applyBorder="1" applyAlignment="1">
      <alignment horizontal="centerContinuous"/>
    </xf>
    <xf numFmtId="0" fontId="33" fillId="0" borderId="5" xfId="2" applyFont="1" applyBorder="1" applyAlignment="1">
      <alignment horizontal="centerContinuous"/>
    </xf>
    <xf numFmtId="0" fontId="33" fillId="0" borderId="6" xfId="2" applyFont="1" applyBorder="1" applyAlignment="1">
      <alignment horizontal="centerContinuous"/>
    </xf>
    <xf numFmtId="0" fontId="33" fillId="0" borderId="8" xfId="2" applyFont="1" applyBorder="1" applyAlignment="1">
      <alignment horizontal="centerContinuous"/>
    </xf>
    <xf numFmtId="0" fontId="33" fillId="0" borderId="10" xfId="2" applyFont="1" applyBorder="1" applyAlignment="1">
      <alignment horizontal="centerContinuous" vertical="top"/>
    </xf>
    <xf numFmtId="0" fontId="33" fillId="0" borderId="11" xfId="2" applyFont="1" applyBorder="1" applyAlignment="1">
      <alignment horizontal="centerContinuous" vertical="top"/>
    </xf>
    <xf numFmtId="0" fontId="33" fillId="0" borderId="12" xfId="2" applyFont="1" applyBorder="1" applyAlignment="1">
      <alignment horizontal="centerContinuous" vertical="top"/>
    </xf>
    <xf numFmtId="0" fontId="33" fillId="0" borderId="14" xfId="2" applyFont="1" applyBorder="1" applyAlignment="1">
      <alignment horizontal="center" vertical="center" wrapText="1"/>
    </xf>
    <xf numFmtId="0" fontId="33" fillId="0" borderId="10" xfId="2" applyFont="1" applyBorder="1" applyAlignment="1">
      <alignment horizontal="center" vertical="center" wrapText="1"/>
    </xf>
    <xf numFmtId="0" fontId="33" fillId="0" borderId="15" xfId="2" applyFont="1" applyBorder="1" applyAlignment="1">
      <alignment horizontal="center" vertical="center" wrapText="1"/>
    </xf>
    <xf numFmtId="164" fontId="31" fillId="0" borderId="0" xfId="2" applyNumberFormat="1"/>
    <xf numFmtId="0" fontId="33" fillId="0" borderId="1" xfId="2" applyFont="1" applyBorder="1" applyAlignment="1">
      <alignment vertical="center"/>
    </xf>
    <xf numFmtId="0" fontId="33" fillId="0" borderId="0" xfId="2" applyFont="1" applyAlignment="1">
      <alignment vertical="center"/>
    </xf>
    <xf numFmtId="0" fontId="33" fillId="0" borderId="0" xfId="2" applyFont="1" applyAlignment="1">
      <alignment horizontal="right" vertical="center"/>
    </xf>
    <xf numFmtId="0" fontId="33" fillId="0" borderId="9" xfId="2" applyFont="1" applyBorder="1" applyAlignment="1">
      <alignment vertical="center"/>
    </xf>
    <xf numFmtId="0" fontId="33" fillId="0" borderId="16" xfId="2" applyFont="1" applyBorder="1" applyAlignment="1">
      <alignment vertical="center"/>
    </xf>
    <xf numFmtId="165" fontId="33" fillId="0" borderId="0" xfId="2" applyNumberFormat="1" applyFont="1" applyAlignment="1">
      <alignment horizontal="right" vertical="center" indent="1"/>
    </xf>
    <xf numFmtId="166" fontId="33" fillId="0" borderId="0" xfId="2" applyNumberFormat="1" applyFont="1" applyAlignment="1">
      <alignment horizontal="right" vertical="center" indent="1"/>
    </xf>
    <xf numFmtId="164" fontId="33" fillId="0" borderId="0" xfId="2" applyNumberFormat="1" applyFont="1" applyAlignment="1">
      <alignment horizontal="right" vertical="center" indent="1"/>
    </xf>
    <xf numFmtId="164" fontId="33" fillId="0" borderId="16" xfId="2" applyNumberFormat="1" applyFont="1" applyBorder="1" applyAlignment="1">
      <alignment horizontal="right" vertical="center" indent="1"/>
    </xf>
    <xf numFmtId="167" fontId="33" fillId="0" borderId="0" xfId="2" applyNumberFormat="1" applyFont="1" applyAlignment="1">
      <alignment horizontal="center" vertical="center"/>
    </xf>
    <xf numFmtId="0" fontId="33" fillId="0" borderId="13" xfId="2" applyFont="1" applyBorder="1" applyAlignment="1">
      <alignment vertical="center"/>
    </xf>
    <xf numFmtId="0" fontId="33" fillId="0" borderId="10" xfId="2" applyFont="1" applyBorder="1" applyAlignment="1">
      <alignment vertical="center"/>
    </xf>
    <xf numFmtId="0" fontId="33" fillId="0" borderId="10" xfId="2" applyFont="1" applyBorder="1" applyAlignment="1">
      <alignment horizontal="right" vertical="center"/>
    </xf>
    <xf numFmtId="0" fontId="33" fillId="0" borderId="11" xfId="2" applyFont="1" applyBorder="1" applyAlignment="1">
      <alignment vertical="center"/>
    </xf>
    <xf numFmtId="168" fontId="33" fillId="0" borderId="0" xfId="2" applyNumberFormat="1" applyFont="1" applyAlignment="1">
      <alignment horizontal="right" vertical="center" indent="1"/>
    </xf>
    <xf numFmtId="165" fontId="33" fillId="0" borderId="10" xfId="2" applyNumberFormat="1" applyFont="1" applyBorder="1" applyAlignment="1">
      <alignment horizontal="right" vertical="center" indent="1"/>
    </xf>
    <xf numFmtId="166" fontId="33" fillId="0" borderId="10" xfId="2" applyNumberFormat="1" applyFont="1" applyBorder="1" applyAlignment="1">
      <alignment horizontal="right" vertical="center" indent="1"/>
    </xf>
    <xf numFmtId="169" fontId="33" fillId="0" borderId="10" xfId="2" applyNumberFormat="1" applyFont="1" applyBorder="1" applyAlignment="1">
      <alignment horizontal="right" vertical="center" indent="1"/>
    </xf>
    <xf numFmtId="169" fontId="33" fillId="0" borderId="12" xfId="2" applyNumberFormat="1" applyFont="1" applyBorder="1" applyAlignment="1">
      <alignment horizontal="right" vertical="center" indent="1"/>
    </xf>
    <xf numFmtId="168" fontId="33" fillId="0" borderId="17" xfId="2" applyNumberFormat="1" applyFont="1" applyBorder="1" applyAlignment="1">
      <alignment horizontal="right" vertical="center" indent="1"/>
    </xf>
    <xf numFmtId="169" fontId="33" fillId="0" borderId="0" xfId="2" applyNumberFormat="1" applyFont="1" applyAlignment="1">
      <alignment horizontal="right" vertical="center" indent="1"/>
    </xf>
    <xf numFmtId="169" fontId="33" fillId="0" borderId="16" xfId="2" applyNumberFormat="1" applyFont="1" applyBorder="1" applyAlignment="1">
      <alignment horizontal="right" vertical="center" indent="1"/>
    </xf>
    <xf numFmtId="165" fontId="33" fillId="0" borderId="18" xfId="2" applyNumberFormat="1" applyFont="1" applyBorder="1" applyAlignment="1">
      <alignment horizontal="right" vertical="center" indent="1"/>
    </xf>
    <xf numFmtId="165" fontId="33" fillId="0" borderId="16" xfId="2" applyNumberFormat="1" applyFont="1" applyBorder="1" applyAlignment="1">
      <alignment horizontal="right" vertical="center" indent="1"/>
    </xf>
    <xf numFmtId="165" fontId="37" fillId="0" borderId="16" xfId="2" applyNumberFormat="1" applyFont="1" applyBorder="1" applyAlignment="1">
      <alignment horizontal="right" vertical="center" indent="1"/>
    </xf>
    <xf numFmtId="165" fontId="33" fillId="0" borderId="19" xfId="2" applyNumberFormat="1" applyFont="1" applyBorder="1" applyAlignment="1">
      <alignment horizontal="right" vertical="center" indent="1"/>
    </xf>
    <xf numFmtId="165" fontId="33" fillId="0" borderId="12" xfId="2" applyNumberFormat="1" applyFont="1" applyBorder="1" applyAlignment="1">
      <alignment horizontal="right" vertical="center" indent="1"/>
    </xf>
    <xf numFmtId="165" fontId="33" fillId="0" borderId="17" xfId="2" applyNumberFormat="1" applyFont="1" applyBorder="1" applyAlignment="1">
      <alignment horizontal="right" vertical="center" indent="1"/>
    </xf>
    <xf numFmtId="165" fontId="33" fillId="0" borderId="20" xfId="2" applyNumberFormat="1" applyFont="1" applyBorder="1" applyAlignment="1">
      <alignment horizontal="right" vertical="center" indent="1"/>
    </xf>
    <xf numFmtId="166" fontId="33" fillId="0" borderId="20" xfId="2" applyNumberFormat="1" applyFont="1" applyBorder="1" applyAlignment="1">
      <alignment horizontal="right" vertical="center" indent="1"/>
    </xf>
    <xf numFmtId="165" fontId="33" fillId="0" borderId="21" xfId="2" applyNumberFormat="1" applyFont="1" applyBorder="1" applyAlignment="1">
      <alignment horizontal="right" vertical="center" indent="1"/>
    </xf>
    <xf numFmtId="0" fontId="38" fillId="0" borderId="1" xfId="2" applyFont="1" applyBorder="1" applyAlignment="1">
      <alignment vertical="center"/>
    </xf>
    <xf numFmtId="0" fontId="38" fillId="0" borderId="0" xfId="2" applyFont="1" applyAlignment="1">
      <alignment vertical="center"/>
    </xf>
    <xf numFmtId="0" fontId="38" fillId="0" borderId="0" xfId="2" applyFont="1" applyAlignment="1">
      <alignment horizontal="right" vertical="center"/>
    </xf>
    <xf numFmtId="0" fontId="38" fillId="0" borderId="9" xfId="2" applyFont="1" applyBorder="1" applyAlignment="1">
      <alignment vertical="center"/>
    </xf>
    <xf numFmtId="166" fontId="38" fillId="0" borderId="0" xfId="2" applyNumberFormat="1" applyFont="1" applyAlignment="1">
      <alignment horizontal="right" vertical="center" indent="1"/>
    </xf>
    <xf numFmtId="165" fontId="38" fillId="0" borderId="0" xfId="2" applyNumberFormat="1" applyFont="1" applyAlignment="1">
      <alignment horizontal="right" vertical="center" indent="1"/>
    </xf>
    <xf numFmtId="165" fontId="38" fillId="0" borderId="16" xfId="2" applyNumberFormat="1" applyFont="1" applyBorder="1" applyAlignment="1">
      <alignment horizontal="right" vertical="center" indent="1"/>
    </xf>
    <xf numFmtId="0" fontId="33" fillId="0" borderId="22" xfId="2" applyFont="1" applyBorder="1" applyAlignment="1">
      <alignment vertical="center"/>
    </xf>
    <xf numFmtId="0" fontId="33" fillId="0" borderId="23" xfId="2" applyFont="1" applyBorder="1" applyAlignment="1">
      <alignment vertical="center"/>
    </xf>
    <xf numFmtId="0" fontId="33" fillId="0" borderId="23" xfId="2" applyFont="1" applyBorder="1" applyAlignment="1">
      <alignment horizontal="right" vertical="center"/>
    </xf>
    <xf numFmtId="0" fontId="33" fillId="0" borderId="24" xfId="2" applyFont="1" applyBorder="1" applyAlignment="1">
      <alignment vertical="center"/>
    </xf>
    <xf numFmtId="165" fontId="33" fillId="0" borderId="23" xfId="2" applyNumberFormat="1" applyFont="1" applyBorder="1" applyAlignment="1">
      <alignment horizontal="center" vertical="center"/>
    </xf>
    <xf numFmtId="166" fontId="33" fillId="0" borderId="23" xfId="2" applyNumberFormat="1" applyFont="1" applyBorder="1" applyAlignment="1">
      <alignment horizontal="center" vertical="center"/>
    </xf>
    <xf numFmtId="169" fontId="33" fillId="0" borderId="23" xfId="2" applyNumberFormat="1" applyFont="1" applyBorder="1" applyAlignment="1">
      <alignment horizontal="center" vertical="center"/>
    </xf>
    <xf numFmtId="169" fontId="33" fillId="0" borderId="25" xfId="2" applyNumberFormat="1" applyFont="1" applyBorder="1" applyAlignment="1">
      <alignment horizontal="center" vertical="center"/>
    </xf>
    <xf numFmtId="0" fontId="33" fillId="0" borderId="0" xfId="2" applyFont="1" applyAlignment="1">
      <alignment horizontal="right"/>
    </xf>
    <xf numFmtId="165" fontId="31" fillId="0" borderId="0" xfId="2" applyNumberFormat="1"/>
    <xf numFmtId="0" fontId="33" fillId="0" borderId="0" xfId="2" quotePrefix="1" applyFont="1" applyAlignment="1">
      <alignment vertical="center"/>
    </xf>
    <xf numFmtId="0" fontId="41" fillId="0" borderId="0" xfId="3" applyFont="1" applyAlignment="1">
      <alignment horizontal="centerContinuous" vertical="center"/>
    </xf>
    <xf numFmtId="0" fontId="42" fillId="0" borderId="0" xfId="3" applyFont="1" applyAlignment="1">
      <alignment horizontal="centerContinuous" vertical="center"/>
    </xf>
    <xf numFmtId="1" fontId="42" fillId="0" borderId="0" xfId="3" applyNumberFormat="1" applyFont="1" applyAlignment="1">
      <alignment horizontal="centerContinuous" vertical="center"/>
    </xf>
    <xf numFmtId="0" fontId="43" fillId="0" borderId="0" xfId="3" applyFont="1" applyAlignment="1">
      <alignment horizontal="centerContinuous" vertical="center"/>
    </xf>
    <xf numFmtId="0" fontId="43" fillId="0" borderId="0" xfId="3" applyFont="1"/>
    <xf numFmtId="0" fontId="44" fillId="0" borderId="0" xfId="3" applyFont="1" applyAlignment="1">
      <alignment horizontal="centerContinuous" vertical="center"/>
    </xf>
    <xf numFmtId="0" fontId="45" fillId="0" borderId="0" xfId="3" applyFont="1" applyAlignment="1">
      <alignment horizontal="centerContinuous" vertical="center"/>
    </xf>
    <xf numFmtId="1" fontId="45" fillId="0" borderId="0" xfId="3" applyNumberFormat="1" applyFont="1" applyAlignment="1">
      <alignment horizontal="centerContinuous" vertical="center"/>
    </xf>
    <xf numFmtId="0" fontId="44" fillId="6" borderId="26" xfId="3" applyFont="1" applyFill="1" applyBorder="1" applyAlignment="1">
      <alignment vertical="center"/>
    </xf>
    <xf numFmtId="0" fontId="44" fillId="6" borderId="27" xfId="3" applyFont="1" applyFill="1" applyBorder="1"/>
    <xf numFmtId="1" fontId="47" fillId="0" borderId="26" xfId="4" applyNumberFormat="1" applyFont="1" applyBorder="1" applyAlignment="1">
      <alignment horizontal="center" vertical="center"/>
    </xf>
    <xf numFmtId="1" fontId="47" fillId="0" borderId="27" xfId="4" applyNumberFormat="1" applyFont="1" applyBorder="1" applyAlignment="1">
      <alignment horizontal="center" vertical="center"/>
    </xf>
    <xf numFmtId="0" fontId="47" fillId="0" borderId="27" xfId="4" applyFont="1" applyBorder="1" applyAlignment="1">
      <alignment horizontal="center" vertical="center"/>
    </xf>
    <xf numFmtId="0" fontId="44" fillId="0" borderId="27" xfId="3" applyFont="1" applyBorder="1" applyAlignment="1">
      <alignment horizontal="center" vertical="center"/>
    </xf>
    <xf numFmtId="1" fontId="44" fillId="0" borderId="27" xfId="3" applyNumberFormat="1" applyFont="1" applyBorder="1" applyAlignment="1">
      <alignment horizontal="center" vertical="center"/>
    </xf>
    <xf numFmtId="1" fontId="44" fillId="0" borderId="28" xfId="3" applyNumberFormat="1" applyFont="1" applyBorder="1" applyAlignment="1">
      <alignment horizontal="center" vertical="center"/>
    </xf>
    <xf numFmtId="0" fontId="48" fillId="0" borderId="1" xfId="5" applyFont="1" applyBorder="1"/>
    <xf numFmtId="0" fontId="48" fillId="0" borderId="0" xfId="5" applyFont="1"/>
    <xf numFmtId="1" fontId="49" fillId="0" borderId="1" xfId="6" applyNumberFormat="1" applyFont="1" applyBorder="1" applyAlignment="1">
      <alignment horizontal="right"/>
    </xf>
    <xf numFmtId="1" fontId="49" fillId="0" borderId="0" xfId="6" applyNumberFormat="1" applyFont="1" applyAlignment="1">
      <alignment horizontal="right"/>
    </xf>
    <xf numFmtId="1" fontId="49" fillId="0" borderId="16" xfId="6" applyNumberFormat="1" applyFont="1" applyBorder="1" applyAlignment="1">
      <alignment horizontal="right"/>
    </xf>
    <xf numFmtId="0" fontId="45" fillId="0" borderId="1" xfId="7" applyFont="1" applyBorder="1"/>
    <xf numFmtId="0" fontId="48" fillId="0" borderId="0" xfId="5" applyFont="1" applyAlignment="1">
      <alignment horizontal="left" vertical="center" wrapText="1"/>
    </xf>
    <xf numFmtId="1" fontId="49" fillId="0" borderId="1" xfId="6" applyNumberFormat="1" applyFont="1" applyBorder="1" applyAlignment="1">
      <alignment horizontal="right" vertical="center"/>
    </xf>
    <xf numFmtId="1" fontId="49" fillId="0" borderId="0" xfId="6" applyNumberFormat="1" applyFont="1" applyAlignment="1">
      <alignment horizontal="right" vertical="center"/>
    </xf>
    <xf numFmtId="1" fontId="49" fillId="0" borderId="16" xfId="6" applyNumberFormat="1" applyFont="1" applyBorder="1" applyAlignment="1">
      <alignment horizontal="right" vertical="center"/>
    </xf>
    <xf numFmtId="0" fontId="50" fillId="0" borderId="0" xfId="3" applyFont="1"/>
    <xf numFmtId="0" fontId="47" fillId="0" borderId="1" xfId="5" applyFont="1" applyBorder="1" applyAlignment="1">
      <alignment horizontal="left"/>
    </xf>
    <xf numFmtId="1" fontId="47" fillId="0" borderId="1" xfId="8" applyNumberFormat="1" applyFont="1" applyBorder="1" applyAlignment="1">
      <alignment horizontal="right"/>
    </xf>
    <xf numFmtId="1" fontId="47" fillId="0" borderId="0" xfId="8" applyNumberFormat="1" applyFont="1" applyAlignment="1">
      <alignment horizontal="right"/>
    </xf>
    <xf numFmtId="1" fontId="47" fillId="0" borderId="16" xfId="8" applyNumberFormat="1" applyFont="1" applyBorder="1" applyAlignment="1">
      <alignment horizontal="right"/>
    </xf>
    <xf numFmtId="0" fontId="48" fillId="0" borderId="4" xfId="5" applyFont="1" applyBorder="1"/>
    <xf numFmtId="0" fontId="48" fillId="0" borderId="5" xfId="5" applyFont="1" applyBorder="1"/>
    <xf numFmtId="1" fontId="49" fillId="0" borderId="4" xfId="6" applyNumberFormat="1" applyFont="1" applyBorder="1" applyAlignment="1">
      <alignment horizontal="right"/>
    </xf>
    <xf numFmtId="1" fontId="49" fillId="0" borderId="5" xfId="6" applyNumberFormat="1" applyFont="1" applyBorder="1" applyAlignment="1">
      <alignment horizontal="right"/>
    </xf>
    <xf numFmtId="1" fontId="49" fillId="0" borderId="8" xfId="6" applyNumberFormat="1" applyFont="1" applyBorder="1" applyAlignment="1">
      <alignment horizontal="right"/>
    </xf>
    <xf numFmtId="3" fontId="48" fillId="0" borderId="1" xfId="5" applyNumberFormat="1" applyFont="1" applyBorder="1"/>
    <xf numFmtId="0" fontId="45" fillId="0" borderId="0" xfId="3" applyFont="1"/>
    <xf numFmtId="0" fontId="52" fillId="0" borderId="1" xfId="7" applyFont="1" applyBorder="1"/>
    <xf numFmtId="0" fontId="45" fillId="0" borderId="0" xfId="7" applyFont="1"/>
    <xf numFmtId="0" fontId="52" fillId="0" borderId="1" xfId="3" applyFont="1" applyBorder="1"/>
    <xf numFmtId="0" fontId="48" fillId="0" borderId="0" xfId="3" applyFont="1"/>
    <xf numFmtId="0" fontId="45" fillId="0" borderId="1" xfId="3" applyFont="1" applyBorder="1"/>
    <xf numFmtId="0" fontId="48" fillId="0" borderId="1" xfId="3" applyFont="1" applyBorder="1"/>
    <xf numFmtId="0" fontId="53" fillId="0" borderId="0" xfId="3" applyFont="1"/>
    <xf numFmtId="1" fontId="54" fillId="0" borderId="1" xfId="8" applyNumberFormat="1" applyFont="1" applyBorder="1" applyAlignment="1">
      <alignment horizontal="right"/>
    </xf>
    <xf numFmtId="1" fontId="54" fillId="0" borderId="0" xfId="8" applyNumberFormat="1" applyFont="1" applyAlignment="1">
      <alignment horizontal="right"/>
    </xf>
    <xf numFmtId="1" fontId="54" fillId="0" borderId="16" xfId="8" applyNumberFormat="1" applyFont="1" applyBorder="1" applyAlignment="1">
      <alignment horizontal="right"/>
    </xf>
    <xf numFmtId="0" fontId="54" fillId="0" borderId="26" xfId="5" applyFont="1" applyBorder="1" applyAlignment="1">
      <alignment horizontal="left"/>
    </xf>
    <xf numFmtId="0" fontId="45" fillId="0" borderId="27" xfId="3" applyFont="1" applyBorder="1"/>
    <xf numFmtId="1" fontId="54" fillId="0" borderId="26" xfId="8" applyNumberFormat="1" applyFont="1" applyBorder="1" applyAlignment="1">
      <alignment horizontal="right"/>
    </xf>
    <xf numFmtId="1" fontId="54" fillId="0" borderId="27" xfId="8" applyNumberFormat="1" applyFont="1" applyBorder="1" applyAlignment="1">
      <alignment horizontal="right"/>
    </xf>
    <xf numFmtId="1" fontId="54" fillId="0" borderId="28" xfId="8" applyNumberFormat="1" applyFont="1" applyBorder="1" applyAlignment="1">
      <alignment horizontal="right"/>
    </xf>
    <xf numFmtId="1" fontId="48" fillId="0" borderId="5" xfId="3" applyNumberFormat="1" applyFont="1" applyBorder="1"/>
    <xf numFmtId="1" fontId="45" fillId="0" borderId="0" xfId="3" applyNumberFormat="1" applyFont="1"/>
    <xf numFmtId="0" fontId="45" fillId="0" borderId="5" xfId="3" applyFont="1" applyBorder="1"/>
    <xf numFmtId="1" fontId="43" fillId="0" borderId="0" xfId="3" applyNumberFormat="1" applyFont="1"/>
    <xf numFmtId="1" fontId="48" fillId="0" borderId="0" xfId="3" applyNumberFormat="1" applyFont="1"/>
    <xf numFmtId="1" fontId="42" fillId="0" borderId="0" xfId="3" applyNumberFormat="1" applyFont="1"/>
    <xf numFmtId="0" fontId="42" fillId="0" borderId="0" xfId="3" applyFont="1"/>
    <xf numFmtId="0" fontId="42" fillId="0" borderId="0" xfId="3" applyFont="1" applyAlignment="1">
      <alignment horizontal="centerContinuous" vertical="top"/>
    </xf>
    <xf numFmtId="0" fontId="55" fillId="0" borderId="26" xfId="3" applyFont="1" applyBorder="1" applyAlignment="1">
      <alignment vertical="center"/>
    </xf>
    <xf numFmtId="0" fontId="55" fillId="0" borderId="27" xfId="3" applyFont="1" applyBorder="1" applyAlignment="1">
      <alignment vertical="center"/>
    </xf>
    <xf numFmtId="0" fontId="56" fillId="0" borderId="27" xfId="4" applyFont="1" applyBorder="1" applyAlignment="1">
      <alignment horizontal="center" vertical="center"/>
    </xf>
    <xf numFmtId="0" fontId="55" fillId="0" borderId="27" xfId="3" applyFont="1" applyBorder="1" applyAlignment="1">
      <alignment horizontal="center" vertical="center"/>
    </xf>
    <xf numFmtId="0" fontId="55" fillId="0" borderId="28" xfId="3" applyFont="1" applyBorder="1" applyAlignment="1">
      <alignment horizontal="center" vertical="center"/>
    </xf>
    <xf numFmtId="0" fontId="55" fillId="0" borderId="0" xfId="3" applyFont="1" applyAlignment="1">
      <alignment horizontal="center" vertical="center"/>
    </xf>
    <xf numFmtId="0" fontId="57" fillId="0" borderId="1" xfId="5" applyFont="1" applyBorder="1"/>
    <xf numFmtId="0" fontId="57" fillId="0" borderId="0" xfId="5" applyFont="1"/>
    <xf numFmtId="165" fontId="58" fillId="0" borderId="0" xfId="9" applyNumberFormat="1" applyFont="1"/>
    <xf numFmtId="165" fontId="58" fillId="0" borderId="16" xfId="9" applyNumberFormat="1" applyFont="1" applyBorder="1"/>
    <xf numFmtId="3" fontId="58" fillId="0" borderId="0" xfId="9" applyNumberFormat="1" applyFont="1"/>
    <xf numFmtId="0" fontId="42" fillId="0" borderId="1" xfId="7" applyFont="1" applyBorder="1"/>
    <xf numFmtId="3" fontId="58" fillId="0" borderId="16" xfId="9" applyNumberFormat="1" applyFont="1" applyBorder="1"/>
    <xf numFmtId="0" fontId="56" fillId="0" borderId="1" xfId="5" applyFont="1" applyBorder="1" applyAlignment="1">
      <alignment horizontal="left"/>
    </xf>
    <xf numFmtId="165" fontId="59" fillId="0" borderId="0" xfId="9" applyNumberFormat="1" applyFont="1"/>
    <xf numFmtId="165" fontId="59" fillId="0" borderId="16" xfId="9" applyNumberFormat="1" applyFont="1" applyBorder="1"/>
    <xf numFmtId="3" fontId="60" fillId="0" borderId="0" xfId="8" applyNumberFormat="1" applyFont="1"/>
    <xf numFmtId="0" fontId="61" fillId="0" borderId="0" xfId="3" applyFont="1"/>
    <xf numFmtId="3" fontId="57" fillId="0" borderId="1" xfId="5" applyNumberFormat="1" applyFont="1" applyBorder="1"/>
    <xf numFmtId="0" fontId="62" fillId="0" borderId="1" xfId="7" applyFont="1" applyBorder="1"/>
    <xf numFmtId="0" fontId="63" fillId="0" borderId="0" xfId="3" applyFont="1"/>
    <xf numFmtId="0" fontId="42" fillId="0" borderId="0" xfId="7" applyFont="1"/>
    <xf numFmtId="0" fontId="62" fillId="0" borderId="1" xfId="3" applyFont="1" applyBorder="1"/>
    <xf numFmtId="0" fontId="57" fillId="0" borderId="0" xfId="3" applyFont="1"/>
    <xf numFmtId="0" fontId="42" fillId="0" borderId="1" xfId="3" applyFont="1" applyBorder="1"/>
    <xf numFmtId="0" fontId="57" fillId="0" borderId="1" xfId="3" applyFont="1" applyBorder="1"/>
    <xf numFmtId="0" fontId="60" fillId="0" borderId="1" xfId="5" applyFont="1" applyBorder="1" applyAlignment="1">
      <alignment horizontal="left"/>
    </xf>
    <xf numFmtId="0" fontId="60" fillId="0" borderId="22" xfId="5" applyFont="1" applyBorder="1" applyAlignment="1">
      <alignment horizontal="left"/>
    </xf>
    <xf numFmtId="3" fontId="60" fillId="0" borderId="23" xfId="8" applyNumberFormat="1" applyFont="1" applyBorder="1"/>
    <xf numFmtId="165" fontId="59" fillId="0" borderId="23" xfId="9" applyNumberFormat="1" applyFont="1" applyBorder="1"/>
    <xf numFmtId="3" fontId="60" fillId="0" borderId="25" xfId="8" applyNumberFormat="1" applyFont="1" applyBorder="1"/>
    <xf numFmtId="3" fontId="42" fillId="0" borderId="0" xfId="3" applyNumberFormat="1" applyFont="1"/>
    <xf numFmtId="3" fontId="43" fillId="0" borderId="0" xfId="3" applyNumberFormat="1" applyFont="1"/>
    <xf numFmtId="0" fontId="64" fillId="0" borderId="0" xfId="3" applyFont="1" applyAlignment="1">
      <alignment horizontal="centerContinuous"/>
    </xf>
    <xf numFmtId="0" fontId="65" fillId="0" borderId="0" xfId="3" applyFont="1" applyAlignment="1">
      <alignment horizontal="centerContinuous"/>
    </xf>
    <xf numFmtId="1" fontId="65" fillId="0" borderId="0" xfId="3" applyNumberFormat="1" applyFont="1" applyAlignment="1">
      <alignment horizontal="centerContinuous"/>
    </xf>
    <xf numFmtId="0" fontId="66" fillId="0" borderId="0" xfId="3" applyFont="1" applyAlignment="1">
      <alignment horizontal="centerContinuous"/>
    </xf>
    <xf numFmtId="0" fontId="66" fillId="0" borderId="0" xfId="3" applyFont="1"/>
    <xf numFmtId="0" fontId="67" fillId="0" borderId="0" xfId="3" applyFont="1" applyAlignment="1">
      <alignment horizontal="centerContinuous"/>
    </xf>
    <xf numFmtId="0" fontId="68" fillId="0" borderId="0" xfId="3" applyFont="1" applyAlignment="1">
      <alignment horizontal="centerContinuous"/>
    </xf>
    <xf numFmtId="1" fontId="68" fillId="0" borderId="0" xfId="3" applyNumberFormat="1" applyFont="1" applyAlignment="1">
      <alignment horizontal="centerContinuous"/>
    </xf>
    <xf numFmtId="0" fontId="43" fillId="0" borderId="0" xfId="3" applyFont="1" applyAlignment="1">
      <alignment horizontal="centerContinuous"/>
    </xf>
    <xf numFmtId="0" fontId="69" fillId="0" borderId="4" xfId="3" applyFont="1" applyBorder="1"/>
    <xf numFmtId="0" fontId="68" fillId="0" borderId="5" xfId="3" applyFont="1" applyBorder="1"/>
    <xf numFmtId="1" fontId="70" fillId="0" borderId="5" xfId="4" applyNumberFormat="1" applyFont="1" applyBorder="1" applyAlignment="1">
      <alignment horizontal="center"/>
    </xf>
    <xf numFmtId="0" fontId="69" fillId="0" borderId="5" xfId="3" applyFont="1" applyBorder="1" applyAlignment="1">
      <alignment horizontal="center"/>
    </xf>
    <xf numFmtId="1" fontId="69" fillId="0" borderId="5" xfId="3" applyNumberFormat="1" applyFont="1" applyBorder="1" applyAlignment="1">
      <alignment horizontal="center"/>
    </xf>
    <xf numFmtId="1" fontId="69" fillId="0" borderId="8" xfId="3" applyNumberFormat="1" applyFont="1" applyBorder="1" applyAlignment="1">
      <alignment horizontal="center"/>
    </xf>
    <xf numFmtId="0" fontId="71" fillId="0" borderId="1" xfId="4" applyFont="1" applyBorder="1"/>
    <xf numFmtId="0" fontId="71" fillId="0" borderId="0" xfId="5" applyFont="1"/>
    <xf numFmtId="1" fontId="72" fillId="0" borderId="0" xfId="9" applyNumberFormat="1" applyFont="1"/>
    <xf numFmtId="1" fontId="72" fillId="0" borderId="16" xfId="9" applyNumberFormat="1" applyFont="1" applyBorder="1"/>
    <xf numFmtId="0" fontId="71" fillId="0" borderId="1" xfId="5" applyFont="1" applyBorder="1"/>
    <xf numFmtId="3" fontId="71" fillId="0" borderId="0" xfId="4" applyNumberFormat="1" applyFont="1"/>
    <xf numFmtId="3" fontId="71" fillId="0" borderId="0" xfId="5" applyNumberFormat="1" applyFont="1"/>
    <xf numFmtId="3" fontId="71" fillId="0" borderId="1" xfId="4" applyNumberFormat="1" applyFont="1" applyBorder="1"/>
    <xf numFmtId="0" fontId="73" fillId="0" borderId="22" xfId="5" applyFont="1" applyBorder="1" applyAlignment="1">
      <alignment horizontal="left"/>
    </xf>
    <xf numFmtId="3" fontId="71" fillId="0" borderId="23" xfId="4" applyNumberFormat="1" applyFont="1" applyBorder="1"/>
    <xf numFmtId="1" fontId="73" fillId="0" borderId="23" xfId="8" applyNumberFormat="1" applyFont="1" applyBorder="1"/>
    <xf numFmtId="1" fontId="73" fillId="0" borderId="25" xfId="8" applyNumberFormat="1" applyFont="1" applyBorder="1"/>
    <xf numFmtId="0" fontId="68" fillId="0" borderId="1" xfId="3" applyFont="1" applyBorder="1"/>
    <xf numFmtId="0" fontId="68" fillId="0" borderId="0" xfId="3" applyFont="1"/>
    <xf numFmtId="0" fontId="73" fillId="0" borderId="1" xfId="5" applyFont="1" applyBorder="1" applyAlignment="1">
      <alignment horizontal="left"/>
    </xf>
    <xf numFmtId="0" fontId="75" fillId="0" borderId="0" xfId="3" applyFont="1"/>
    <xf numFmtId="1" fontId="73" fillId="0" borderId="0" xfId="8" applyNumberFormat="1" applyFont="1"/>
    <xf numFmtId="1" fontId="73" fillId="0" borderId="16" xfId="8" applyNumberFormat="1" applyFont="1" applyBorder="1"/>
    <xf numFmtId="0" fontId="73" fillId="0" borderId="26" xfId="5" applyFont="1" applyBorder="1" applyAlignment="1">
      <alignment horizontal="left"/>
    </xf>
    <xf numFmtId="0" fontId="71" fillId="0" borderId="27" xfId="3" applyFont="1" applyBorder="1"/>
    <xf numFmtId="1" fontId="73" fillId="0" borderId="27" xfId="8" applyNumberFormat="1" applyFont="1" applyBorder="1"/>
    <xf numFmtId="1" fontId="73" fillId="0" borderId="28" xfId="8" applyNumberFormat="1" applyFont="1" applyBorder="1"/>
    <xf numFmtId="1" fontId="68" fillId="0" borderId="0" xfId="3" applyNumberFormat="1" applyFont="1"/>
    <xf numFmtId="0" fontId="76" fillId="0" borderId="0" xfId="3" applyFont="1"/>
    <xf numFmtId="1" fontId="71" fillId="0" borderId="0" xfId="3" applyNumberFormat="1" applyFont="1"/>
    <xf numFmtId="0" fontId="42" fillId="0" borderId="27" xfId="3" applyFont="1" applyBorder="1" applyAlignment="1">
      <alignment vertical="center"/>
    </xf>
    <xf numFmtId="1" fontId="55" fillId="0" borderId="27" xfId="3" applyNumberFormat="1" applyFont="1" applyBorder="1" applyAlignment="1">
      <alignment horizontal="center" vertical="center"/>
    </xf>
    <xf numFmtId="1" fontId="55" fillId="0" borderId="28" xfId="3" applyNumberFormat="1" applyFont="1" applyBorder="1" applyAlignment="1">
      <alignment horizontal="center" vertical="center"/>
    </xf>
    <xf numFmtId="0" fontId="57" fillId="0" borderId="1" xfId="4" applyFont="1" applyBorder="1"/>
    <xf numFmtId="3" fontId="57" fillId="0" borderId="0" xfId="4" applyNumberFormat="1" applyFont="1"/>
    <xf numFmtId="3" fontId="57" fillId="0" borderId="0" xfId="5" applyNumberFormat="1" applyFont="1"/>
    <xf numFmtId="3" fontId="57" fillId="0" borderId="1" xfId="4" applyNumberFormat="1" applyFont="1" applyBorder="1"/>
    <xf numFmtId="0" fontId="62" fillId="0" borderId="0" xfId="3" applyFont="1"/>
    <xf numFmtId="0" fontId="77" fillId="0" borderId="0" xfId="3" applyFont="1"/>
    <xf numFmtId="0" fontId="57" fillId="0" borderId="23" xfId="3" applyFont="1" applyBorder="1"/>
    <xf numFmtId="1" fontId="57" fillId="0" borderId="0" xfId="3" applyNumberFormat="1" applyFont="1"/>
    <xf numFmtId="1" fontId="41" fillId="0" borderId="0" xfId="3" applyNumberFormat="1" applyFont="1" applyAlignment="1">
      <alignment horizontal="centerContinuous" vertical="center"/>
    </xf>
    <xf numFmtId="1" fontId="43" fillId="0" borderId="0" xfId="3" applyNumberFormat="1" applyFont="1" applyAlignment="1">
      <alignment horizontal="centerContinuous" vertical="center"/>
    </xf>
    <xf numFmtId="1" fontId="44" fillId="0" borderId="0" xfId="3" applyNumberFormat="1" applyFont="1" applyAlignment="1">
      <alignment horizontal="centerContinuous" vertical="center"/>
    </xf>
    <xf numFmtId="0" fontId="55" fillId="0" borderId="26" xfId="3" applyFont="1" applyBorder="1"/>
    <xf numFmtId="0" fontId="42" fillId="0" borderId="28" xfId="3" applyFont="1" applyBorder="1"/>
    <xf numFmtId="1" fontId="56" fillId="0" borderId="27" xfId="4" applyNumberFormat="1" applyFont="1" applyBorder="1" applyAlignment="1">
      <alignment horizontal="center"/>
    </xf>
    <xf numFmtId="0" fontId="55" fillId="0" borderId="27" xfId="3" applyFont="1" applyBorder="1"/>
    <xf numFmtId="1" fontId="55" fillId="0" borderId="27" xfId="3" applyNumberFormat="1" applyFont="1" applyBorder="1"/>
    <xf numFmtId="1" fontId="55" fillId="0" borderId="28" xfId="3" applyNumberFormat="1" applyFont="1" applyBorder="1"/>
    <xf numFmtId="0" fontId="57" fillId="0" borderId="16" xfId="5" applyFont="1" applyBorder="1"/>
    <xf numFmtId="1" fontId="58" fillId="0" borderId="0" xfId="9" applyNumberFormat="1" applyFont="1"/>
    <xf numFmtId="1" fontId="58" fillId="0" borderId="16" xfId="9" applyNumberFormat="1" applyFont="1" applyBorder="1"/>
    <xf numFmtId="3" fontId="57" fillId="0" borderId="16" xfId="4" applyNumberFormat="1" applyFont="1" applyBorder="1"/>
    <xf numFmtId="0" fontId="60" fillId="0" borderId="16" xfId="5" applyFont="1" applyBorder="1" applyAlignment="1">
      <alignment horizontal="right"/>
    </xf>
    <xf numFmtId="0" fontId="56" fillId="0" borderId="22" xfId="5" applyFont="1" applyBorder="1" applyAlignment="1">
      <alignment horizontal="left"/>
    </xf>
    <xf numFmtId="0" fontId="55" fillId="0" borderId="25" xfId="3" applyFont="1" applyBorder="1" applyAlignment="1">
      <alignment horizontal="right"/>
    </xf>
    <xf numFmtId="1" fontId="56" fillId="0" borderId="23" xfId="8" applyNumberFormat="1" applyFont="1" applyBorder="1"/>
    <xf numFmtId="1" fontId="56" fillId="0" borderId="25" xfId="8" applyNumberFormat="1" applyFont="1" applyBorder="1"/>
    <xf numFmtId="0" fontId="62" fillId="0" borderId="0" xfId="3" applyFont="1" applyAlignment="1">
      <alignment horizontal="right"/>
    </xf>
    <xf numFmtId="0" fontId="50" fillId="0" borderId="0" xfId="3" applyFont="1" applyAlignment="1">
      <alignment horizontal="right"/>
    </xf>
    <xf numFmtId="0" fontId="57" fillId="0" borderId="16" xfId="4" applyFont="1" applyBorder="1"/>
    <xf numFmtId="0" fontId="57" fillId="0" borderId="16" xfId="4" applyFont="1" applyBorder="1" applyAlignment="1">
      <alignment wrapText="1"/>
    </xf>
    <xf numFmtId="0" fontId="42" fillId="0" borderId="16" xfId="7" applyFont="1" applyBorder="1"/>
    <xf numFmtId="1" fontId="60" fillId="0" borderId="0" xfId="8" applyNumberFormat="1" applyFont="1"/>
    <xf numFmtId="1" fontId="60" fillId="0" borderId="16" xfId="8" applyNumberFormat="1" applyFont="1" applyBorder="1"/>
    <xf numFmtId="0" fontId="62" fillId="0" borderId="26" xfId="3" applyFont="1" applyBorder="1" applyAlignment="1">
      <alignment horizontal="left"/>
    </xf>
    <xf numFmtId="1" fontId="60" fillId="0" borderId="27" xfId="8" applyNumberFormat="1" applyFont="1" applyBorder="1"/>
    <xf numFmtId="1" fontId="60" fillId="0" borderId="28" xfId="8" applyNumberFormat="1" applyFont="1" applyBorder="1"/>
    <xf numFmtId="0" fontId="42" fillId="0" borderId="5" xfId="3" applyFont="1" applyBorder="1"/>
    <xf numFmtId="1" fontId="42" fillId="0" borderId="5" xfId="3" applyNumberFormat="1" applyFont="1" applyBorder="1"/>
    <xf numFmtId="3" fontId="53" fillId="0" borderId="0" xfId="4" applyNumberFormat="1" applyFont="1"/>
    <xf numFmtId="1" fontId="78" fillId="0" borderId="0" xfId="9" applyNumberFormat="1" applyFont="1"/>
    <xf numFmtId="0" fontId="55" fillId="0" borderId="4" xfId="3" applyFont="1" applyBorder="1"/>
    <xf numFmtId="0" fontId="42" fillId="0" borderId="8" xfId="3" applyFont="1" applyBorder="1"/>
    <xf numFmtId="0" fontId="56" fillId="0" borderId="5" xfId="4" applyFont="1" applyBorder="1" applyAlignment="1">
      <alignment horizontal="center"/>
    </xf>
    <xf numFmtId="0" fontId="55" fillId="0" borderId="5" xfId="3" applyFont="1" applyBorder="1"/>
    <xf numFmtId="1" fontId="55" fillId="0" borderId="5" xfId="3" applyNumberFormat="1" applyFont="1" applyBorder="1"/>
    <xf numFmtId="1" fontId="55" fillId="0" borderId="8" xfId="3" applyNumberFormat="1" applyFont="1" applyBorder="1"/>
    <xf numFmtId="165" fontId="59" fillId="0" borderId="25" xfId="9" applyNumberFormat="1" applyFont="1" applyBorder="1"/>
    <xf numFmtId="0" fontId="56" fillId="0" borderId="29" xfId="5" applyFont="1" applyBorder="1" applyAlignment="1">
      <alignment horizontal="left"/>
    </xf>
    <xf numFmtId="165" fontId="59" fillId="0" borderId="27" xfId="9" applyNumberFormat="1" applyFont="1" applyBorder="1"/>
    <xf numFmtId="165" fontId="59" fillId="0" borderId="28" xfId="9" applyNumberFormat="1" applyFont="1" applyBorder="1"/>
    <xf numFmtId="0" fontId="79" fillId="0" borderId="0" xfId="3" applyFont="1"/>
    <xf numFmtId="0" fontId="80" fillId="0" borderId="0" xfId="3" applyFont="1"/>
    <xf numFmtId="0" fontId="81" fillId="0" borderId="0" xfId="3" applyFont="1"/>
    <xf numFmtId="0" fontId="41" fillId="0" borderId="0" xfId="10" applyFont="1" applyAlignment="1">
      <alignment horizontal="centerContinuous" vertical="center"/>
    </xf>
    <xf numFmtId="0" fontId="82" fillId="0" borderId="0" xfId="10" applyFont="1" applyAlignment="1">
      <alignment horizontal="centerContinuous" vertical="center"/>
    </xf>
    <xf numFmtId="1" fontId="42" fillId="0" borderId="0" xfId="10" applyNumberFormat="1" applyFont="1" applyAlignment="1">
      <alignment horizontal="centerContinuous" vertical="center"/>
    </xf>
    <xf numFmtId="0" fontId="42" fillId="0" borderId="0" xfId="10" applyFont="1" applyAlignment="1">
      <alignment horizontal="centerContinuous" vertical="center"/>
    </xf>
    <xf numFmtId="170" fontId="42" fillId="0" borderId="0" xfId="10" applyNumberFormat="1" applyFont="1" applyAlignment="1">
      <alignment horizontal="centerContinuous" vertical="center"/>
    </xf>
    <xf numFmtId="0" fontId="42" fillId="0" borderId="0" xfId="10" applyFont="1"/>
    <xf numFmtId="0" fontId="44" fillId="0" borderId="0" xfId="10" applyFont="1" applyAlignment="1">
      <alignment horizontal="centerContinuous" vertical="center"/>
    </xf>
    <xf numFmtId="0" fontId="55" fillId="0" borderId="26" xfId="10" applyFont="1" applyBorder="1"/>
    <xf numFmtId="0" fontId="42" fillId="0" borderId="27" xfId="10" applyFont="1" applyBorder="1"/>
    <xf numFmtId="1" fontId="56" fillId="0" borderId="26" xfId="4" applyNumberFormat="1" applyFont="1" applyBorder="1" applyAlignment="1">
      <alignment horizontal="center"/>
    </xf>
    <xf numFmtId="0" fontId="55" fillId="0" borderId="27" xfId="10" applyFont="1" applyBorder="1" applyAlignment="1">
      <alignment horizontal="center"/>
    </xf>
    <xf numFmtId="1" fontId="55" fillId="0" borderId="27" xfId="10" applyNumberFormat="1" applyFont="1" applyBorder="1"/>
    <xf numFmtId="0" fontId="55" fillId="0" borderId="28" xfId="10" applyFont="1" applyBorder="1"/>
    <xf numFmtId="170" fontId="42" fillId="0" borderId="1" xfId="10" applyNumberFormat="1" applyFont="1" applyBorder="1"/>
    <xf numFmtId="170" fontId="42" fillId="0" borderId="0" xfId="10" applyNumberFormat="1" applyFont="1"/>
    <xf numFmtId="170" fontId="42" fillId="0" borderId="16" xfId="10" applyNumberFormat="1" applyFont="1" applyBorder="1"/>
    <xf numFmtId="0" fontId="62" fillId="0" borderId="23" xfId="10" applyFont="1" applyBorder="1" applyAlignment="1">
      <alignment horizontal="right"/>
    </xf>
    <xf numFmtId="170" fontId="62" fillId="0" borderId="22" xfId="10" applyNumberFormat="1" applyFont="1" applyBorder="1"/>
    <xf numFmtId="170" fontId="62" fillId="0" borderId="23" xfId="10" applyNumberFormat="1" applyFont="1" applyBorder="1"/>
    <xf numFmtId="170" fontId="62" fillId="0" borderId="25" xfId="10" applyNumberFormat="1" applyFont="1" applyBorder="1"/>
    <xf numFmtId="0" fontId="57" fillId="0" borderId="0" xfId="4" applyFont="1"/>
    <xf numFmtId="170" fontId="62" fillId="0" borderId="1" xfId="10" applyNumberFormat="1" applyFont="1" applyBorder="1"/>
    <xf numFmtId="170" fontId="62" fillId="0" borderId="0" xfId="10" applyNumberFormat="1" applyFont="1"/>
    <xf numFmtId="170" fontId="62" fillId="0" borderId="16" xfId="10" applyNumberFormat="1" applyFont="1" applyBorder="1"/>
    <xf numFmtId="0" fontId="62" fillId="0" borderId="26" xfId="10" applyFont="1" applyBorder="1" applyAlignment="1">
      <alignment horizontal="left"/>
    </xf>
    <xf numFmtId="0" fontId="57" fillId="0" borderId="27" xfId="4" applyFont="1" applyBorder="1"/>
    <xf numFmtId="170" fontId="62" fillId="0" borderId="26" xfId="10" applyNumberFormat="1" applyFont="1" applyBorder="1"/>
    <xf numFmtId="170" fontId="62" fillId="0" borderId="27" xfId="10" applyNumberFormat="1" applyFont="1" applyBorder="1"/>
    <xf numFmtId="170" fontId="62" fillId="0" borderId="28" xfId="10" applyNumberFormat="1" applyFont="1" applyBorder="1"/>
    <xf numFmtId="0" fontId="83" fillId="0" borderId="0" xfId="10" applyFont="1" applyAlignment="1">
      <alignment horizontal="left"/>
    </xf>
    <xf numFmtId="0" fontId="80" fillId="0" borderId="0" xfId="4" applyFont="1"/>
    <xf numFmtId="1" fontId="79" fillId="0" borderId="0" xfId="10" applyNumberFormat="1" applyFont="1"/>
    <xf numFmtId="1" fontId="42" fillId="0" borderId="0" xfId="10" applyNumberFormat="1" applyFont="1"/>
    <xf numFmtId="1" fontId="80" fillId="0" borderId="0" xfId="10" applyNumberFormat="1" applyFont="1"/>
    <xf numFmtId="0" fontId="79" fillId="0" borderId="0" xfId="7" applyFont="1"/>
    <xf numFmtId="1" fontId="84" fillId="0" borderId="0" xfId="9" applyNumberFormat="1" applyFont="1"/>
    <xf numFmtId="0" fontId="79" fillId="0" borderId="0" xfId="10" applyFont="1"/>
    <xf numFmtId="1" fontId="62" fillId="0" borderId="0" xfId="10" applyNumberFormat="1" applyFont="1" applyAlignment="1">
      <alignment horizontal="right"/>
    </xf>
    <xf numFmtId="0" fontId="85" fillId="0" borderId="0" xfId="7" applyFont="1"/>
    <xf numFmtId="1" fontId="86" fillId="0" borderId="0" xfId="10" applyNumberFormat="1" applyFont="1"/>
    <xf numFmtId="0" fontId="86" fillId="0" borderId="0" xfId="10" applyFont="1"/>
    <xf numFmtId="170" fontId="86" fillId="0" borderId="0" xfId="10" applyNumberFormat="1" applyFont="1"/>
    <xf numFmtId="0" fontId="43" fillId="0" borderId="0" xfId="10" applyFont="1" applyAlignment="1">
      <alignment horizontal="centerContinuous" vertical="center"/>
    </xf>
    <xf numFmtId="1" fontId="43" fillId="0" borderId="0" xfId="10" applyNumberFormat="1" applyFont="1" applyAlignment="1">
      <alignment horizontal="centerContinuous" vertical="center"/>
    </xf>
    <xf numFmtId="0" fontId="43" fillId="0" borderId="0" xfId="10" applyFont="1"/>
    <xf numFmtId="0" fontId="82" fillId="0" borderId="30" xfId="10" applyFont="1" applyBorder="1"/>
    <xf numFmtId="0" fontId="42" fillId="0" borderId="31" xfId="10" applyFont="1" applyBorder="1"/>
    <xf numFmtId="0" fontId="56" fillId="0" borderId="31" xfId="4" applyFont="1" applyBorder="1" applyAlignment="1">
      <alignment horizontal="center"/>
    </xf>
    <xf numFmtId="0" fontId="55" fillId="0" borderId="31" xfId="10" applyFont="1" applyBorder="1"/>
    <xf numFmtId="1" fontId="55" fillId="0" borderId="31" xfId="10" applyNumberFormat="1" applyFont="1" applyBorder="1"/>
    <xf numFmtId="1" fontId="55" fillId="0" borderId="32" xfId="10" applyNumberFormat="1" applyFont="1" applyBorder="1"/>
    <xf numFmtId="0" fontId="58" fillId="0" borderId="33" xfId="5" applyFont="1" applyBorder="1"/>
    <xf numFmtId="0" fontId="57" fillId="0" borderId="34" xfId="5" applyFont="1" applyBorder="1"/>
    <xf numFmtId="1" fontId="58" fillId="0" borderId="34" xfId="9" applyNumberFormat="1" applyFont="1" applyBorder="1"/>
    <xf numFmtId="1" fontId="58" fillId="0" borderId="35" xfId="9" applyNumberFormat="1" applyFont="1" applyBorder="1"/>
    <xf numFmtId="1" fontId="60" fillId="0" borderId="23" xfId="8" applyNumberFormat="1" applyFont="1" applyBorder="1"/>
    <xf numFmtId="1" fontId="60" fillId="0" borderId="25" xfId="8" applyNumberFormat="1" applyFont="1" applyBorder="1"/>
    <xf numFmtId="0" fontId="58" fillId="0" borderId="1" xfId="4" applyFont="1" applyBorder="1"/>
    <xf numFmtId="0" fontId="58" fillId="0" borderId="0" xfId="4" applyFont="1"/>
    <xf numFmtId="0" fontId="57" fillId="0" borderId="0" xfId="10" applyFont="1"/>
    <xf numFmtId="2" fontId="58" fillId="0" borderId="0" xfId="9" applyNumberFormat="1" applyFont="1"/>
    <xf numFmtId="2" fontId="84" fillId="0" borderId="0" xfId="9" applyNumberFormat="1" applyFont="1"/>
    <xf numFmtId="1" fontId="43" fillId="0" borderId="0" xfId="10" applyNumberFormat="1" applyFont="1"/>
    <xf numFmtId="0" fontId="87" fillId="0" borderId="0" xfId="2" applyFont="1" applyAlignment="1">
      <alignment horizontal="centerContinuous" vertical="center"/>
    </xf>
    <xf numFmtId="0" fontId="33" fillId="0" borderId="4" xfId="2" applyFont="1" applyBorder="1" applyAlignment="1">
      <alignment horizontal="centerContinuous" vertical="center"/>
    </xf>
    <xf numFmtId="0" fontId="33" fillId="0" borderId="5" xfId="2" applyFont="1" applyBorder="1" applyAlignment="1">
      <alignment horizontal="centerContinuous" vertical="center"/>
    </xf>
    <xf numFmtId="0" fontId="33" fillId="0" borderId="6" xfId="2" applyFont="1" applyBorder="1" applyAlignment="1">
      <alignment horizontal="centerContinuous" vertical="center"/>
    </xf>
    <xf numFmtId="0" fontId="38" fillId="0" borderId="7" xfId="2" applyFont="1" applyBorder="1" applyAlignment="1">
      <alignment horizontal="centerContinuous"/>
    </xf>
    <xf numFmtId="0" fontId="38" fillId="0" borderId="5" xfId="2" applyFont="1" applyBorder="1" applyAlignment="1">
      <alignment horizontal="centerContinuous"/>
    </xf>
    <xf numFmtId="0" fontId="38" fillId="0" borderId="6" xfId="2" applyFont="1" applyBorder="1" applyAlignment="1">
      <alignment horizontal="centerContinuous"/>
    </xf>
    <xf numFmtId="0" fontId="38" fillId="0" borderId="8" xfId="2" applyFont="1" applyBorder="1" applyAlignment="1">
      <alignment horizontal="centerContinuous"/>
    </xf>
    <xf numFmtId="0" fontId="38" fillId="0" borderId="1" xfId="2" applyFont="1" applyBorder="1" applyAlignment="1">
      <alignment horizontal="centerContinuous" vertical="center"/>
    </xf>
    <xf numFmtId="0" fontId="33" fillId="0" borderId="9" xfId="2" applyFont="1" applyBorder="1" applyAlignment="1">
      <alignment horizontal="centerContinuous" vertical="center"/>
    </xf>
    <xf numFmtId="0" fontId="38" fillId="0" borderId="10" xfId="2" applyFont="1" applyBorder="1" applyAlignment="1">
      <alignment horizontal="centerContinuous" vertical="top"/>
    </xf>
    <xf numFmtId="0" fontId="38" fillId="0" borderId="11" xfId="2" applyFont="1" applyBorder="1" applyAlignment="1">
      <alignment horizontal="centerContinuous" vertical="top"/>
    </xf>
    <xf numFmtId="0" fontId="38" fillId="0" borderId="12" xfId="2" applyFont="1" applyBorder="1" applyAlignment="1">
      <alignment horizontal="centerContinuous" vertical="top"/>
    </xf>
    <xf numFmtId="165" fontId="33" fillId="0" borderId="0" xfId="2" applyNumberFormat="1" applyFont="1" applyAlignment="1">
      <alignment horizontal="center" vertical="center"/>
    </xf>
    <xf numFmtId="166" fontId="33" fillId="0" borderId="0" xfId="2" applyNumberFormat="1" applyFont="1" applyAlignment="1">
      <alignment horizontal="center" vertical="center"/>
    </xf>
    <xf numFmtId="164" fontId="33" fillId="0" borderId="0" xfId="2" applyNumberFormat="1" applyFont="1" applyAlignment="1">
      <alignment horizontal="center" vertical="center"/>
    </xf>
    <xf numFmtId="164" fontId="33" fillId="0" borderId="16" xfId="2" applyNumberFormat="1" applyFont="1" applyBorder="1" applyAlignment="1">
      <alignment horizontal="center" vertical="center"/>
    </xf>
    <xf numFmtId="165" fontId="33" fillId="0" borderId="10" xfId="2" applyNumberFormat="1" applyFont="1" applyBorder="1" applyAlignment="1">
      <alignment horizontal="center" vertical="center"/>
    </xf>
    <xf numFmtId="166" fontId="33" fillId="0" borderId="10" xfId="2" applyNumberFormat="1" applyFont="1" applyBorder="1" applyAlignment="1">
      <alignment horizontal="center" vertical="center"/>
    </xf>
    <xf numFmtId="166" fontId="88" fillId="0" borderId="10" xfId="2" applyNumberFormat="1" applyFont="1" applyBorder="1" applyAlignment="1">
      <alignment horizontal="center" vertical="center"/>
    </xf>
    <xf numFmtId="164" fontId="33" fillId="0" borderId="10" xfId="2" applyNumberFormat="1" applyFont="1" applyBorder="1" applyAlignment="1">
      <alignment horizontal="center" vertical="center"/>
    </xf>
    <xf numFmtId="164" fontId="88" fillId="0" borderId="12" xfId="2" applyNumberFormat="1" applyFont="1" applyBorder="1" applyAlignment="1">
      <alignment horizontal="center" vertical="center"/>
    </xf>
    <xf numFmtId="166" fontId="88" fillId="0" borderId="0" xfId="2" applyNumberFormat="1" applyFont="1" applyAlignment="1">
      <alignment horizontal="center" vertical="center"/>
    </xf>
    <xf numFmtId="164" fontId="88" fillId="0" borderId="16" xfId="2" applyNumberFormat="1" applyFont="1" applyBorder="1" applyAlignment="1">
      <alignment horizontal="center" vertical="center"/>
    </xf>
    <xf numFmtId="169" fontId="33" fillId="0" borderId="10" xfId="2" applyNumberFormat="1" applyFont="1" applyBorder="1" applyAlignment="1">
      <alignment horizontal="center" vertical="center"/>
    </xf>
    <xf numFmtId="169" fontId="88" fillId="0" borderId="12" xfId="2" applyNumberFormat="1" applyFont="1" applyBorder="1" applyAlignment="1">
      <alignment horizontal="center" vertical="center"/>
    </xf>
    <xf numFmtId="169" fontId="33" fillId="0" borderId="0" xfId="2" applyNumberFormat="1" applyFont="1" applyAlignment="1">
      <alignment horizontal="center" vertical="center"/>
    </xf>
    <xf numFmtId="169" fontId="88" fillId="0" borderId="16" xfId="2" applyNumberFormat="1" applyFont="1" applyBorder="1" applyAlignment="1">
      <alignment horizontal="center" vertical="center"/>
    </xf>
    <xf numFmtId="165" fontId="38" fillId="0" borderId="0" xfId="2" applyNumberFormat="1" applyFont="1" applyAlignment="1">
      <alignment horizontal="center" vertical="center"/>
    </xf>
    <xf numFmtId="166" fontId="38" fillId="0" borderId="0" xfId="2" applyNumberFormat="1" applyFont="1" applyAlignment="1">
      <alignment horizontal="center" vertical="center"/>
    </xf>
    <xf numFmtId="166" fontId="89" fillId="0" borderId="0" xfId="2" applyNumberFormat="1" applyFont="1" applyAlignment="1">
      <alignment horizontal="center" vertical="center"/>
    </xf>
    <xf numFmtId="169" fontId="38" fillId="0" borderId="0" xfId="2" applyNumberFormat="1" applyFont="1" applyAlignment="1">
      <alignment horizontal="center" vertical="center"/>
    </xf>
    <xf numFmtId="169" fontId="89" fillId="0" borderId="16" xfId="2" applyNumberFormat="1" applyFont="1" applyBorder="1" applyAlignment="1">
      <alignment horizontal="center" vertical="center"/>
    </xf>
    <xf numFmtId="164" fontId="38" fillId="0" borderId="0" xfId="2" applyNumberFormat="1" applyFont="1" applyAlignment="1">
      <alignment horizontal="center" vertical="center"/>
    </xf>
    <xf numFmtId="165" fontId="38" fillId="0" borderId="18" xfId="2" applyNumberFormat="1" applyFont="1" applyBorder="1" applyAlignment="1">
      <alignment horizontal="center" vertical="center"/>
    </xf>
    <xf numFmtId="164" fontId="38" fillId="0" borderId="16" xfId="2" applyNumberFormat="1" applyFont="1" applyBorder="1" applyAlignment="1">
      <alignment horizontal="center" vertical="center"/>
    </xf>
    <xf numFmtId="0" fontId="40" fillId="0" borderId="0" xfId="11" applyFont="1"/>
    <xf numFmtId="0" fontId="91" fillId="0" borderId="0" xfId="12" applyFont="1" applyAlignment="1">
      <alignment horizontal="center" vertical="center"/>
    </xf>
    <xf numFmtId="0" fontId="40" fillId="0" borderId="0" xfId="11" applyFont="1" applyAlignment="1">
      <alignment horizontal="center"/>
    </xf>
    <xf numFmtId="0" fontId="51" fillId="0" borderId="0" xfId="11"/>
    <xf numFmtId="171" fontId="92" fillId="0" borderId="0" xfId="12" quotePrefix="1" applyNumberFormat="1" applyFont="1" applyAlignment="1">
      <alignment horizontal="center" vertical="center"/>
    </xf>
    <xf numFmtId="171" fontId="92" fillId="0" borderId="0" xfId="12" applyNumberFormat="1" applyFont="1" applyAlignment="1">
      <alignment horizontal="center" vertical="center"/>
    </xf>
    <xf numFmtId="0" fontId="93" fillId="0" borderId="0" xfId="12" applyFont="1" applyAlignment="1">
      <alignment horizontal="centerContinuous" vertical="center"/>
    </xf>
    <xf numFmtId="0" fontId="94" fillId="0" borderId="0" xfId="12" applyFont="1" applyAlignment="1">
      <alignment horizontal="centerContinuous" vertical="center"/>
    </xf>
    <xf numFmtId="0" fontId="95" fillId="0" borderId="0" xfId="11" applyFont="1" applyAlignment="1">
      <alignment horizontal="centerContinuous" vertical="center"/>
    </xf>
    <xf numFmtId="0" fontId="94" fillId="0" borderId="0" xfId="11" applyFont="1" applyAlignment="1">
      <alignment horizontal="centerContinuous" vertical="center"/>
    </xf>
    <xf numFmtId="0" fontId="96" fillId="0" borderId="0" xfId="11" applyFont="1" applyAlignment="1">
      <alignment horizontal="centerContinuous" vertical="center"/>
    </xf>
    <xf numFmtId="49" fontId="95" fillId="0" borderId="23" xfId="11" applyNumberFormat="1" applyFont="1" applyBorder="1" applyAlignment="1">
      <alignment horizontal="centerContinuous" vertical="center"/>
    </xf>
    <xf numFmtId="49" fontId="97" fillId="0" borderId="0" xfId="11" applyNumberFormat="1" applyFont="1" applyAlignment="1">
      <alignment horizontal="center" vertical="center"/>
    </xf>
    <xf numFmtId="0" fontId="98" fillId="0" borderId="36" xfId="11" applyFont="1" applyBorder="1" applyAlignment="1">
      <alignment horizontal="center" vertical="center"/>
    </xf>
    <xf numFmtId="0" fontId="93" fillId="0" borderId="37" xfId="12" applyFont="1" applyBorder="1" applyAlignment="1">
      <alignment horizontal="center" vertical="center"/>
    </xf>
    <xf numFmtId="0" fontId="93" fillId="0" borderId="38" xfId="12" applyFont="1" applyBorder="1" applyAlignment="1">
      <alignment horizontal="center" vertical="center"/>
    </xf>
    <xf numFmtId="0" fontId="93" fillId="0" borderId="39" xfId="12" applyFont="1" applyBorder="1" applyAlignment="1">
      <alignment horizontal="center" vertical="center"/>
    </xf>
    <xf numFmtId="0" fontId="98" fillId="0" borderId="3" xfId="11" applyFont="1" applyBorder="1" applyAlignment="1">
      <alignment horizontal="center" vertical="center"/>
    </xf>
    <xf numFmtId="0" fontId="92" fillId="0" borderId="40" xfId="12" applyFont="1" applyBorder="1" applyAlignment="1">
      <alignment horizontal="centerContinuous" vertical="center"/>
    </xf>
    <xf numFmtId="0" fontId="92" fillId="0" borderId="41" xfId="12" applyFont="1" applyBorder="1" applyAlignment="1">
      <alignment horizontal="centerContinuous" vertical="center"/>
    </xf>
    <xf numFmtId="0" fontId="92" fillId="0" borderId="42" xfId="12" applyFont="1" applyBorder="1" applyAlignment="1">
      <alignment horizontal="centerContinuous" vertical="center"/>
    </xf>
    <xf numFmtId="0" fontId="92" fillId="0" borderId="43" xfId="12" applyFont="1" applyBorder="1" applyAlignment="1">
      <alignment horizontal="center" vertical="center"/>
    </xf>
    <xf numFmtId="0" fontId="92" fillId="0" borderId="42" xfId="12" applyFont="1" applyBorder="1" applyAlignment="1">
      <alignment horizontal="center" vertical="center"/>
    </xf>
    <xf numFmtId="0" fontId="99" fillId="0" borderId="3" xfId="11" applyFont="1" applyBorder="1" applyAlignment="1">
      <alignment horizontal="left" vertical="center"/>
    </xf>
    <xf numFmtId="3" fontId="93" fillId="0" borderId="0" xfId="12" quotePrefix="1" applyNumberFormat="1" applyFont="1" applyAlignment="1">
      <alignment horizontal="center" vertical="center"/>
    </xf>
    <xf numFmtId="3" fontId="93" fillId="0" borderId="0" xfId="12" applyNumberFormat="1" applyFont="1" applyAlignment="1">
      <alignment horizontal="center" vertical="center"/>
    </xf>
    <xf numFmtId="3" fontId="93" fillId="0" borderId="16" xfId="12" applyNumberFormat="1" applyFont="1" applyBorder="1" applyAlignment="1">
      <alignment horizontal="center" vertical="center"/>
    </xf>
    <xf numFmtId="3" fontId="35" fillId="0" borderId="44" xfId="11" applyNumberFormat="1" applyFont="1" applyBorder="1" applyAlignment="1">
      <alignment horizontal="center" vertical="center"/>
    </xf>
    <xf numFmtId="3" fontId="35" fillId="0" borderId="36" xfId="11" applyNumberFormat="1" applyFont="1" applyBorder="1" applyAlignment="1">
      <alignment horizontal="center" vertical="center"/>
    </xf>
    <xf numFmtId="3" fontId="35" fillId="0" borderId="3" xfId="11" applyNumberFormat="1" applyFont="1" applyBorder="1" applyAlignment="1">
      <alignment horizontal="center" vertical="center"/>
    </xf>
    <xf numFmtId="0" fontId="99" fillId="0" borderId="3" xfId="11" applyFont="1" applyBorder="1" applyAlignment="1">
      <alignment horizontal="left" vertical="center" wrapText="1"/>
    </xf>
    <xf numFmtId="3" fontId="35" fillId="0" borderId="1" xfId="11" applyNumberFormat="1" applyFont="1" applyBorder="1" applyAlignment="1">
      <alignment horizontal="center" vertical="center"/>
    </xf>
    <xf numFmtId="0" fontId="99" fillId="0" borderId="45" xfId="11" applyFont="1" applyBorder="1" applyAlignment="1">
      <alignment horizontal="left" vertical="center" wrapText="1"/>
    </xf>
    <xf numFmtId="1" fontId="93" fillId="0" borderId="22" xfId="12" quotePrefix="1" applyNumberFormat="1" applyFont="1" applyBorder="1" applyAlignment="1">
      <alignment horizontal="center" vertical="center"/>
    </xf>
    <xf numFmtId="15" fontId="93" fillId="0" borderId="23" xfId="12" quotePrefix="1" applyNumberFormat="1" applyFont="1" applyBorder="1" applyAlignment="1">
      <alignment horizontal="center" vertical="center"/>
    </xf>
    <xf numFmtId="3" fontId="93" fillId="0" borderId="23" xfId="12" quotePrefix="1" applyNumberFormat="1" applyFont="1" applyBorder="1" applyAlignment="1">
      <alignment horizontal="center" vertical="center"/>
    </xf>
    <xf numFmtId="3" fontId="93" fillId="0" borderId="23" xfId="12" applyNumberFormat="1" applyFont="1" applyBorder="1" applyAlignment="1">
      <alignment horizontal="center" vertical="center"/>
    </xf>
    <xf numFmtId="3" fontId="93" fillId="0" borderId="25" xfId="12" quotePrefix="1" applyNumberFormat="1" applyFont="1" applyBorder="1" applyAlignment="1">
      <alignment horizontal="center" vertical="center"/>
    </xf>
    <xf numFmtId="3" fontId="35" fillId="0" borderId="45" xfId="11" applyNumberFormat="1" applyFont="1" applyBorder="1" applyAlignment="1">
      <alignment horizontal="center" vertical="center"/>
    </xf>
    <xf numFmtId="0" fontId="103" fillId="0" borderId="0" xfId="11" applyFont="1" applyAlignment="1">
      <alignment horizontal="left"/>
    </xf>
    <xf numFmtId="15" fontId="93" fillId="0" borderId="0" xfId="12" quotePrefix="1" applyNumberFormat="1" applyFont="1" applyAlignment="1">
      <alignment horizontal="center" vertical="center"/>
    </xf>
    <xf numFmtId="3" fontId="35" fillId="0" borderId="0" xfId="11" applyNumberFormat="1" applyFont="1" applyAlignment="1">
      <alignment horizontal="center" vertical="center"/>
    </xf>
    <xf numFmtId="0" fontId="104" fillId="0" borderId="0" xfId="11" applyFont="1"/>
    <xf numFmtId="0" fontId="106" fillId="0" borderId="0" xfId="12" applyFont="1" applyAlignment="1">
      <alignment horizontal="center" vertical="center"/>
    </xf>
    <xf numFmtId="0" fontId="93" fillId="0" borderId="0" xfId="11" applyFont="1"/>
    <xf numFmtId="0" fontId="107" fillId="0" borderId="0" xfId="13" applyFont="1"/>
    <xf numFmtId="0" fontId="9" fillId="0" borderId="0" xfId="13" applyFont="1"/>
    <xf numFmtId="0" fontId="19" fillId="0" borderId="0" xfId="13" applyFont="1" applyAlignment="1">
      <alignment horizontal="centerContinuous" vertical="center" wrapText="1"/>
    </xf>
    <xf numFmtId="0" fontId="108" fillId="0" borderId="0" xfId="13" applyFont="1" applyAlignment="1">
      <alignment horizontal="centerContinuous" vertical="center"/>
    </xf>
    <xf numFmtId="0" fontId="109" fillId="0" borderId="0" xfId="13" applyFont="1" applyAlignment="1">
      <alignment horizontal="centerContinuous" vertical="center"/>
    </xf>
    <xf numFmtId="0" fontId="110" fillId="0" borderId="0" xfId="13" applyFont="1" applyAlignment="1">
      <alignment horizontal="centerContinuous" vertical="center"/>
    </xf>
    <xf numFmtId="0" fontId="108" fillId="0" borderId="0" xfId="13" applyFont="1"/>
    <xf numFmtId="0" fontId="108" fillId="0" borderId="25" xfId="13" applyFont="1" applyBorder="1" applyAlignment="1">
      <alignment horizontal="centerContinuous" vertical="center"/>
    </xf>
    <xf numFmtId="0" fontId="108" fillId="0" borderId="45" xfId="13" applyFont="1" applyBorder="1" applyAlignment="1">
      <alignment horizontal="centerContinuous" vertical="center" wrapText="1"/>
    </xf>
    <xf numFmtId="0" fontId="108" fillId="0" borderId="8" xfId="13" applyFont="1" applyBorder="1" applyAlignment="1">
      <alignment vertical="center"/>
    </xf>
    <xf numFmtId="172" fontId="108" fillId="0" borderId="0" xfId="13" applyNumberFormat="1" applyFont="1" applyAlignment="1">
      <alignment horizontal="right" vertical="center"/>
    </xf>
    <xf numFmtId="172" fontId="111" fillId="0" borderId="0" xfId="13" applyNumberFormat="1" applyFont="1" applyAlignment="1">
      <alignment horizontal="right" vertical="center"/>
    </xf>
    <xf numFmtId="0" fontId="108" fillId="0" borderId="16" xfId="13" applyFont="1" applyBorder="1" applyAlignment="1">
      <alignment horizontal="left" vertical="center" indent="1"/>
    </xf>
    <xf numFmtId="0" fontId="108" fillId="0" borderId="16" xfId="13" applyFont="1" applyBorder="1" applyAlignment="1">
      <alignment horizontal="left" vertical="center" indent="2"/>
    </xf>
    <xf numFmtId="172" fontId="112" fillId="0" borderId="0" xfId="13" applyNumberFormat="1" applyFont="1" applyAlignment="1">
      <alignment horizontal="centerContinuous" vertical="center"/>
    </xf>
    <xf numFmtId="0" fontId="108" fillId="0" borderId="0" xfId="13" applyFont="1" applyAlignment="1">
      <alignment horizontal="left" vertical="center"/>
    </xf>
    <xf numFmtId="0" fontId="108" fillId="0" borderId="0" xfId="13" applyFont="1" applyAlignment="1">
      <alignment vertical="center"/>
    </xf>
    <xf numFmtId="0" fontId="9" fillId="0" borderId="0" xfId="13" applyFont="1" applyAlignment="1">
      <alignment horizontal="centerContinuous"/>
    </xf>
    <xf numFmtId="0" fontId="51" fillId="0" borderId="0" xfId="13"/>
    <xf numFmtId="0" fontId="19" fillId="0" borderId="0" xfId="13" applyFont="1" applyAlignment="1">
      <alignment horizontal="centerContinuous" vertical="center"/>
    </xf>
    <xf numFmtId="0" fontId="19" fillId="0" borderId="0" xfId="13" applyFont="1" applyAlignment="1">
      <alignment horizontal="centerContinuous"/>
    </xf>
    <xf numFmtId="0" fontId="114" fillId="0" borderId="0" xfId="13" applyFont="1" applyAlignment="1">
      <alignment horizontal="centerContinuous" vertical="center"/>
    </xf>
    <xf numFmtId="0" fontId="115" fillId="0" borderId="0" xfId="13" applyFont="1" applyAlignment="1">
      <alignment horizontal="centerContinuous" vertical="center"/>
    </xf>
    <xf numFmtId="0" fontId="9" fillId="0" borderId="0" xfId="13" applyFont="1" applyAlignment="1">
      <alignment horizontal="centerContinuous" vertical="center"/>
    </xf>
    <xf numFmtId="0" fontId="9" fillId="6" borderId="23" xfId="13" applyFont="1" applyFill="1" applyBorder="1" applyAlignment="1">
      <alignment horizontal="center" vertical="center" wrapText="1"/>
    </xf>
    <xf numFmtId="0" fontId="9" fillId="0" borderId="22" xfId="13" applyFont="1" applyBorder="1" applyAlignment="1">
      <alignment horizontal="center" vertical="center" wrapText="1"/>
    </xf>
    <xf numFmtId="173" fontId="9" fillId="0" borderId="45" xfId="13" applyNumberFormat="1" applyFont="1" applyBorder="1" applyAlignment="1">
      <alignment horizontal="center" vertical="center"/>
    </xf>
    <xf numFmtId="174" fontId="9" fillId="0" borderId="45" xfId="13" applyNumberFormat="1" applyFont="1" applyBorder="1" applyAlignment="1">
      <alignment horizontal="center" vertical="center"/>
    </xf>
    <xf numFmtId="1" fontId="9" fillId="0" borderId="45" xfId="13" applyNumberFormat="1" applyFont="1" applyBorder="1" applyAlignment="1">
      <alignment horizontal="center" vertical="center"/>
    </xf>
    <xf numFmtId="1" fontId="9" fillId="0" borderId="22" xfId="13" applyNumberFormat="1" applyFont="1" applyBorder="1" applyAlignment="1">
      <alignment horizontal="center" vertical="center"/>
    </xf>
    <xf numFmtId="1" fontId="51" fillId="0" borderId="0" xfId="14" applyNumberFormat="1" applyFill="1" applyBorder="1" applyAlignment="1">
      <alignment horizontal="center" vertical="center"/>
    </xf>
    <xf numFmtId="0" fontId="117" fillId="0" borderId="5" xfId="13" applyFont="1" applyBorder="1" applyAlignment="1">
      <alignment vertical="center"/>
    </xf>
    <xf numFmtId="0" fontId="117" fillId="0" borderId="5" xfId="13" applyFont="1" applyBorder="1" applyAlignment="1">
      <alignment horizontal="center" vertical="center"/>
    </xf>
    <xf numFmtId="175" fontId="117" fillId="0" borderId="5" xfId="13" applyNumberFormat="1" applyFont="1" applyBorder="1" applyAlignment="1">
      <alignment horizontal="right" vertical="center"/>
    </xf>
    <xf numFmtId="1" fontId="117" fillId="0" borderId="0" xfId="13" applyNumberFormat="1" applyFont="1" applyAlignment="1">
      <alignment horizontal="right" vertical="center"/>
    </xf>
    <xf numFmtId="0" fontId="9" fillId="0" borderId="0" xfId="13" applyFont="1" applyAlignment="1">
      <alignment horizontal="left" vertical="center" indent="1"/>
    </xf>
    <xf numFmtId="0" fontId="9" fillId="0" borderId="0" xfId="13" applyFont="1" applyAlignment="1">
      <alignment horizontal="center" vertical="center"/>
    </xf>
    <xf numFmtId="175" fontId="9" fillId="0" borderId="0" xfId="13" applyNumberFormat="1" applyFont="1" applyAlignment="1">
      <alignment horizontal="right" vertical="center"/>
    </xf>
    <xf numFmtId="0" fontId="9" fillId="0" borderId="46" xfId="13" applyFont="1" applyBorder="1" applyAlignment="1">
      <alignment horizontal="left" vertical="center" wrapText="1" indent="1"/>
    </xf>
    <xf numFmtId="0" fontId="9" fillId="0" borderId="46" xfId="13" applyFont="1" applyBorder="1" applyAlignment="1">
      <alignment horizontal="center" vertical="center"/>
    </xf>
    <xf numFmtId="175" fontId="9" fillId="0" borderId="46" xfId="13" applyNumberFormat="1" applyFont="1" applyBorder="1" applyAlignment="1">
      <alignment horizontal="right" vertical="center"/>
    </xf>
    <xf numFmtId="0" fontId="9" fillId="0" borderId="0" xfId="13" applyFont="1" applyAlignment="1">
      <alignment horizontal="left" vertical="center" wrapText="1" indent="1"/>
    </xf>
    <xf numFmtId="0" fontId="117" fillId="0" borderId="5" xfId="13" applyFont="1" applyBorder="1" applyAlignment="1">
      <alignment horizontal="left" vertical="center" wrapText="1"/>
    </xf>
    <xf numFmtId="174" fontId="9" fillId="0" borderId="46" xfId="13" applyNumberFormat="1" applyFont="1" applyBorder="1" applyAlignment="1">
      <alignment horizontal="right" vertical="center"/>
    </xf>
    <xf numFmtId="175" fontId="9" fillId="0" borderId="0" xfId="13" quotePrefix="1" applyNumberFormat="1" applyFont="1" applyAlignment="1">
      <alignment horizontal="right" vertical="center"/>
    </xf>
    <xf numFmtId="174" fontId="9" fillId="0" borderId="0" xfId="13" applyNumberFormat="1" applyFont="1" applyAlignment="1">
      <alignment horizontal="right" vertical="center"/>
    </xf>
    <xf numFmtId="175" fontId="9" fillId="0" borderId="46" xfId="13" quotePrefix="1" applyNumberFormat="1" applyFont="1" applyBorder="1" applyAlignment="1">
      <alignment horizontal="right" vertical="center"/>
    </xf>
    <xf numFmtId="1" fontId="117" fillId="0" borderId="0" xfId="13" quotePrefix="1" applyNumberFormat="1" applyFont="1" applyAlignment="1">
      <alignment horizontal="right" vertical="center"/>
    </xf>
    <xf numFmtId="0" fontId="9" fillId="0" borderId="23" xfId="13" applyFont="1" applyBorder="1" applyAlignment="1">
      <alignment horizontal="left" vertical="center" wrapText="1" indent="1"/>
    </xf>
    <xf numFmtId="0" fontId="9" fillId="0" borderId="23" xfId="13" applyFont="1" applyBorder="1" applyAlignment="1">
      <alignment horizontal="center" vertical="center"/>
    </xf>
    <xf numFmtId="175" fontId="9" fillId="0" borderId="23" xfId="13" applyNumberFormat="1" applyFont="1" applyBorder="1" applyAlignment="1">
      <alignment horizontal="right" vertical="center"/>
    </xf>
    <xf numFmtId="0" fontId="108" fillId="0" borderId="0" xfId="13" applyFont="1" applyAlignment="1">
      <alignment horizontal="left" vertical="center" wrapText="1"/>
    </xf>
    <xf numFmtId="0" fontId="108" fillId="0" borderId="0" xfId="14" applyFont="1" applyFill="1" applyBorder="1" applyAlignment="1">
      <alignment horizontal="center" vertical="center"/>
    </xf>
    <xf numFmtId="174" fontId="108" fillId="0" borderId="0" xfId="14" applyNumberFormat="1" applyFont="1" applyFill="1" applyBorder="1" applyAlignment="1">
      <alignment horizontal="right" vertical="center"/>
    </xf>
    <xf numFmtId="175" fontId="108" fillId="0" borderId="0" xfId="14" applyNumberFormat="1" applyFont="1" applyFill="1" applyBorder="1" applyAlignment="1">
      <alignment horizontal="right" vertical="center"/>
    </xf>
    <xf numFmtId="0" fontId="108" fillId="0" borderId="0" xfId="13" applyFont="1" applyAlignment="1">
      <alignment horizontal="center" vertical="center"/>
    </xf>
    <xf numFmtId="174" fontId="112" fillId="0" borderId="0" xfId="13" applyNumberFormat="1" applyFont="1" applyAlignment="1">
      <alignment horizontal="right" vertical="center"/>
    </xf>
    <xf numFmtId="0" fontId="108" fillId="0" borderId="0" xfId="13" applyFont="1" applyAlignment="1">
      <alignment horizontal="right" vertical="center"/>
    </xf>
    <xf numFmtId="1" fontId="112" fillId="0" borderId="0" xfId="13" applyNumberFormat="1" applyFont="1" applyAlignment="1">
      <alignment horizontal="right" vertical="center"/>
    </xf>
    <xf numFmtId="176" fontId="112" fillId="0" borderId="0" xfId="13" applyNumberFormat="1" applyFont="1" applyAlignment="1">
      <alignment horizontal="right" vertical="center"/>
    </xf>
    <xf numFmtId="0" fontId="112" fillId="0" borderId="0" xfId="13" applyFont="1" applyAlignment="1">
      <alignment horizontal="left" vertical="center" wrapText="1"/>
    </xf>
    <xf numFmtId="0" fontId="130" fillId="0" borderId="0" xfId="0" applyFont="1" applyAlignment="1">
      <alignment horizontal="centerContinuous" wrapText="1"/>
    </xf>
    <xf numFmtId="0" fontId="2" fillId="0" borderId="0" xfId="0" applyFont="1" applyAlignment="1">
      <alignment horizontal="centerContinuous"/>
    </xf>
    <xf numFmtId="0" fontId="30" fillId="0" borderId="0" xfId="0" applyFont="1" applyAlignment="1">
      <alignment horizontal="centerContinuous"/>
    </xf>
    <xf numFmtId="0" fontId="29" fillId="0" borderId="47" xfId="0" applyFont="1" applyBorder="1" applyAlignment="1">
      <alignment horizontal="centerContinuous" vertical="center"/>
    </xf>
    <xf numFmtId="0" fontId="131" fillId="0" borderId="6" xfId="0" applyFont="1" applyBorder="1" applyAlignment="1">
      <alignment horizontal="centerContinuous" vertical="top" wrapText="1"/>
    </xf>
    <xf numFmtId="0" fontId="29" fillId="0" borderId="48" xfId="0" applyFont="1" applyBorder="1" applyAlignment="1">
      <alignment horizontal="centerContinuous" vertical="center"/>
    </xf>
    <xf numFmtId="0" fontId="29" fillId="0" borderId="49" xfId="0" applyFont="1" applyBorder="1" applyAlignment="1">
      <alignment horizontal="centerContinuous" vertical="center"/>
    </xf>
    <xf numFmtId="0" fontId="29" fillId="0" borderId="37" xfId="0" applyFont="1" applyBorder="1" applyAlignment="1">
      <alignment horizontal="centerContinuous" vertical="center"/>
    </xf>
    <xf numFmtId="0" fontId="29" fillId="0" borderId="38" xfId="0" applyFont="1" applyBorder="1" applyAlignment="1">
      <alignment horizontal="centerContinuous" vertical="center"/>
    </xf>
    <xf numFmtId="0" fontId="29" fillId="0" borderId="44" xfId="0" applyFont="1" applyBorder="1" applyAlignment="1">
      <alignment horizontal="center" vertical="center"/>
    </xf>
    <xf numFmtId="0" fontId="131" fillId="0" borderId="9" xfId="0" applyFont="1" applyBorder="1" applyAlignment="1">
      <alignment horizontal="center" vertical="center"/>
    </xf>
    <xf numFmtId="0" fontId="29" fillId="0" borderId="50" xfId="0" applyFont="1" applyBorder="1" applyAlignment="1">
      <alignment horizontal="center" vertical="center" wrapText="1"/>
    </xf>
    <xf numFmtId="0" fontId="29" fillId="0" borderId="51" xfId="0" applyFont="1" applyBorder="1" applyAlignment="1">
      <alignment horizontal="centerContinuous" vertical="center" wrapText="1"/>
    </xf>
    <xf numFmtId="0" fontId="29" fillId="0" borderId="52" xfId="0" applyFont="1" applyBorder="1" applyAlignment="1">
      <alignment horizontal="centerContinuous" vertical="center" wrapText="1"/>
    </xf>
    <xf numFmtId="0" fontId="29" fillId="0" borderId="50" xfId="0" applyFont="1" applyBorder="1" applyAlignment="1">
      <alignment horizontal="center" vertical="center"/>
    </xf>
    <xf numFmtId="0" fontId="29" fillId="0" borderId="53" xfId="0" applyFont="1" applyBorder="1" applyAlignment="1">
      <alignment horizontal="centerContinuous" vertical="center"/>
    </xf>
    <xf numFmtId="0" fontId="29" fillId="0" borderId="52" xfId="0" applyFont="1" applyBorder="1" applyAlignment="1">
      <alignment horizontal="centerContinuous" vertical="center"/>
    </xf>
    <xf numFmtId="0" fontId="29" fillId="0" borderId="0" xfId="0" applyFont="1" applyAlignment="1">
      <alignment horizontal="centerContinuous" vertical="center"/>
    </xf>
    <xf numFmtId="0" fontId="9" fillId="0" borderId="50" xfId="0" applyFont="1" applyBorder="1" applyAlignment="1">
      <alignment horizontal="center" vertical="center"/>
    </xf>
    <xf numFmtId="0" fontId="9" fillId="0" borderId="16" xfId="0" applyFont="1" applyBorder="1" applyAlignment="1">
      <alignment horizontal="center" vertical="center"/>
    </xf>
    <xf numFmtId="0" fontId="29" fillId="0" borderId="54" xfId="0" applyFont="1" applyBorder="1" applyAlignment="1">
      <alignment horizontal="center" vertical="center"/>
    </xf>
    <xf numFmtId="0" fontId="131" fillId="0" borderId="24" xfId="0" applyFont="1" applyBorder="1" applyAlignment="1">
      <alignment horizontal="center" vertical="center"/>
    </xf>
    <xf numFmtId="0" fontId="29" fillId="0" borderId="55" xfId="0" applyFont="1" applyBorder="1" applyAlignment="1">
      <alignment horizontal="center" vertical="center"/>
    </xf>
    <xf numFmtId="0" fontId="29" fillId="0" borderId="24" xfId="0" applyFont="1" applyBorder="1" applyAlignment="1">
      <alignment horizontal="center" vertical="center"/>
    </xf>
    <xf numFmtId="0" fontId="29" fillId="0" borderId="56" xfId="0" applyFont="1" applyBorder="1" applyAlignment="1">
      <alignment horizontal="center" vertical="center"/>
    </xf>
    <xf numFmtId="0" fontId="29" fillId="0" borderId="56" xfId="0" applyFont="1" applyBorder="1" applyAlignment="1">
      <alignment horizontal="center" vertical="center" wrapTex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107" fillId="0" borderId="0" xfId="0" applyFont="1" applyAlignment="1">
      <alignment horizontal="center" vertical="center"/>
    </xf>
    <xf numFmtId="0" fontId="131" fillId="0" borderId="0" xfId="0" applyFont="1" applyAlignment="1">
      <alignment horizontal="centerContinuous" vertical="center"/>
    </xf>
    <xf numFmtId="0" fontId="121" fillId="0" borderId="0" xfId="17" applyFont="1"/>
    <xf numFmtId="178" fontId="121" fillId="0" borderId="0" xfId="17" applyNumberFormat="1" applyFont="1" applyAlignment="1">
      <alignment horizontal="right" indent="1"/>
    </xf>
    <xf numFmtId="0" fontId="121" fillId="0" borderId="0" xfId="17" quotePrefix="1" applyFont="1"/>
    <xf numFmtId="0" fontId="126" fillId="0" borderId="0" xfId="18" applyFont="1" applyAlignment="1">
      <alignment horizontal="left" vertical="center" wrapText="1"/>
    </xf>
    <xf numFmtId="170" fontId="127" fillId="0" borderId="0" xfId="0" applyNumberFormat="1" applyFont="1" applyAlignment="1">
      <alignment horizontal="right" indent="1"/>
    </xf>
    <xf numFmtId="0" fontId="2" fillId="0" borderId="0" xfId="0" applyFont="1" applyAlignment="1">
      <alignment horizontal="centerContinuous" vertical="center"/>
    </xf>
    <xf numFmtId="178" fontId="122" fillId="0" borderId="0" xfId="17" applyNumberFormat="1" applyFont="1" applyAlignment="1">
      <alignment horizontal="right" indent="1"/>
    </xf>
    <xf numFmtId="178" fontId="121" fillId="0" borderId="0" xfId="17" quotePrefix="1" applyNumberFormat="1" applyFont="1" applyAlignment="1">
      <alignment horizontal="right" indent="1"/>
    </xf>
    <xf numFmtId="170" fontId="127" fillId="0" borderId="0" xfId="0" quotePrefix="1" applyNumberFormat="1" applyFont="1" applyAlignment="1">
      <alignment horizontal="right" indent="1"/>
    </xf>
    <xf numFmtId="0" fontId="134" fillId="0" borderId="0" xfId="17" applyFont="1" applyAlignment="1">
      <alignment vertical="center"/>
    </xf>
    <xf numFmtId="0" fontId="135" fillId="0" borderId="0" xfId="0" applyFont="1" applyAlignment="1">
      <alignment vertical="center"/>
    </xf>
    <xf numFmtId="0" fontId="130" fillId="0" borderId="0" xfId="0" applyFont="1" applyAlignment="1">
      <alignment horizontal="centerContinuous" vertical="center" wrapText="1"/>
    </xf>
    <xf numFmtId="0" fontId="29" fillId="0" borderId="0" xfId="0" applyFont="1" applyAlignment="1">
      <alignment horizontal="centerContinuous"/>
    </xf>
    <xf numFmtId="0" fontId="2" fillId="0" borderId="0" xfId="0" applyFont="1" applyAlignment="1">
      <alignment horizontal="centerContinuous" vertical="top"/>
    </xf>
    <xf numFmtId="0" fontId="29" fillId="0" borderId="36" xfId="0" applyFont="1" applyBorder="1" applyAlignment="1">
      <alignment horizontal="center" vertical="center" wrapText="1"/>
    </xf>
    <xf numFmtId="0" fontId="29" fillId="0" borderId="8" xfId="0" applyFont="1" applyBorder="1" applyAlignment="1">
      <alignment horizontal="center" wrapText="1"/>
    </xf>
    <xf numFmtId="0" fontId="29" fillId="0" borderId="8" xfId="0" applyFont="1" applyBorder="1" applyAlignment="1">
      <alignment horizontal="center" vertical="center" wrapText="1"/>
    </xf>
    <xf numFmtId="0" fontId="29" fillId="0" borderId="27" xfId="0" applyFont="1" applyBorder="1" applyAlignment="1">
      <alignment horizontal="centerContinuous" vertical="center" wrapText="1"/>
    </xf>
    <xf numFmtId="0" fontId="29" fillId="0" borderId="27" xfId="0" applyFont="1" applyBorder="1" applyAlignment="1">
      <alignment horizontal="centerContinuous" vertical="center"/>
    </xf>
    <xf numFmtId="0" fontId="29" fillId="0" borderId="28" xfId="0" applyFont="1" applyBorder="1" applyAlignment="1">
      <alignment horizontal="centerContinuous" vertical="center"/>
    </xf>
    <xf numFmtId="0" fontId="29" fillId="0" borderId="49" xfId="0" applyFont="1" applyBorder="1" applyAlignment="1">
      <alignment horizontal="centerContinuous" vertical="center" wrapText="1"/>
    </xf>
    <xf numFmtId="0" fontId="29" fillId="0" borderId="28" xfId="0" applyFont="1" applyBorder="1" applyAlignment="1">
      <alignment vertical="center"/>
    </xf>
    <xf numFmtId="0" fontId="29" fillId="0" borderId="3" xfId="0" applyFont="1" applyBorder="1" applyAlignment="1">
      <alignment horizontal="center" wrapText="1"/>
    </xf>
    <xf numFmtId="0" fontId="29" fillId="0" borderId="16" xfId="0" applyFont="1" applyBorder="1" applyAlignment="1">
      <alignment horizontal="center" wrapText="1"/>
    </xf>
    <xf numFmtId="0" fontId="29" fillId="0" borderId="16" xfId="0" applyFont="1" applyBorder="1" applyAlignment="1">
      <alignment horizontal="centerContinuous" vertical="center" wrapText="1"/>
    </xf>
    <xf numFmtId="0" fontId="29" fillId="0" borderId="16" xfId="0" applyFont="1" applyBorder="1" applyAlignment="1">
      <alignment horizontal="centerContinuous"/>
    </xf>
    <xf numFmtId="0" fontId="29" fillId="0" borderId="9" xfId="0" applyFont="1" applyBorder="1" applyAlignment="1">
      <alignment horizontal="centerContinuous"/>
    </xf>
    <xf numFmtId="0" fontId="29" fillId="0" borderId="26" xfId="0" applyFont="1" applyBorder="1" applyAlignment="1">
      <alignment horizontal="centerContinuous" vertical="center" wrapText="1"/>
    </xf>
    <xf numFmtId="0" fontId="29" fillId="0" borderId="27" xfId="0" applyFont="1" applyBorder="1" applyAlignment="1">
      <alignment horizontal="centerContinuous"/>
    </xf>
    <xf numFmtId="0" fontId="29" fillId="0" borderId="28" xfId="0" applyFont="1" applyBorder="1" applyAlignment="1">
      <alignment horizontal="centerContinuous"/>
    </xf>
    <xf numFmtId="0" fontId="29" fillId="0" borderId="3" xfId="0" applyFont="1" applyBorder="1" applyAlignment="1">
      <alignment horizontal="center" vertical="center" wrapText="1"/>
    </xf>
    <xf numFmtId="0" fontId="29" fillId="0" borderId="16" xfId="0" applyFont="1" applyBorder="1" applyAlignment="1">
      <alignment horizontal="center" vertical="top"/>
    </xf>
    <xf numFmtId="0" fontId="29" fillId="0" borderId="3" xfId="0" applyFont="1" applyBorder="1" applyAlignment="1">
      <alignment horizontal="center" vertical="top" wrapText="1"/>
    </xf>
    <xf numFmtId="0" fontId="29" fillId="0" borderId="36" xfId="0" applyFont="1" applyBorder="1" applyAlignment="1">
      <alignment horizontal="centerContinuous" vertical="center" wrapText="1"/>
    </xf>
    <xf numFmtId="0" fontId="29" fillId="0" borderId="26" xfId="0" applyFont="1" applyBorder="1" applyAlignment="1">
      <alignment horizontal="centerContinuous" vertical="center"/>
    </xf>
    <xf numFmtId="0" fontId="29" fillId="0" borderId="3" xfId="0" applyFont="1" applyBorder="1"/>
    <xf numFmtId="0" fontId="29" fillId="0" borderId="3" xfId="0" applyFont="1" applyBorder="1" applyAlignment="1">
      <alignment horizontal="centerContinuous"/>
    </xf>
    <xf numFmtId="0" fontId="29" fillId="0" borderId="16" xfId="0" applyFont="1" applyBorder="1" applyAlignment="1">
      <alignment horizontal="center" vertical="center"/>
    </xf>
    <xf numFmtId="0" fontId="29" fillId="0" borderId="16" xfId="0" applyFont="1" applyBorder="1"/>
    <xf numFmtId="0" fontId="29" fillId="0" borderId="36" xfId="0" applyFont="1" applyBorder="1" applyAlignment="1">
      <alignment horizontal="centerContinuous" vertical="center"/>
    </xf>
    <xf numFmtId="0" fontId="29" fillId="0" borderId="8" xfId="0" applyFont="1" applyBorder="1" applyAlignment="1">
      <alignment horizontal="centerContinuous" vertical="center"/>
    </xf>
    <xf numFmtId="0" fontId="29" fillId="0" borderId="16" xfId="0" applyFont="1" applyBorder="1" applyAlignment="1">
      <alignment horizontal="centerContinuous" vertical="top" wrapText="1"/>
    </xf>
    <xf numFmtId="0" fontId="29" fillId="0" borderId="8" xfId="0" applyFont="1" applyBorder="1" applyAlignment="1">
      <alignment horizontal="centerContinuous" vertical="center" wrapText="1"/>
    </xf>
    <xf numFmtId="0" fontId="29" fillId="0" borderId="0" xfId="0" applyFont="1" applyAlignment="1">
      <alignment horizontal="center" vertical="center" wrapText="1"/>
    </xf>
    <xf numFmtId="0" fontId="29" fillId="0" borderId="1" xfId="0" applyFont="1" applyBorder="1" applyAlignment="1">
      <alignment horizontal="centerContinuous"/>
    </xf>
    <xf numFmtId="0" fontId="29" fillId="0" borderId="0" xfId="0" applyFont="1" applyAlignment="1">
      <alignment horizontal="center" vertical="top"/>
    </xf>
    <xf numFmtId="0" fontId="29" fillId="0" borderId="0" xfId="0" applyFont="1" applyAlignment="1">
      <alignment horizontal="centerContinuous" vertical="top" wrapText="1"/>
    </xf>
    <xf numFmtId="0" fontId="29" fillId="0" borderId="12" xfId="0" applyFont="1" applyBorder="1" applyAlignment="1">
      <alignment horizontal="centerContinuous" vertical="top" wrapText="1"/>
    </xf>
    <xf numFmtId="0" fontId="131" fillId="0" borderId="1" xfId="0" applyFont="1" applyBorder="1" applyAlignment="1">
      <alignment horizontal="centerContinuous"/>
    </xf>
    <xf numFmtId="0" fontId="29" fillId="0" borderId="21" xfId="0" applyFont="1" applyBorder="1" applyAlignment="1">
      <alignment horizontal="centerContinuous" vertical="center"/>
    </xf>
    <xf numFmtId="0" fontId="121" fillId="0" borderId="1" xfId="17" applyFont="1" applyBorder="1"/>
    <xf numFmtId="178" fontId="121" fillId="0" borderId="16" xfId="17" applyNumberFormat="1" applyFont="1" applyBorder="1" applyAlignment="1">
      <alignment horizontal="right" indent="1"/>
    </xf>
    <xf numFmtId="177" fontId="121" fillId="0" borderId="0" xfId="17" applyNumberFormat="1" applyFont="1" applyAlignment="1">
      <alignment horizontal="right" indent="1"/>
    </xf>
    <xf numFmtId="177" fontId="121" fillId="0" borderId="16" xfId="17" quotePrefix="1" applyNumberFormat="1" applyFont="1" applyBorder="1" applyAlignment="1">
      <alignment horizontal="right" indent="1"/>
    </xf>
    <xf numFmtId="0" fontId="121" fillId="0" borderId="1" xfId="17" quotePrefix="1" applyFont="1" applyBorder="1"/>
    <xf numFmtId="178" fontId="121" fillId="0" borderId="16" xfId="17" quotePrefix="1" applyNumberFormat="1" applyFont="1" applyBorder="1" applyAlignment="1">
      <alignment horizontal="right" indent="1"/>
    </xf>
    <xf numFmtId="0" fontId="29" fillId="0" borderId="1" xfId="0" applyFont="1" applyBorder="1" applyAlignment="1">
      <alignment horizontal="left"/>
    </xf>
    <xf numFmtId="170" fontId="127" fillId="0" borderId="16" xfId="0" quotePrefix="1" applyNumberFormat="1" applyFont="1" applyBorder="1" applyAlignment="1">
      <alignment horizontal="right" indent="1"/>
    </xf>
    <xf numFmtId="0" fontId="29" fillId="0" borderId="16" xfId="0" applyFont="1" applyBorder="1" applyAlignment="1">
      <alignment horizontal="centerContinuous" vertical="center"/>
    </xf>
    <xf numFmtId="0" fontId="131" fillId="0" borderId="16" xfId="0" applyFont="1" applyBorder="1" applyAlignment="1">
      <alignment horizontal="centerContinuous" vertical="center"/>
    </xf>
    <xf numFmtId="170" fontId="127" fillId="0" borderId="16" xfId="0" applyNumberFormat="1" applyFont="1" applyBorder="1" applyAlignment="1">
      <alignment horizontal="right" indent="1"/>
    </xf>
    <xf numFmtId="0" fontId="131" fillId="0" borderId="1" xfId="0" applyFont="1" applyBorder="1" applyAlignment="1">
      <alignment horizontal="centerContinuous" vertical="center"/>
    </xf>
    <xf numFmtId="170" fontId="127" fillId="0" borderId="0" xfId="0" applyNumberFormat="1" applyFont="1" applyAlignment="1">
      <alignment horizontal="centerContinuous" vertical="center"/>
    </xf>
    <xf numFmtId="170" fontId="127" fillId="0" borderId="16" xfId="0" quotePrefix="1" applyNumberFormat="1" applyFont="1" applyBorder="1" applyAlignment="1">
      <alignment horizontal="centerContinuous" vertical="center"/>
    </xf>
    <xf numFmtId="0" fontId="29" fillId="0" borderId="22" xfId="0" applyFont="1" applyBorder="1" applyAlignment="1">
      <alignment horizontal="left"/>
    </xf>
    <xf numFmtId="170" fontId="127" fillId="0" borderId="23" xfId="0" applyNumberFormat="1" applyFont="1" applyBorder="1" applyAlignment="1">
      <alignment horizontal="right" indent="1"/>
    </xf>
    <xf numFmtId="170" fontId="127" fillId="0" borderId="25" xfId="0" quotePrefix="1" applyNumberFormat="1" applyFont="1" applyBorder="1" applyAlignment="1">
      <alignment horizontal="right" indent="1"/>
    </xf>
    <xf numFmtId="0" fontId="29" fillId="0" borderId="0" xfId="0" applyFont="1"/>
    <xf numFmtId="0" fontId="29" fillId="0" borderId="0" xfId="0" applyFont="1" applyAlignment="1">
      <alignment horizontal="center"/>
    </xf>
    <xf numFmtId="0" fontId="136" fillId="0" borderId="0" xfId="13" applyFont="1"/>
    <xf numFmtId="0" fontId="34" fillId="0" borderId="0" xfId="13" applyFont="1" applyAlignment="1">
      <alignment horizontal="left" vertical="center" indent="2"/>
    </xf>
    <xf numFmtId="0" fontId="33" fillId="0" borderId="0" xfId="13" applyFont="1" applyAlignment="1">
      <alignment horizontal="left" vertical="center"/>
    </xf>
    <xf numFmtId="0" fontId="33" fillId="0" borderId="0" xfId="13" applyFont="1" applyAlignment="1">
      <alignment horizontal="centerContinuous" vertical="center"/>
    </xf>
    <xf numFmtId="0" fontId="35" fillId="0" borderId="0" xfId="13" applyFont="1" applyAlignment="1">
      <alignment horizontal="left" vertical="center" indent="2"/>
    </xf>
    <xf numFmtId="0" fontId="35" fillId="0" borderId="0" xfId="13" applyFont="1" applyAlignment="1">
      <alignment horizontal="left" vertical="center" indent="18"/>
    </xf>
    <xf numFmtId="0" fontId="35" fillId="0" borderId="0" xfId="13" applyFont="1" applyAlignment="1">
      <alignment horizontal="left" vertical="center" indent="21"/>
    </xf>
    <xf numFmtId="0" fontId="33" fillId="0" borderId="0" xfId="13" applyFont="1" applyAlignment="1">
      <alignment vertical="center"/>
    </xf>
    <xf numFmtId="0" fontId="51" fillId="0" borderId="1" xfId="13" applyBorder="1"/>
    <xf numFmtId="0" fontId="33" fillId="0" borderId="16" xfId="13" applyFont="1" applyBorder="1" applyAlignment="1">
      <alignment vertical="center"/>
    </xf>
    <xf numFmtId="0" fontId="138" fillId="0" borderId="16" xfId="13" applyFont="1" applyBorder="1" applyAlignment="1">
      <alignment horizontal="centerContinuous" vertical="center"/>
    </xf>
    <xf numFmtId="0" fontId="33" fillId="0" borderId="16" xfId="13" applyFont="1" applyBorder="1" applyAlignment="1">
      <alignment horizontal="centerContinuous"/>
    </xf>
    <xf numFmtId="0" fontId="33" fillId="0" borderId="9" xfId="13" applyFont="1" applyBorder="1" applyAlignment="1">
      <alignment vertical="center"/>
    </xf>
    <xf numFmtId="170" fontId="33" fillId="0" borderId="0" xfId="13" applyNumberFormat="1" applyFont="1" applyAlignment="1">
      <alignment horizontal="right"/>
    </xf>
    <xf numFmtId="166" fontId="33" fillId="0" borderId="0" xfId="13" applyNumberFormat="1" applyFont="1" applyAlignment="1">
      <alignment horizontal="left" vertical="center"/>
    </xf>
    <xf numFmtId="166" fontId="33" fillId="0" borderId="0" xfId="13" applyNumberFormat="1" applyFont="1" applyAlignment="1">
      <alignment horizontal="right" vertical="center"/>
    </xf>
    <xf numFmtId="166" fontId="33" fillId="0" borderId="16" xfId="13" applyNumberFormat="1" applyFont="1" applyBorder="1" applyAlignment="1">
      <alignment horizontal="left" vertical="center"/>
    </xf>
    <xf numFmtId="0" fontId="33" fillId="0" borderId="0" xfId="13" applyFont="1"/>
    <xf numFmtId="170" fontId="33" fillId="0" borderId="0" xfId="13" applyNumberFormat="1" applyFont="1"/>
    <xf numFmtId="0" fontId="33" fillId="0" borderId="0" xfId="13" applyFont="1" applyAlignment="1">
      <alignment horizontal="right"/>
    </xf>
    <xf numFmtId="170" fontId="33" fillId="0" borderId="0" xfId="13" applyNumberFormat="1" applyFont="1" applyAlignment="1">
      <alignment horizontal="right" vertical="center"/>
    </xf>
    <xf numFmtId="170" fontId="33" fillId="0" borderId="0" xfId="13" applyNumberFormat="1" applyFont="1" applyAlignment="1">
      <alignment horizontal="center" vertical="center"/>
    </xf>
    <xf numFmtId="170" fontId="33" fillId="0" borderId="0" xfId="13" applyNumberFormat="1" applyFont="1" applyAlignment="1">
      <alignment horizontal="center"/>
    </xf>
    <xf numFmtId="0" fontId="51" fillId="0" borderId="13" xfId="13" applyBorder="1"/>
    <xf numFmtId="0" fontId="33" fillId="0" borderId="11" xfId="13" applyFont="1" applyBorder="1" applyAlignment="1">
      <alignment vertical="center"/>
    </xf>
    <xf numFmtId="166" fontId="33" fillId="0" borderId="10" xfId="13" applyNumberFormat="1" applyFont="1" applyBorder="1" applyAlignment="1">
      <alignment horizontal="right" vertical="center"/>
    </xf>
    <xf numFmtId="166" fontId="33" fillId="0" borderId="10" xfId="13" applyNumberFormat="1" applyFont="1" applyBorder="1" applyAlignment="1">
      <alignment horizontal="left" vertical="center"/>
    </xf>
    <xf numFmtId="166" fontId="33" fillId="0" borderId="12" xfId="13" applyNumberFormat="1" applyFont="1" applyBorder="1" applyAlignment="1">
      <alignment horizontal="left" vertical="center"/>
    </xf>
    <xf numFmtId="0" fontId="138" fillId="0" borderId="0" xfId="13" applyFont="1" applyAlignment="1">
      <alignment horizontal="centerContinuous" vertical="center"/>
    </xf>
    <xf numFmtId="0" fontId="138" fillId="0" borderId="0" xfId="13" applyFont="1" applyAlignment="1">
      <alignment horizontal="center" vertical="center"/>
    </xf>
    <xf numFmtId="0" fontId="35" fillId="0" borderId="0" xfId="13" applyFont="1"/>
    <xf numFmtId="0" fontId="33" fillId="0" borderId="0" xfId="13" applyFont="1" applyAlignment="1">
      <alignment horizontal="center"/>
    </xf>
    <xf numFmtId="0" fontId="51" fillId="0" borderId="22" xfId="13" applyBorder="1"/>
    <xf numFmtId="0" fontId="33" fillId="0" borderId="24" xfId="13" applyFont="1" applyBorder="1" applyAlignment="1">
      <alignment vertical="center"/>
    </xf>
    <xf numFmtId="166" fontId="33" fillId="0" borderId="23" xfId="13" applyNumberFormat="1" applyFont="1" applyBorder="1" applyAlignment="1">
      <alignment horizontal="right" vertical="center"/>
    </xf>
    <xf numFmtId="166" fontId="33" fillId="0" borderId="23" xfId="13" applyNumberFormat="1" applyFont="1" applyBorder="1" applyAlignment="1">
      <alignment horizontal="left" vertical="center"/>
    </xf>
    <xf numFmtId="170" fontId="33" fillId="0" borderId="23" xfId="13" applyNumberFormat="1" applyFont="1" applyBorder="1" applyAlignment="1">
      <alignment horizontal="right"/>
    </xf>
    <xf numFmtId="166" fontId="33" fillId="0" borderId="25" xfId="13" applyNumberFormat="1" applyFont="1" applyBorder="1" applyAlignment="1">
      <alignment horizontal="left" vertical="center"/>
    </xf>
    <xf numFmtId="0" fontId="38" fillId="0" borderId="0" xfId="13" applyFont="1" applyAlignment="1">
      <alignment vertical="center"/>
    </xf>
    <xf numFmtId="0" fontId="38" fillId="0" borderId="0" xfId="13" applyFont="1"/>
    <xf numFmtId="0" fontId="33" fillId="6" borderId="0" xfId="13" applyFont="1" applyFill="1" applyAlignment="1">
      <alignment vertical="center"/>
    </xf>
    <xf numFmtId="0" fontId="136" fillId="6" borderId="0" xfId="13" applyFont="1" applyFill="1" applyAlignment="1">
      <alignment vertical="center"/>
    </xf>
    <xf numFmtId="0" fontId="35" fillId="6" borderId="0" xfId="13" applyFont="1" applyFill="1"/>
    <xf numFmtId="179" fontId="136" fillId="6" borderId="0" xfId="13" applyNumberFormat="1" applyFont="1" applyFill="1" applyAlignment="1">
      <alignment vertical="center"/>
    </xf>
    <xf numFmtId="0" fontId="35" fillId="6" borderId="0" xfId="13" applyFont="1" applyFill="1" applyAlignment="1">
      <alignment vertical="center"/>
    </xf>
    <xf numFmtId="0" fontId="51" fillId="6" borderId="0" xfId="13" applyFill="1"/>
    <xf numFmtId="0" fontId="34" fillId="6" borderId="0" xfId="13" applyFont="1" applyFill="1" applyAlignment="1">
      <alignment horizontal="centerContinuous"/>
    </xf>
    <xf numFmtId="0" fontId="33" fillId="6" borderId="0" xfId="13" applyFont="1" applyFill="1" applyAlignment="1">
      <alignment horizontal="centerContinuous"/>
    </xf>
    <xf numFmtId="0" fontId="33" fillId="6" borderId="1" xfId="13" applyFont="1" applyFill="1" applyBorder="1" applyAlignment="1">
      <alignment vertical="center"/>
    </xf>
    <xf numFmtId="0" fontId="33" fillId="6" borderId="16" xfId="13" applyFont="1" applyFill="1" applyBorder="1" applyAlignment="1">
      <alignment vertical="center"/>
    </xf>
    <xf numFmtId="0" fontId="35" fillId="6" borderId="1" xfId="13" applyFont="1" applyFill="1" applyBorder="1" applyAlignment="1">
      <alignment horizontal="centerContinuous" vertical="center"/>
    </xf>
    <xf numFmtId="0" fontId="138" fillId="6" borderId="0" xfId="13" applyFont="1" applyFill="1" applyAlignment="1">
      <alignment horizontal="centerContinuous" vertical="center"/>
    </xf>
    <xf numFmtId="0" fontId="138" fillId="6" borderId="16" xfId="13" applyFont="1" applyFill="1" applyBorder="1" applyAlignment="1">
      <alignment horizontal="centerContinuous" vertical="center"/>
    </xf>
    <xf numFmtId="0" fontId="87" fillId="6" borderId="1" xfId="13" applyFont="1" applyFill="1" applyBorder="1" applyAlignment="1">
      <alignment horizontal="centerContinuous" vertical="center"/>
    </xf>
    <xf numFmtId="0" fontId="87" fillId="6" borderId="0" xfId="13" applyFont="1" applyFill="1" applyAlignment="1">
      <alignment horizontal="centerContinuous" vertical="center"/>
    </xf>
    <xf numFmtId="0" fontId="87" fillId="6" borderId="16" xfId="13" applyFont="1" applyFill="1" applyBorder="1" applyAlignment="1">
      <alignment horizontal="centerContinuous" vertical="center"/>
    </xf>
    <xf numFmtId="0" fontId="33" fillId="6" borderId="44" xfId="13" applyFont="1" applyFill="1" applyBorder="1" applyAlignment="1">
      <alignment vertical="center"/>
    </xf>
    <xf numFmtId="180" fontId="33" fillId="6" borderId="0" xfId="13" applyNumberFormat="1" applyFont="1" applyFill="1" applyAlignment="1">
      <alignment horizontal="center" vertical="center"/>
    </xf>
    <xf numFmtId="180" fontId="33" fillId="6" borderId="0" xfId="13" applyNumberFormat="1" applyFont="1" applyFill="1" applyAlignment="1">
      <alignment horizontal="center"/>
    </xf>
    <xf numFmtId="180" fontId="33" fillId="6" borderId="16" xfId="13" applyNumberFormat="1" applyFont="1" applyFill="1" applyBorder="1" applyAlignment="1">
      <alignment horizontal="center"/>
    </xf>
    <xf numFmtId="0" fontId="33" fillId="6" borderId="0" xfId="13" applyFont="1" applyFill="1"/>
    <xf numFmtId="181" fontId="33" fillId="6" borderId="0" xfId="13" applyNumberFormat="1" applyFont="1" applyFill="1"/>
    <xf numFmtId="182" fontId="33" fillId="6" borderId="58" xfId="13" applyNumberFormat="1" applyFont="1" applyFill="1" applyBorder="1" applyAlignment="1">
      <alignment vertical="center"/>
    </xf>
    <xf numFmtId="180" fontId="33" fillId="6" borderId="10" xfId="13" applyNumberFormat="1" applyFont="1" applyFill="1" applyBorder="1" applyAlignment="1">
      <alignment horizontal="center" vertical="center"/>
    </xf>
    <xf numFmtId="0" fontId="51" fillId="6" borderId="10" xfId="13" applyFill="1" applyBorder="1"/>
    <xf numFmtId="0" fontId="51" fillId="6" borderId="12" xfId="13" applyFill="1" applyBorder="1"/>
    <xf numFmtId="182" fontId="33" fillId="6" borderId="44" xfId="13" applyNumberFormat="1" applyFont="1" applyFill="1" applyBorder="1" applyAlignment="1">
      <alignment vertical="center"/>
    </xf>
    <xf numFmtId="0" fontId="51" fillId="6" borderId="16" xfId="13" applyFill="1" applyBorder="1"/>
    <xf numFmtId="180" fontId="38" fillId="6" borderId="0" xfId="13" applyNumberFormat="1" applyFont="1" applyFill="1" applyAlignment="1">
      <alignment horizontal="center" vertical="center"/>
    </xf>
    <xf numFmtId="180" fontId="38" fillId="6" borderId="16" xfId="13" applyNumberFormat="1" applyFont="1" applyFill="1" applyBorder="1" applyAlignment="1">
      <alignment horizontal="center" vertical="center"/>
    </xf>
    <xf numFmtId="180" fontId="33" fillId="6" borderId="0" xfId="13" applyNumberFormat="1" applyFont="1" applyFill="1"/>
    <xf numFmtId="170" fontId="33" fillId="6" borderId="0" xfId="13" applyNumberFormat="1" applyFont="1" applyFill="1"/>
    <xf numFmtId="180" fontId="38" fillId="6" borderId="10" xfId="13" applyNumberFormat="1" applyFont="1" applyFill="1" applyBorder="1" applyAlignment="1">
      <alignment horizontal="center" vertical="center"/>
    </xf>
    <xf numFmtId="180" fontId="33" fillId="6" borderId="12" xfId="13" applyNumberFormat="1" applyFont="1" applyFill="1" applyBorder="1" applyAlignment="1">
      <alignment horizontal="center" vertical="center"/>
    </xf>
    <xf numFmtId="180" fontId="33" fillId="6" borderId="16" xfId="13" applyNumberFormat="1" applyFont="1" applyFill="1" applyBorder="1" applyAlignment="1">
      <alignment horizontal="center" vertical="center"/>
    </xf>
    <xf numFmtId="0" fontId="138" fillId="6" borderId="1" xfId="13" applyFont="1" applyFill="1" applyBorder="1" applyAlignment="1">
      <alignment horizontal="centerContinuous" vertical="center"/>
    </xf>
    <xf numFmtId="180" fontId="51" fillId="6" borderId="0" xfId="13" applyNumberFormat="1" applyFill="1"/>
    <xf numFmtId="180" fontId="38" fillId="6" borderId="12" xfId="13" applyNumberFormat="1" applyFont="1" applyFill="1" applyBorder="1" applyAlignment="1">
      <alignment horizontal="center" vertical="center"/>
    </xf>
    <xf numFmtId="182" fontId="33" fillId="6" borderId="60" xfId="13" applyNumberFormat="1" applyFont="1" applyFill="1" applyBorder="1" applyAlignment="1">
      <alignment vertical="center"/>
    </xf>
    <xf numFmtId="180" fontId="33" fillId="6" borderId="51" xfId="13" applyNumberFormat="1" applyFont="1" applyFill="1" applyBorder="1" applyAlignment="1">
      <alignment horizontal="center" vertical="center"/>
    </xf>
    <xf numFmtId="180" fontId="38" fillId="6" borderId="51" xfId="13" applyNumberFormat="1" applyFont="1" applyFill="1" applyBorder="1" applyAlignment="1">
      <alignment horizontal="center" vertical="center"/>
    </xf>
    <xf numFmtId="180" fontId="38" fillId="6" borderId="61" xfId="13" applyNumberFormat="1" applyFont="1" applyFill="1" applyBorder="1" applyAlignment="1">
      <alignment horizontal="center" vertical="center"/>
    </xf>
    <xf numFmtId="182" fontId="33" fillId="6" borderId="0" xfId="13" applyNumberFormat="1" applyFont="1" applyFill="1" applyAlignment="1">
      <alignment vertical="center"/>
    </xf>
    <xf numFmtId="170" fontId="33" fillId="6" borderId="0" xfId="13" applyNumberFormat="1" applyFont="1" applyFill="1" applyAlignment="1">
      <alignment vertical="center"/>
    </xf>
    <xf numFmtId="0" fontId="136" fillId="6" borderId="0" xfId="13" applyFont="1" applyFill="1"/>
    <xf numFmtId="0" fontId="139" fillId="6" borderId="0" xfId="13" applyFont="1" applyFill="1" applyAlignment="1">
      <alignment vertical="center"/>
    </xf>
    <xf numFmtId="0" fontId="38" fillId="6" borderId="0" xfId="13" applyFont="1" applyFill="1" applyAlignment="1">
      <alignment vertical="center"/>
    </xf>
    <xf numFmtId="0" fontId="34" fillId="6" borderId="0" xfId="13" applyFont="1" applyFill="1"/>
    <xf numFmtId="0" fontId="35" fillId="6" borderId="0" xfId="13" applyFont="1" applyFill="1" applyAlignment="1">
      <alignment horizontal="left" vertical="top" indent="31"/>
    </xf>
    <xf numFmtId="0" fontId="33" fillId="6" borderId="0" xfId="13" applyFont="1" applyFill="1" applyAlignment="1">
      <alignment horizontal="centerContinuous" vertical="top"/>
    </xf>
    <xf numFmtId="0" fontId="51" fillId="6" borderId="0" xfId="13" applyFill="1" applyAlignment="1">
      <alignment horizontal="centerContinuous" vertical="center"/>
    </xf>
    <xf numFmtId="0" fontId="35" fillId="6" borderId="0" xfId="13" applyFont="1" applyFill="1" applyAlignment="1">
      <alignment horizontal="left" vertical="top" indent="26"/>
    </xf>
    <xf numFmtId="14" fontId="35" fillId="0" borderId="0" xfId="13" applyNumberFormat="1" applyFont="1" applyAlignment="1">
      <alignment horizontal="left" indent="29"/>
    </xf>
    <xf numFmtId="0" fontId="35" fillId="6" borderId="0" xfId="13" applyFont="1" applyFill="1" applyAlignment="1">
      <alignment horizontal="centerContinuous" vertical="top"/>
    </xf>
    <xf numFmtId="0" fontId="51" fillId="6" borderId="1" xfId="13" applyFill="1" applyBorder="1"/>
    <xf numFmtId="0" fontId="35" fillId="6" borderId="0" xfId="13" applyFont="1" applyFill="1" applyAlignment="1">
      <alignment horizontal="centerContinuous" vertical="center"/>
    </xf>
    <xf numFmtId="0" fontId="51" fillId="6" borderId="16" xfId="13" applyFill="1" applyBorder="1" applyAlignment="1">
      <alignment horizontal="centerContinuous" vertical="center"/>
    </xf>
    <xf numFmtId="0" fontId="87" fillId="6" borderId="0" xfId="13" applyFont="1" applyFill="1" applyAlignment="1">
      <alignment horizontal="centerContinuous"/>
    </xf>
    <xf numFmtId="0" fontId="51" fillId="6" borderId="0" xfId="13" applyFill="1" applyAlignment="1">
      <alignment horizontal="centerContinuous"/>
    </xf>
    <xf numFmtId="0" fontId="33" fillId="6" borderId="9" xfId="13" applyFont="1" applyFill="1" applyBorder="1" applyAlignment="1">
      <alignment horizontal="left" vertical="center" indent="1"/>
    </xf>
    <xf numFmtId="180" fontId="33" fillId="6" borderId="0" xfId="13" applyNumberFormat="1" applyFont="1" applyFill="1" applyAlignment="1">
      <alignment horizontal="left" vertical="center"/>
    </xf>
    <xf numFmtId="180" fontId="33" fillId="6" borderId="0" xfId="13" applyNumberFormat="1" applyFont="1" applyFill="1" applyAlignment="1">
      <alignment horizontal="right" vertical="center"/>
    </xf>
    <xf numFmtId="0" fontId="51" fillId="6" borderId="13" xfId="13" applyFill="1" applyBorder="1"/>
    <xf numFmtId="0" fontId="33" fillId="6" borderId="11" xfId="13" applyFont="1" applyFill="1" applyBorder="1" applyAlignment="1">
      <alignment vertical="center"/>
    </xf>
    <xf numFmtId="180" fontId="33" fillId="6" borderId="10" xfId="13" applyNumberFormat="1" applyFont="1" applyFill="1" applyBorder="1" applyAlignment="1">
      <alignment horizontal="right" vertical="center"/>
    </xf>
    <xf numFmtId="180" fontId="33" fillId="6" borderId="10" xfId="13" applyNumberFormat="1" applyFont="1" applyFill="1" applyBorder="1" applyAlignment="1">
      <alignment horizontal="left" vertical="center"/>
    </xf>
    <xf numFmtId="0" fontId="33" fillId="6" borderId="9" xfId="13" applyFont="1" applyFill="1" applyBorder="1" applyAlignment="1">
      <alignment vertical="center"/>
    </xf>
    <xf numFmtId="0" fontId="33" fillId="6" borderId="9" xfId="13" applyFont="1" applyFill="1" applyBorder="1" applyAlignment="1">
      <alignment horizontal="left" vertical="center"/>
    </xf>
    <xf numFmtId="180" fontId="38" fillId="6" borderId="0" xfId="13" applyNumberFormat="1" applyFont="1" applyFill="1" applyAlignment="1">
      <alignment horizontal="right" vertical="center"/>
    </xf>
    <xf numFmtId="0" fontId="34" fillId="6" borderId="16" xfId="13" applyFont="1" applyFill="1" applyBorder="1"/>
    <xf numFmtId="180" fontId="38" fillId="6" borderId="0" xfId="13" applyNumberFormat="1" applyFont="1" applyFill="1" applyAlignment="1">
      <alignment horizontal="left" vertical="center"/>
    </xf>
    <xf numFmtId="170" fontId="33" fillId="6" borderId="0" xfId="13" applyNumberFormat="1" applyFont="1" applyFill="1" applyAlignment="1">
      <alignment horizontal="center"/>
    </xf>
    <xf numFmtId="170" fontId="51" fillId="6" borderId="0" xfId="13" applyNumberFormat="1" applyFill="1"/>
    <xf numFmtId="170" fontId="38" fillId="6" borderId="51" xfId="13" applyNumberFormat="1" applyFont="1" applyFill="1" applyBorder="1" applyAlignment="1">
      <alignment horizontal="center" vertical="center"/>
    </xf>
    <xf numFmtId="0" fontId="33" fillId="6" borderId="51" xfId="13" applyFont="1" applyFill="1" applyBorder="1" applyAlignment="1">
      <alignment vertical="center"/>
    </xf>
    <xf numFmtId="0" fontId="38" fillId="6" borderId="51" xfId="13" applyFont="1" applyFill="1" applyBorder="1" applyAlignment="1">
      <alignment horizontal="center" vertical="center"/>
    </xf>
    <xf numFmtId="170" fontId="33" fillId="6" borderId="51" xfId="13" applyNumberFormat="1" applyFont="1" applyFill="1" applyBorder="1" applyAlignment="1">
      <alignment horizontal="center" vertical="center"/>
    </xf>
    <xf numFmtId="0" fontId="33" fillId="6" borderId="51" xfId="13" applyFont="1" applyFill="1" applyBorder="1"/>
    <xf numFmtId="0" fontId="33" fillId="6" borderId="61" xfId="13" applyFont="1" applyFill="1" applyBorder="1"/>
    <xf numFmtId="182" fontId="33" fillId="6" borderId="43" xfId="13" applyNumberFormat="1" applyFont="1" applyFill="1" applyBorder="1" applyAlignment="1">
      <alignment vertical="center"/>
    </xf>
    <xf numFmtId="0" fontId="51" fillId="6" borderId="63" xfId="13" applyFill="1" applyBorder="1"/>
    <xf numFmtId="180" fontId="33" fillId="0" borderId="41" xfId="13" applyNumberFormat="1" applyFont="1" applyBorder="1" applyAlignment="1">
      <alignment horizontal="right"/>
    </xf>
    <xf numFmtId="0" fontId="33" fillId="6" borderId="41" xfId="13" applyFont="1" applyFill="1" applyBorder="1"/>
    <xf numFmtId="180" fontId="38" fillId="6" borderId="41" xfId="13" applyNumberFormat="1" applyFont="1" applyFill="1" applyBorder="1" applyAlignment="1">
      <alignment horizontal="right"/>
    </xf>
    <xf numFmtId="0" fontId="38" fillId="6" borderId="41" xfId="13" applyFont="1" applyFill="1" applyBorder="1"/>
    <xf numFmtId="170" fontId="33" fillId="6" borderId="41" xfId="13" applyNumberFormat="1" applyFont="1" applyFill="1" applyBorder="1" applyAlignment="1">
      <alignment horizontal="center"/>
    </xf>
    <xf numFmtId="170" fontId="38" fillId="6" borderId="41" xfId="13" applyNumberFormat="1" applyFont="1" applyFill="1" applyBorder="1" applyAlignment="1">
      <alignment horizontal="center"/>
    </xf>
    <xf numFmtId="170" fontId="33" fillId="6" borderId="41" xfId="13" applyNumberFormat="1" applyFont="1" applyFill="1" applyBorder="1"/>
    <xf numFmtId="0" fontId="33" fillId="6" borderId="42" xfId="13" applyFont="1" applyFill="1" applyBorder="1"/>
    <xf numFmtId="180" fontId="33" fillId="6" borderId="0" xfId="13" applyNumberFormat="1" applyFont="1" applyFill="1" applyAlignment="1">
      <alignment vertical="center"/>
    </xf>
    <xf numFmtId="0" fontId="33" fillId="6" borderId="0" xfId="13" applyFont="1" applyFill="1" applyAlignment="1">
      <alignment horizontal="right" vertical="center"/>
    </xf>
    <xf numFmtId="181" fontId="35" fillId="6" borderId="0" xfId="13" applyNumberFormat="1" applyFont="1" applyFill="1"/>
    <xf numFmtId="181" fontId="33" fillId="6" borderId="0" xfId="13" applyNumberFormat="1" applyFont="1" applyFill="1" applyAlignment="1">
      <alignment horizontal="center"/>
    </xf>
    <xf numFmtId="0" fontId="51" fillId="0" borderId="0" xfId="13" applyAlignment="1">
      <alignment horizontal="right"/>
    </xf>
    <xf numFmtId="0" fontId="51" fillId="0" borderId="0" xfId="13" applyAlignment="1">
      <alignment horizontal="centerContinuous" vertical="center"/>
    </xf>
    <xf numFmtId="0" fontId="35" fillId="0" borderId="0" xfId="13" applyFont="1" applyAlignment="1">
      <alignment horizontal="left" vertical="center" indent="23"/>
    </xf>
    <xf numFmtId="14" fontId="35" fillId="0" borderId="0" xfId="13" applyNumberFormat="1" applyFont="1" applyAlignment="1">
      <alignment horizontal="left" indent="20"/>
    </xf>
    <xf numFmtId="0" fontId="35" fillId="0" borderId="0" xfId="13" applyFont="1" applyAlignment="1">
      <alignment horizontal="centerContinuous" vertical="center"/>
    </xf>
    <xf numFmtId="0" fontId="33" fillId="0" borderId="49" xfId="13" applyFont="1" applyBorder="1" applyAlignment="1">
      <alignment horizontal="centerContinuous" vertical="center"/>
    </xf>
    <xf numFmtId="0" fontId="33" fillId="0" borderId="38" xfId="13" applyFont="1" applyBorder="1" applyAlignment="1">
      <alignment horizontal="centerContinuous" vertical="center"/>
    </xf>
    <xf numFmtId="0" fontId="33" fillId="0" borderId="37" xfId="13" applyFont="1" applyBorder="1" applyAlignment="1">
      <alignment horizontal="centerContinuous" vertical="center"/>
    </xf>
    <xf numFmtId="0" fontId="33" fillId="0" borderId="64" xfId="13" applyFont="1" applyBorder="1" applyAlignment="1">
      <alignment horizontal="centerContinuous" vertical="center"/>
    </xf>
    <xf numFmtId="0" fontId="51" fillId="0" borderId="0" xfId="13" applyAlignment="1">
      <alignment vertical="center"/>
    </xf>
    <xf numFmtId="0" fontId="138" fillId="0" borderId="1" xfId="13" applyFont="1" applyBorder="1" applyAlignment="1">
      <alignment horizontal="centerContinuous" vertical="center"/>
    </xf>
    <xf numFmtId="0" fontId="87" fillId="0" borderId="0" xfId="13" applyFont="1" applyAlignment="1">
      <alignment horizontal="centerContinuous"/>
    </xf>
    <xf numFmtId="0" fontId="33" fillId="0" borderId="0" xfId="13" applyFont="1" applyAlignment="1">
      <alignment horizontal="centerContinuous"/>
    </xf>
    <xf numFmtId="0" fontId="33" fillId="0" borderId="9" xfId="13" applyFont="1" applyBorder="1" applyAlignment="1">
      <alignment horizontal="left" vertical="center" indent="1"/>
    </xf>
    <xf numFmtId="180" fontId="33" fillId="0" borderId="0" xfId="13" applyNumberFormat="1" applyFont="1" applyAlignment="1">
      <alignment horizontal="center" vertical="center"/>
    </xf>
    <xf numFmtId="180" fontId="33" fillId="0" borderId="0" xfId="13" applyNumberFormat="1" applyFont="1" applyAlignment="1">
      <alignment horizontal="right" vertical="center"/>
    </xf>
    <xf numFmtId="180" fontId="33" fillId="0" borderId="16" xfId="13" applyNumberFormat="1" applyFont="1" applyBorder="1" applyAlignment="1">
      <alignment horizontal="center" vertical="center"/>
    </xf>
    <xf numFmtId="181" fontId="33" fillId="0" borderId="0" xfId="13" applyNumberFormat="1" applyFont="1"/>
    <xf numFmtId="180" fontId="33" fillId="0" borderId="0" xfId="13" applyNumberFormat="1" applyFont="1"/>
    <xf numFmtId="180" fontId="33" fillId="0" borderId="10" xfId="13" applyNumberFormat="1" applyFont="1" applyBorder="1" applyAlignment="1">
      <alignment horizontal="center" vertical="center"/>
    </xf>
    <xf numFmtId="180" fontId="33" fillId="0" borderId="12" xfId="13" applyNumberFormat="1" applyFont="1" applyBorder="1" applyAlignment="1">
      <alignment horizontal="center" vertical="center"/>
    </xf>
    <xf numFmtId="180" fontId="38" fillId="0" borderId="0" xfId="13" applyNumberFormat="1" applyFont="1" applyAlignment="1">
      <alignment horizontal="right" vertical="center"/>
    </xf>
    <xf numFmtId="180" fontId="33" fillId="0" borderId="10" xfId="13" applyNumberFormat="1" applyFont="1" applyBorder="1" applyAlignment="1">
      <alignment horizontal="right" vertical="center"/>
    </xf>
    <xf numFmtId="180" fontId="33" fillId="0" borderId="10" xfId="13" applyNumberFormat="1" applyFont="1" applyBorder="1" applyAlignment="1">
      <alignment horizontal="left" vertical="center"/>
    </xf>
    <xf numFmtId="180" fontId="33" fillId="0" borderId="12" xfId="13" applyNumberFormat="1" applyFont="1" applyBorder="1" applyAlignment="1">
      <alignment horizontal="left" vertical="center"/>
    </xf>
    <xf numFmtId="180" fontId="140" fillId="0" borderId="0" xfId="13" applyNumberFormat="1" applyFont="1"/>
    <xf numFmtId="170" fontId="33" fillId="0" borderId="51" xfId="13" applyNumberFormat="1" applyFont="1" applyBorder="1" applyAlignment="1">
      <alignment horizontal="center" vertical="center"/>
    </xf>
    <xf numFmtId="0" fontId="33" fillId="0" borderId="51" xfId="13" applyFont="1" applyBorder="1" applyAlignment="1">
      <alignment vertical="center"/>
    </xf>
    <xf numFmtId="170" fontId="38" fillId="0" borderId="51" xfId="13" applyNumberFormat="1" applyFont="1" applyBorder="1" applyAlignment="1">
      <alignment horizontal="center" vertical="center"/>
    </xf>
    <xf numFmtId="0" fontId="33" fillId="0" borderId="61" xfId="13" applyFont="1" applyBorder="1" applyAlignment="1">
      <alignment vertical="center"/>
    </xf>
    <xf numFmtId="170" fontId="33" fillId="0" borderId="0" xfId="13" applyNumberFormat="1" applyFont="1" applyAlignment="1">
      <alignment vertical="center"/>
    </xf>
    <xf numFmtId="182" fontId="33" fillId="0" borderId="43" xfId="13" applyNumberFormat="1" applyFont="1" applyBorder="1" applyAlignment="1">
      <alignment vertical="center"/>
    </xf>
    <xf numFmtId="0" fontId="51" fillId="0" borderId="63" xfId="13" applyBorder="1"/>
    <xf numFmtId="170" fontId="33" fillId="0" borderId="41" xfId="13" applyNumberFormat="1" applyFont="1" applyBorder="1" applyAlignment="1">
      <alignment horizontal="center"/>
    </xf>
    <xf numFmtId="0" fontId="33" fillId="0" borderId="41" xfId="13" applyFont="1" applyBorder="1"/>
    <xf numFmtId="170" fontId="38" fillId="0" borderId="41" xfId="13" applyNumberFormat="1" applyFont="1" applyBorder="1" applyAlignment="1">
      <alignment horizontal="center"/>
    </xf>
    <xf numFmtId="0" fontId="51" fillId="0" borderId="42" xfId="13" applyBorder="1"/>
    <xf numFmtId="180" fontId="35" fillId="0" borderId="0" xfId="13" applyNumberFormat="1" applyFont="1"/>
    <xf numFmtId="170" fontId="35" fillId="0" borderId="0" xfId="13" applyNumberFormat="1" applyFont="1"/>
    <xf numFmtId="180" fontId="33" fillId="0" borderId="0" xfId="13" applyNumberFormat="1" applyFont="1" applyAlignment="1">
      <alignment vertical="center"/>
    </xf>
    <xf numFmtId="0" fontId="141" fillId="0" borderId="0" xfId="13" applyFont="1"/>
    <xf numFmtId="0" fontId="142" fillId="0" borderId="0" xfId="13" applyFont="1"/>
    <xf numFmtId="49" fontId="34" fillId="6" borderId="0" xfId="13" applyNumberFormat="1" applyFont="1" applyFill="1" applyAlignment="1">
      <alignment horizontal="centerContinuous"/>
    </xf>
    <xf numFmtId="49" fontId="35" fillId="6" borderId="0" xfId="13" applyNumberFormat="1" applyFont="1" applyFill="1" applyAlignment="1">
      <alignment horizontal="left" vertical="center" indent="32"/>
    </xf>
    <xf numFmtId="49" fontId="35" fillId="6" borderId="0" xfId="13" applyNumberFormat="1" applyFont="1" applyFill="1" applyAlignment="1">
      <alignment horizontal="left" vertical="center" indent="29"/>
    </xf>
    <xf numFmtId="49" fontId="35" fillId="6" borderId="0" xfId="13" applyNumberFormat="1" applyFont="1" applyFill="1" applyAlignment="1">
      <alignment horizontal="left" vertical="center" indent="31"/>
    </xf>
    <xf numFmtId="0" fontId="33" fillId="6" borderId="0" xfId="13" applyFont="1" applyFill="1" applyAlignment="1">
      <alignment horizontal="centerContinuous" vertical="center"/>
    </xf>
    <xf numFmtId="49" fontId="33" fillId="6" borderId="0" xfId="13" applyNumberFormat="1" applyFont="1" applyFill="1" applyAlignment="1">
      <alignment vertical="center"/>
    </xf>
    <xf numFmtId="0" fontId="33" fillId="6" borderId="5" xfId="13" applyFont="1" applyFill="1" applyBorder="1" applyAlignment="1">
      <alignment horizontal="centerContinuous"/>
    </xf>
    <xf numFmtId="0" fontId="33" fillId="6" borderId="6" xfId="13" applyFont="1" applyFill="1" applyBorder="1" applyAlignment="1">
      <alignment horizontal="centerContinuous"/>
    </xf>
    <xf numFmtId="0" fontId="33" fillId="6" borderId="8" xfId="13" applyFont="1" applyFill="1" applyBorder="1" applyAlignment="1">
      <alignment horizontal="centerContinuous"/>
    </xf>
    <xf numFmtId="0" fontId="33" fillId="6" borderId="10" xfId="13" applyFont="1" applyFill="1" applyBorder="1" applyAlignment="1">
      <alignment horizontal="centerContinuous" vertical="top"/>
    </xf>
    <xf numFmtId="0" fontId="33" fillId="6" borderId="11" xfId="13" applyFont="1" applyFill="1" applyBorder="1" applyAlignment="1">
      <alignment horizontal="centerContinuous" vertical="top"/>
    </xf>
    <xf numFmtId="0" fontId="33" fillId="6" borderId="12" xfId="13" applyFont="1" applyFill="1" applyBorder="1" applyAlignment="1">
      <alignment horizontal="centerContinuous" vertical="top"/>
    </xf>
    <xf numFmtId="49" fontId="33" fillId="6" borderId="1" xfId="13" applyNumberFormat="1" applyFont="1" applyFill="1" applyBorder="1" applyAlignment="1">
      <alignment vertical="center"/>
    </xf>
    <xf numFmtId="0" fontId="33" fillId="6" borderId="16" xfId="13" applyFont="1" applyFill="1" applyBorder="1" applyAlignment="1">
      <alignment horizontal="centerContinuous"/>
    </xf>
    <xf numFmtId="183" fontId="143" fillId="0" borderId="0" xfId="13" applyNumberFormat="1" applyFont="1" applyAlignment="1">
      <alignment horizontal="right"/>
    </xf>
    <xf numFmtId="183" fontId="143" fillId="0" borderId="0" xfId="13" applyNumberFormat="1" applyFont="1" applyProtection="1">
      <protection locked="0"/>
    </xf>
    <xf numFmtId="0" fontId="33" fillId="6" borderId="44" xfId="13" applyFont="1" applyFill="1" applyBorder="1" applyAlignment="1">
      <alignment horizontal="left" vertical="center"/>
    </xf>
    <xf numFmtId="166" fontId="140" fillId="0" borderId="0" xfId="13" applyNumberFormat="1" applyFont="1" applyAlignment="1">
      <alignment horizontal="center" vertical="center"/>
    </xf>
    <xf numFmtId="166" fontId="140" fillId="0" borderId="16" xfId="13" applyNumberFormat="1" applyFont="1" applyBorder="1" applyAlignment="1">
      <alignment horizontal="center" vertical="center"/>
    </xf>
    <xf numFmtId="181" fontId="33" fillId="0" borderId="0" xfId="13" applyNumberFormat="1" applyFont="1" applyAlignment="1">
      <alignment horizontal="center"/>
    </xf>
    <xf numFmtId="0" fontId="33" fillId="6" borderId="58" xfId="13" applyFont="1" applyFill="1" applyBorder="1" applyAlignment="1">
      <alignment vertical="center"/>
    </xf>
    <xf numFmtId="180" fontId="33" fillId="6" borderId="10" xfId="13" applyNumberFormat="1" applyFont="1" applyFill="1" applyBorder="1" applyAlignment="1">
      <alignment vertical="center"/>
    </xf>
    <xf numFmtId="166" fontId="140" fillId="0" borderId="10" xfId="13" applyNumberFormat="1" applyFont="1" applyBorder="1" applyAlignment="1">
      <alignment vertical="center"/>
    </xf>
    <xf numFmtId="166" fontId="140" fillId="0" borderId="12" xfId="13" applyNumberFormat="1" applyFont="1" applyBorder="1" applyAlignment="1">
      <alignment vertical="center"/>
    </xf>
    <xf numFmtId="1" fontId="33" fillId="0" borderId="0" xfId="13" applyNumberFormat="1" applyFont="1"/>
    <xf numFmtId="166" fontId="140" fillId="6" borderId="0" xfId="13" applyNumberFormat="1" applyFont="1" applyFill="1" applyAlignment="1">
      <alignment horizontal="center" vertical="center"/>
    </xf>
    <xf numFmtId="166" fontId="140" fillId="6" borderId="16" xfId="13" applyNumberFormat="1" applyFont="1" applyFill="1" applyBorder="1" applyAlignment="1">
      <alignment horizontal="center" vertical="center"/>
    </xf>
    <xf numFmtId="180" fontId="38" fillId="0" borderId="16" xfId="13" applyNumberFormat="1" applyFont="1" applyBorder="1" applyAlignment="1">
      <alignment horizontal="center" vertical="center"/>
    </xf>
    <xf numFmtId="0" fontId="33" fillId="6" borderId="10" xfId="13" applyFont="1" applyFill="1" applyBorder="1" applyAlignment="1">
      <alignment vertical="center"/>
    </xf>
    <xf numFmtId="181" fontId="33" fillId="0" borderId="1" xfId="13" applyNumberFormat="1" applyFont="1" applyBorder="1" applyAlignment="1">
      <alignment horizontal="center" vertical="center"/>
    </xf>
    <xf numFmtId="181" fontId="33" fillId="0" borderId="0" xfId="13" applyNumberFormat="1" applyFont="1" applyAlignment="1">
      <alignment horizontal="center" vertical="center"/>
    </xf>
    <xf numFmtId="184" fontId="33" fillId="0" borderId="0" xfId="13" applyNumberFormat="1" applyFont="1" applyAlignment="1">
      <alignment horizontal="center" vertical="center"/>
    </xf>
    <xf numFmtId="166" fontId="140" fillId="0" borderId="10" xfId="13" applyNumberFormat="1" applyFont="1" applyBorder="1" applyAlignment="1">
      <alignment horizontal="center" vertical="center"/>
    </xf>
    <xf numFmtId="166" fontId="140" fillId="0" borderId="12" xfId="13" applyNumberFormat="1" applyFont="1" applyBorder="1" applyAlignment="1">
      <alignment horizontal="center" vertical="center"/>
    </xf>
    <xf numFmtId="166" fontId="144" fillId="6" borderId="10" xfId="13" applyNumberFormat="1" applyFont="1" applyFill="1" applyBorder="1" applyAlignment="1">
      <alignment horizontal="center" vertical="center"/>
    </xf>
    <xf numFmtId="166" fontId="140" fillId="6" borderId="12" xfId="13" applyNumberFormat="1" applyFont="1" applyFill="1" applyBorder="1" applyAlignment="1">
      <alignment horizontal="center" vertical="center"/>
    </xf>
    <xf numFmtId="0" fontId="33" fillId="6" borderId="20" xfId="13" applyFont="1" applyFill="1" applyBorder="1" applyAlignment="1">
      <alignment horizontal="centerContinuous"/>
    </xf>
    <xf numFmtId="0" fontId="33" fillId="6" borderId="57" xfId="13" applyFont="1" applyFill="1" applyBorder="1" applyAlignment="1">
      <alignment horizontal="centerContinuous"/>
    </xf>
    <xf numFmtId="0" fontId="33" fillId="6" borderId="17" xfId="13" applyFont="1" applyFill="1" applyBorder="1" applyAlignment="1">
      <alignment horizontal="centerContinuous"/>
    </xf>
    <xf numFmtId="0" fontId="33" fillId="6" borderId="21" xfId="13" applyFont="1" applyFill="1" applyBorder="1" applyAlignment="1">
      <alignment horizontal="centerContinuous"/>
    </xf>
    <xf numFmtId="0" fontId="33" fillId="6" borderId="19" xfId="13" applyFont="1" applyFill="1" applyBorder="1" applyAlignment="1">
      <alignment horizontal="centerContinuous" vertical="top"/>
    </xf>
    <xf numFmtId="0" fontId="33" fillId="6" borderId="60" xfId="13" applyFont="1" applyFill="1" applyBorder="1" applyAlignment="1">
      <alignment horizontal="left" vertical="center"/>
    </xf>
    <xf numFmtId="180" fontId="33" fillId="0" borderId="51" xfId="13" applyNumberFormat="1" applyFont="1" applyBorder="1" applyAlignment="1">
      <alignment horizontal="center" vertical="center"/>
    </xf>
    <xf numFmtId="166" fontId="140" fillId="0" borderId="51" xfId="13" applyNumberFormat="1" applyFont="1" applyBorder="1" applyAlignment="1">
      <alignment horizontal="center" vertical="center"/>
    </xf>
    <xf numFmtId="170" fontId="33" fillId="6" borderId="0" xfId="13" applyNumberFormat="1" applyFont="1" applyFill="1" applyAlignment="1">
      <alignment horizontal="center" vertical="center"/>
    </xf>
    <xf numFmtId="180" fontId="38" fillId="0" borderId="0" xfId="13" applyNumberFormat="1" applyFont="1" applyAlignment="1">
      <alignment horizontal="center" vertical="center"/>
    </xf>
    <xf numFmtId="166" fontId="140" fillId="6" borderId="10" xfId="13" applyNumberFormat="1" applyFont="1" applyFill="1" applyBorder="1" applyAlignment="1">
      <alignment horizontal="center" vertical="center"/>
    </xf>
    <xf numFmtId="0" fontId="33" fillId="6" borderId="0" xfId="13" applyFont="1" applyFill="1" applyAlignment="1">
      <alignment horizontal="right"/>
    </xf>
    <xf numFmtId="0" fontId="149" fillId="0" borderId="0" xfId="20" applyFont="1" applyAlignment="1">
      <alignment horizontal="center" vertical="center"/>
    </xf>
    <xf numFmtId="0" fontId="117" fillId="0" borderId="0" xfId="13" applyFont="1" applyAlignment="1">
      <alignment horizontal="centerContinuous" vertical="center"/>
    </xf>
    <xf numFmtId="0" fontId="112" fillId="0" borderId="0" xfId="13" applyFont="1" applyAlignment="1">
      <alignment horizontal="centerContinuous" vertical="center"/>
    </xf>
    <xf numFmtId="0" fontId="112" fillId="0" borderId="0" xfId="13" applyFont="1" applyAlignment="1">
      <alignment horizontal="centerContinuous"/>
    </xf>
    <xf numFmtId="49" fontId="148" fillId="0" borderId="70" xfId="13" applyNumberFormat="1" applyFont="1" applyBorder="1" applyAlignment="1">
      <alignment horizontal="left" vertical="center"/>
    </xf>
    <xf numFmtId="0" fontId="148" fillId="0" borderId="64" xfId="13" applyFont="1" applyBorder="1" applyAlignment="1">
      <alignment horizontal="center" vertical="center" wrapText="1"/>
    </xf>
    <xf numFmtId="0" fontId="148" fillId="0" borderId="37" xfId="13" applyFont="1" applyBorder="1" applyAlignment="1">
      <alignment horizontal="centerContinuous" vertical="center" wrapText="1"/>
    </xf>
    <xf numFmtId="17" fontId="148" fillId="0" borderId="49" xfId="13" quotePrefix="1" applyNumberFormat="1" applyFont="1" applyBorder="1" applyAlignment="1">
      <alignment horizontal="center" vertical="center" wrapText="1"/>
    </xf>
    <xf numFmtId="17" fontId="148" fillId="0" borderId="64" xfId="13" quotePrefix="1" applyNumberFormat="1" applyFont="1" applyBorder="1" applyAlignment="1">
      <alignment horizontal="center" vertical="center" wrapText="1"/>
    </xf>
    <xf numFmtId="17" fontId="148" fillId="0" borderId="37" xfId="13" quotePrefix="1" applyNumberFormat="1" applyFont="1" applyBorder="1" applyAlignment="1">
      <alignment horizontal="center" vertical="center" wrapText="1"/>
    </xf>
    <xf numFmtId="17" fontId="148" fillId="0" borderId="48" xfId="13" quotePrefix="1" applyNumberFormat="1" applyFont="1" applyBorder="1" applyAlignment="1">
      <alignment horizontal="center" vertical="center" wrapText="1"/>
    </xf>
    <xf numFmtId="17" fontId="148" fillId="0" borderId="69" xfId="13" quotePrefix="1" applyNumberFormat="1" applyFont="1" applyBorder="1" applyAlignment="1">
      <alignment horizontal="center" vertical="center" wrapText="1"/>
    </xf>
    <xf numFmtId="0" fontId="9" fillId="0" borderId="0" xfId="13" applyFont="1" applyAlignment="1">
      <alignment vertical="center"/>
    </xf>
    <xf numFmtId="49" fontId="148" fillId="0" borderId="1" xfId="13" applyNumberFormat="1" applyFont="1" applyBorder="1"/>
    <xf numFmtId="187" fontId="148" fillId="0" borderId="18" xfId="13" applyNumberFormat="1" applyFont="1" applyBorder="1"/>
    <xf numFmtId="187" fontId="148" fillId="0" borderId="9" xfId="13" applyNumberFormat="1" applyFont="1" applyBorder="1"/>
    <xf numFmtId="187" fontId="148" fillId="0" borderId="0" xfId="13" applyNumberFormat="1" applyFont="1"/>
    <xf numFmtId="187" fontId="148" fillId="0" borderId="17" xfId="13" applyNumberFormat="1" applyFont="1" applyBorder="1"/>
    <xf numFmtId="187" fontId="148" fillId="0" borderId="20" xfId="13" applyNumberFormat="1" applyFont="1" applyBorder="1"/>
    <xf numFmtId="170" fontId="148" fillId="0" borderId="0" xfId="13" applyNumberFormat="1" applyFont="1" applyAlignment="1">
      <alignment horizontal="center"/>
    </xf>
    <xf numFmtId="170" fontId="148" fillId="0" borderId="17" xfId="13" applyNumberFormat="1" applyFont="1" applyBorder="1" applyAlignment="1">
      <alignment horizontal="center"/>
    </xf>
    <xf numFmtId="170" fontId="148" fillId="0" borderId="16" xfId="13" applyNumberFormat="1" applyFont="1" applyBorder="1" applyAlignment="1">
      <alignment horizontal="center"/>
    </xf>
    <xf numFmtId="49" fontId="148" fillId="0" borderId="1" xfId="13" applyNumberFormat="1" applyFont="1" applyBorder="1" applyAlignment="1">
      <alignment vertical="center"/>
    </xf>
    <xf numFmtId="187" fontId="148" fillId="0" borderId="18" xfId="13" applyNumberFormat="1" applyFont="1" applyBorder="1" applyAlignment="1">
      <alignment vertical="center"/>
    </xf>
    <xf numFmtId="187" fontId="148" fillId="0" borderId="9" xfId="13" applyNumberFormat="1" applyFont="1" applyBorder="1" applyAlignment="1">
      <alignment vertical="center"/>
    </xf>
    <xf numFmtId="187" fontId="148" fillId="0" borderId="0" xfId="13" applyNumberFormat="1" applyFont="1" applyAlignment="1">
      <alignment vertical="center"/>
    </xf>
    <xf numFmtId="170" fontId="148" fillId="0" borderId="18" xfId="13" applyNumberFormat="1" applyFont="1" applyBorder="1" applyAlignment="1">
      <alignment horizontal="center"/>
    </xf>
    <xf numFmtId="49" fontId="148" fillId="0" borderId="22" xfId="13" applyNumberFormat="1" applyFont="1" applyBorder="1" applyAlignment="1">
      <alignment vertical="center"/>
    </xf>
    <xf numFmtId="187" fontId="148" fillId="0" borderId="71" xfId="13" applyNumberFormat="1" applyFont="1" applyBorder="1" applyAlignment="1">
      <alignment vertical="center"/>
    </xf>
    <xf numFmtId="187" fontId="148" fillId="0" borderId="24" xfId="13" applyNumberFormat="1" applyFont="1" applyBorder="1" applyAlignment="1">
      <alignment vertical="center"/>
    </xf>
    <xf numFmtId="187" fontId="148" fillId="0" borderId="23" xfId="13" applyNumberFormat="1" applyFont="1" applyBorder="1" applyAlignment="1">
      <alignment vertical="center"/>
    </xf>
    <xf numFmtId="170" fontId="148" fillId="0" borderId="23" xfId="13" applyNumberFormat="1" applyFont="1" applyBorder="1" applyAlignment="1">
      <alignment horizontal="center"/>
    </xf>
    <xf numFmtId="170" fontId="148" fillId="0" borderId="71" xfId="13" applyNumberFormat="1" applyFont="1" applyBorder="1" applyAlignment="1">
      <alignment horizontal="center"/>
    </xf>
    <xf numFmtId="170" fontId="148" fillId="0" borderId="25" xfId="13" applyNumberFormat="1" applyFont="1" applyBorder="1" applyAlignment="1">
      <alignment horizontal="center"/>
    </xf>
    <xf numFmtId="0" fontId="148" fillId="0" borderId="0" xfId="13" applyFont="1" applyAlignment="1">
      <alignment horizontal="left"/>
    </xf>
    <xf numFmtId="0" fontId="148" fillId="0" borderId="0" xfId="13" applyFont="1" applyAlignment="1">
      <alignment vertical="center"/>
    </xf>
    <xf numFmtId="0" fontId="148" fillId="0" borderId="0" xfId="13" applyFont="1"/>
    <xf numFmtId="0" fontId="148" fillId="0" borderId="0" xfId="13" applyFont="1" applyAlignment="1">
      <alignment horizontal="right" vertical="center"/>
    </xf>
    <xf numFmtId="0" fontId="149" fillId="0" borderId="0" xfId="13" applyFont="1" applyAlignment="1">
      <alignment horizontal="right"/>
    </xf>
    <xf numFmtId="0" fontId="146" fillId="0" borderId="0" xfId="13" applyFont="1"/>
    <xf numFmtId="170" fontId="148" fillId="0" borderId="57" xfId="13" applyNumberFormat="1" applyFont="1" applyBorder="1" applyAlignment="1">
      <alignment horizontal="center"/>
    </xf>
    <xf numFmtId="170" fontId="148" fillId="0" borderId="9" xfId="13" applyNumberFormat="1" applyFont="1" applyBorder="1" applyAlignment="1">
      <alignment horizontal="center"/>
    </xf>
    <xf numFmtId="170" fontId="148" fillId="0" borderId="24" xfId="13" applyNumberFormat="1" applyFont="1" applyBorder="1" applyAlignment="1">
      <alignment horizontal="center"/>
    </xf>
    <xf numFmtId="0" fontId="34" fillId="0" borderId="0" xfId="13" applyFont="1" applyAlignment="1">
      <alignment horizontal="centerContinuous"/>
    </xf>
    <xf numFmtId="0" fontId="33" fillId="0" borderId="59" xfId="13" applyFont="1" applyBorder="1" applyAlignment="1">
      <alignment horizontal="center" vertical="center"/>
    </xf>
    <xf numFmtId="0" fontId="33" fillId="0" borderId="11" xfId="13" applyFont="1" applyBorder="1" applyAlignment="1">
      <alignment horizontal="center" vertical="center"/>
    </xf>
    <xf numFmtId="0" fontId="33" fillId="0" borderId="10" xfId="13" applyFont="1" applyBorder="1" applyAlignment="1">
      <alignment horizontal="center" vertical="center" wrapText="1"/>
    </xf>
    <xf numFmtId="0" fontId="33" fillId="0" borderId="20" xfId="13" applyFont="1" applyBorder="1" applyAlignment="1">
      <alignment vertical="center"/>
    </xf>
    <xf numFmtId="0" fontId="33" fillId="0" borderId="0" xfId="13" applyFont="1" applyAlignment="1">
      <alignment horizontal="center" vertical="center"/>
    </xf>
    <xf numFmtId="2" fontId="33" fillId="0" borderId="0" xfId="13" applyNumberFormat="1" applyFont="1" applyAlignment="1">
      <alignment horizontal="center" vertical="center"/>
    </xf>
    <xf numFmtId="188" fontId="33" fillId="0" borderId="0" xfId="13" applyNumberFormat="1" applyFont="1" applyAlignment="1">
      <alignment horizontal="right" vertical="center"/>
    </xf>
    <xf numFmtId="188" fontId="33" fillId="0" borderId="0" xfId="13" applyNumberFormat="1" applyFont="1" applyAlignment="1">
      <alignment horizontal="center" vertical="center"/>
    </xf>
    <xf numFmtId="188" fontId="51" fillId="0" borderId="0" xfId="13" applyNumberFormat="1"/>
    <xf numFmtId="188" fontId="33" fillId="0" borderId="0" xfId="13" applyNumberFormat="1" applyFont="1" applyAlignment="1">
      <alignment horizontal="center"/>
    </xf>
    <xf numFmtId="0" fontId="156" fillId="0" borderId="0" xfId="13" applyFont="1" applyAlignment="1">
      <alignment horizontal="center"/>
    </xf>
    <xf numFmtId="0" fontId="143" fillId="0" borderId="0" xfId="13" applyFont="1" applyAlignment="1">
      <alignment horizontal="center"/>
    </xf>
    <xf numFmtId="0" fontId="37" fillId="0" borderId="0" xfId="0" applyFont="1"/>
    <xf numFmtId="188" fontId="33" fillId="0" borderId="0" xfId="13" applyNumberFormat="1" applyFont="1"/>
    <xf numFmtId="0" fontId="157" fillId="0" borderId="0" xfId="1" applyFont="1"/>
    <xf numFmtId="189" fontId="51" fillId="0" borderId="0" xfId="13" applyNumberFormat="1"/>
    <xf numFmtId="190" fontId="51" fillId="0" borderId="0" xfId="13" applyNumberFormat="1"/>
    <xf numFmtId="191" fontId="51" fillId="0" borderId="0" xfId="13" applyNumberFormat="1"/>
    <xf numFmtId="190" fontId="33" fillId="0" borderId="0" xfId="13" applyNumberFormat="1" applyFont="1" applyAlignment="1">
      <alignment horizontal="right"/>
    </xf>
    <xf numFmtId="0" fontId="33" fillId="0" borderId="0" xfId="13" applyFont="1" applyAlignment="1">
      <alignment vertical="top"/>
    </xf>
    <xf numFmtId="190" fontId="33" fillId="0" borderId="0" xfId="13" applyNumberFormat="1" applyFont="1" applyAlignment="1">
      <alignment horizontal="center" vertical="center"/>
    </xf>
    <xf numFmtId="190" fontId="33" fillId="0" borderId="5" xfId="13" applyNumberFormat="1" applyFont="1" applyBorder="1" applyAlignment="1">
      <alignment horizontal="center" vertical="center"/>
    </xf>
    <xf numFmtId="191" fontId="140" fillId="0" borderId="25" xfId="13" applyNumberFormat="1" applyFont="1" applyBorder="1" applyAlignment="1">
      <alignment horizontal="center" vertical="center"/>
    </xf>
    <xf numFmtId="190" fontId="33" fillId="0" borderId="23" xfId="13" applyNumberFormat="1" applyFont="1" applyBorder="1" applyAlignment="1">
      <alignment horizontal="center" vertical="center"/>
    </xf>
    <xf numFmtId="191" fontId="140" fillId="0" borderId="23" xfId="13" applyNumberFormat="1" applyFont="1" applyBorder="1" applyAlignment="1">
      <alignment horizontal="center" vertical="center"/>
    </xf>
    <xf numFmtId="0" fontId="33" fillId="0" borderId="22" xfId="13" applyFont="1" applyBorder="1" applyAlignment="1">
      <alignment vertical="center"/>
    </xf>
    <xf numFmtId="191" fontId="158" fillId="0" borderId="0" xfId="13" applyNumberFormat="1" applyFont="1" applyAlignment="1">
      <alignment horizontal="right" vertical="center" indent="2"/>
    </xf>
    <xf numFmtId="190" fontId="38" fillId="0" borderId="0" xfId="13" applyNumberFormat="1" applyFont="1" applyAlignment="1">
      <alignment horizontal="right" vertical="center" indent="2"/>
    </xf>
    <xf numFmtId="190" fontId="38" fillId="0" borderId="0" xfId="13" applyNumberFormat="1" applyFont="1" applyAlignment="1">
      <alignment horizontal="center" vertical="center"/>
    </xf>
    <xf numFmtId="0" fontId="38" fillId="0" borderId="9" xfId="13" applyFont="1" applyBorder="1" applyAlignment="1">
      <alignment vertical="center"/>
    </xf>
    <xf numFmtId="0" fontId="33" fillId="0" borderId="1" xfId="13" applyFont="1" applyBorder="1" applyAlignment="1">
      <alignment vertical="center"/>
    </xf>
    <xf numFmtId="191" fontId="140" fillId="0" borderId="21" xfId="13" applyNumberFormat="1" applyFont="1" applyBorder="1" applyAlignment="1">
      <alignment horizontal="right" vertical="center"/>
    </xf>
    <xf numFmtId="190" fontId="33" fillId="0" borderId="20" xfId="13" applyNumberFormat="1" applyFont="1" applyBorder="1" applyAlignment="1">
      <alignment horizontal="right" vertical="center"/>
    </xf>
    <xf numFmtId="191" fontId="140" fillId="0" borderId="20" xfId="13" applyNumberFormat="1" applyFont="1" applyBorder="1" applyAlignment="1">
      <alignment horizontal="center" vertical="center"/>
    </xf>
    <xf numFmtId="190" fontId="33" fillId="0" borderId="20" xfId="13" applyNumberFormat="1" applyFont="1" applyBorder="1" applyAlignment="1">
      <alignment horizontal="center" vertical="center"/>
    </xf>
    <xf numFmtId="191" fontId="140" fillId="0" borderId="20" xfId="13" applyNumberFormat="1" applyFont="1" applyBorder="1" applyAlignment="1">
      <alignment horizontal="right" vertical="center" indent="2"/>
    </xf>
    <xf numFmtId="190" fontId="33" fillId="0" borderId="17" xfId="13" applyNumberFormat="1" applyFont="1" applyBorder="1" applyAlignment="1">
      <alignment horizontal="center" vertical="center"/>
    </xf>
    <xf numFmtId="191" fontId="140" fillId="0" borderId="16" xfId="13" applyNumberFormat="1" applyFont="1" applyBorder="1" applyAlignment="1">
      <alignment horizontal="right" vertical="center"/>
    </xf>
    <xf numFmtId="190" fontId="33" fillId="0" borderId="10" xfId="13" applyNumberFormat="1" applyFont="1" applyBorder="1" applyAlignment="1">
      <alignment horizontal="right" vertical="center"/>
    </xf>
    <xf numFmtId="191" fontId="140" fillId="0" borderId="10" xfId="13" applyNumberFormat="1" applyFont="1" applyBorder="1" applyAlignment="1">
      <alignment horizontal="center" vertical="center"/>
    </xf>
    <xf numFmtId="190" fontId="33" fillId="0" borderId="10" xfId="13" applyNumberFormat="1" applyFont="1" applyBorder="1" applyAlignment="1">
      <alignment horizontal="center" vertical="center"/>
    </xf>
    <xf numFmtId="191" fontId="140" fillId="0" borderId="10" xfId="13" applyNumberFormat="1" applyFont="1" applyBorder="1" applyAlignment="1">
      <alignment horizontal="right" vertical="center" indent="2"/>
    </xf>
    <xf numFmtId="190" fontId="33" fillId="0" borderId="19" xfId="13" applyNumberFormat="1" applyFont="1" applyBorder="1" applyAlignment="1">
      <alignment horizontal="center" vertical="center"/>
    </xf>
    <xf numFmtId="0" fontId="33" fillId="0" borderId="13" xfId="13" applyFont="1" applyBorder="1" applyAlignment="1">
      <alignment vertical="center"/>
    </xf>
    <xf numFmtId="191" fontId="140" fillId="0" borderId="0" xfId="13" applyNumberFormat="1" applyFont="1" applyAlignment="1">
      <alignment horizontal="right" vertical="center" indent="2"/>
    </xf>
    <xf numFmtId="190" fontId="33" fillId="0" borderId="0" xfId="13" applyNumberFormat="1" applyFont="1" applyAlignment="1">
      <alignment horizontal="right" vertical="center" indent="2"/>
    </xf>
    <xf numFmtId="190" fontId="140" fillId="0" borderId="0" xfId="13" applyNumberFormat="1" applyFont="1" applyAlignment="1">
      <alignment horizontal="right" vertical="center" indent="2"/>
    </xf>
    <xf numFmtId="191" fontId="140" fillId="0" borderId="16" xfId="13" applyNumberFormat="1" applyFont="1" applyBorder="1" applyAlignment="1">
      <alignment vertical="center"/>
    </xf>
    <xf numFmtId="191" fontId="140" fillId="0" borderId="0" xfId="13" applyNumberFormat="1" applyFont="1" applyAlignment="1">
      <alignment vertical="center"/>
    </xf>
    <xf numFmtId="0" fontId="51" fillId="0" borderId="61" xfId="13" applyBorder="1" applyAlignment="1">
      <alignment horizontal="centerContinuous" vertical="center" wrapText="1"/>
    </xf>
    <xf numFmtId="0" fontId="33" fillId="0" borderId="53" xfId="13" applyFont="1" applyBorder="1" applyAlignment="1">
      <alignment horizontal="centerContinuous" vertical="center" wrapText="1"/>
    </xf>
    <xf numFmtId="0" fontId="51" fillId="0" borderId="52" xfId="13" applyBorder="1" applyAlignment="1">
      <alignment horizontal="centerContinuous" vertical="center" wrapText="1"/>
    </xf>
    <xf numFmtId="0" fontId="33" fillId="0" borderId="11" xfId="13" applyFont="1" applyBorder="1" applyAlignment="1">
      <alignment horizontal="center" vertical="center" wrapText="1"/>
    </xf>
    <xf numFmtId="0" fontId="33" fillId="0" borderId="59" xfId="13" applyFont="1" applyBorder="1" applyAlignment="1">
      <alignment horizontal="center" vertical="center" wrapText="1"/>
    </xf>
    <xf numFmtId="0" fontId="51" fillId="0" borderId="11" xfId="13" applyBorder="1" applyAlignment="1">
      <alignment vertical="center" wrapText="1"/>
    </xf>
    <xf numFmtId="0" fontId="51" fillId="0" borderId="19" xfId="13" applyBorder="1" applyAlignment="1">
      <alignment vertical="center" wrapText="1"/>
    </xf>
    <xf numFmtId="0" fontId="33" fillId="0" borderId="16" xfId="13" applyFont="1" applyBorder="1" applyAlignment="1">
      <alignment horizontal="centerContinuous" vertical="center" wrapText="1"/>
    </xf>
    <xf numFmtId="0" fontId="33" fillId="0" borderId="18" xfId="13" applyFont="1" applyBorder="1" applyAlignment="1">
      <alignment horizontal="centerContinuous" vertical="center" wrapText="1"/>
    </xf>
    <xf numFmtId="0" fontId="33" fillId="0" borderId="9" xfId="13" applyFont="1" applyBorder="1" applyAlignment="1">
      <alignment horizontal="centerContinuous" vertical="center" wrapText="1"/>
    </xf>
    <xf numFmtId="0" fontId="33" fillId="0" borderId="68" xfId="13" applyFont="1" applyBorder="1" applyAlignment="1">
      <alignment horizontal="center" vertical="center" wrapText="1"/>
    </xf>
    <xf numFmtId="0" fontId="33" fillId="0" borderId="9" xfId="13" applyFont="1" applyBorder="1" applyAlignment="1">
      <alignment horizontal="center" vertical="center"/>
    </xf>
    <xf numFmtId="0" fontId="51" fillId="0" borderId="21" xfId="13" applyBorder="1" applyAlignment="1">
      <alignment horizontal="centerContinuous" wrapText="1"/>
    </xf>
    <xf numFmtId="0" fontId="33" fillId="0" borderId="17" xfId="13" applyFont="1" applyBorder="1" applyAlignment="1">
      <alignment horizontal="centerContinuous" wrapText="1"/>
    </xf>
    <xf numFmtId="0" fontId="51" fillId="0" borderId="57" xfId="13" applyBorder="1" applyAlignment="1">
      <alignment vertical="center" wrapText="1"/>
    </xf>
    <xf numFmtId="0" fontId="33" fillId="0" borderId="17" xfId="13" applyFont="1" applyBorder="1" applyAlignment="1">
      <alignment vertical="center" wrapText="1"/>
    </xf>
    <xf numFmtId="0" fontId="33" fillId="0" borderId="50" xfId="13" applyFont="1" applyBorder="1" applyAlignment="1">
      <alignment horizontal="center" vertical="center" wrapText="1"/>
    </xf>
    <xf numFmtId="0" fontId="33" fillId="0" borderId="12" xfId="13" applyFont="1" applyBorder="1" applyAlignment="1">
      <alignment horizontal="centerContinuous" vertical="top" wrapText="1"/>
    </xf>
    <xf numFmtId="0" fontId="33" fillId="0" borderId="10" xfId="13" applyFont="1" applyBorder="1" applyAlignment="1">
      <alignment horizontal="centerContinuous" vertical="top" wrapText="1"/>
    </xf>
    <xf numFmtId="0" fontId="33" fillId="0" borderId="19" xfId="13" applyFont="1" applyBorder="1" applyAlignment="1">
      <alignment horizontal="centerContinuous" vertical="top" wrapText="1"/>
    </xf>
    <xf numFmtId="0" fontId="33" fillId="0" borderId="11" xfId="13" applyFont="1" applyBorder="1" applyAlignment="1">
      <alignment vertical="center" wrapText="1"/>
    </xf>
    <xf numFmtId="0" fontId="33" fillId="0" borderId="10" xfId="13" applyFont="1" applyBorder="1" applyAlignment="1">
      <alignment vertical="center" wrapText="1"/>
    </xf>
    <xf numFmtId="0" fontId="51" fillId="0" borderId="20" xfId="13" applyBorder="1" applyAlignment="1">
      <alignment horizontal="centerContinuous" wrapText="1"/>
    </xf>
    <xf numFmtId="0" fontId="33" fillId="0" borderId="0" xfId="13" applyFont="1" applyAlignment="1">
      <alignment horizontal="centerContinuous" wrapText="1"/>
    </xf>
    <xf numFmtId="0" fontId="33" fillId="0" borderId="9" xfId="13" applyFont="1" applyBorder="1" applyAlignment="1">
      <alignment horizontal="centerContinuous" wrapText="1"/>
    </xf>
    <xf numFmtId="0" fontId="33" fillId="0" borderId="57" xfId="13" applyFont="1" applyBorder="1" applyAlignment="1">
      <alignment vertical="center"/>
    </xf>
    <xf numFmtId="0" fontId="33" fillId="0" borderId="72" xfId="13" applyFont="1" applyBorder="1" applyAlignment="1">
      <alignment vertical="center"/>
    </xf>
    <xf numFmtId="191" fontId="140" fillId="0" borderId="12" xfId="13" applyNumberFormat="1" applyFont="1" applyBorder="1" applyAlignment="1">
      <alignment vertical="center"/>
    </xf>
    <xf numFmtId="0" fontId="33" fillId="0" borderId="10" xfId="13" applyFont="1" applyBorder="1" applyAlignment="1">
      <alignment vertical="center"/>
    </xf>
    <xf numFmtId="191" fontId="140" fillId="0" borderId="10" xfId="13" applyNumberFormat="1" applyFont="1" applyBorder="1" applyAlignment="1">
      <alignment vertical="center"/>
    </xf>
    <xf numFmtId="191" fontId="158" fillId="0" borderId="16" xfId="13" applyNumberFormat="1" applyFont="1" applyBorder="1" applyAlignment="1">
      <alignment horizontal="center" vertical="center"/>
    </xf>
    <xf numFmtId="191" fontId="158" fillId="0" borderId="0" xfId="13" applyNumberFormat="1" applyFont="1" applyAlignment="1">
      <alignment horizontal="center" vertical="center"/>
    </xf>
    <xf numFmtId="191" fontId="140" fillId="0" borderId="21" xfId="13" applyNumberFormat="1" applyFont="1" applyBorder="1" applyAlignment="1">
      <alignment horizontal="center" vertical="center"/>
    </xf>
    <xf numFmtId="191" fontId="140" fillId="0" borderId="12" xfId="13" applyNumberFormat="1" applyFont="1" applyBorder="1" applyAlignment="1">
      <alignment horizontal="center" vertical="center"/>
    </xf>
    <xf numFmtId="191" fontId="140" fillId="0" borderId="16" xfId="13" applyNumberFormat="1" applyFont="1" applyBorder="1" applyAlignment="1">
      <alignment horizontal="center" vertical="center"/>
    </xf>
    <xf numFmtId="191" fontId="140" fillId="0" borderId="0" xfId="13" applyNumberFormat="1" applyFont="1" applyAlignment="1">
      <alignment horizontal="center" vertical="center"/>
    </xf>
    <xf numFmtId="0" fontId="33" fillId="0" borderId="12" xfId="13" applyFont="1" applyBorder="1" applyAlignment="1">
      <alignment horizontal="center" vertical="center" wrapText="1"/>
    </xf>
    <xf numFmtId="0" fontId="33" fillId="0" borderId="66" xfId="13" applyFont="1" applyBorder="1" applyAlignment="1">
      <alignment horizontal="center" vertical="center" wrapText="1"/>
    </xf>
    <xf numFmtId="0" fontId="33" fillId="0" borderId="59" xfId="13" applyFont="1" applyBorder="1" applyAlignment="1">
      <alignment vertical="center" wrapText="1"/>
    </xf>
    <xf numFmtId="0" fontId="33" fillId="0" borderId="73" xfId="13" applyFont="1" applyBorder="1" applyAlignment="1">
      <alignment horizontal="center" vertical="center" wrapText="1"/>
    </xf>
    <xf numFmtId="0" fontId="33" fillId="0" borderId="65" xfId="13" applyFont="1" applyBorder="1" applyAlignment="1">
      <alignment horizontal="center" vertical="center" wrapText="1"/>
    </xf>
    <xf numFmtId="0" fontId="33" fillId="0" borderId="50" xfId="13" applyFont="1" applyBorder="1" applyAlignment="1">
      <alignment vertical="center" wrapText="1"/>
    </xf>
    <xf numFmtId="0" fontId="51" fillId="0" borderId="12" xfId="13" applyBorder="1" applyAlignment="1">
      <alignment horizontal="centerContinuous" vertical="top"/>
    </xf>
    <xf numFmtId="0" fontId="33" fillId="0" borderId="19" xfId="13" applyFont="1" applyBorder="1" applyAlignment="1">
      <alignment horizontal="centerContinuous" vertical="top"/>
    </xf>
    <xf numFmtId="0" fontId="33" fillId="0" borderId="11" xfId="13" applyFont="1" applyBorder="1" applyAlignment="1">
      <alignment horizontal="centerContinuous" vertical="center" wrapText="1"/>
    </xf>
    <xf numFmtId="0" fontId="33" fillId="0" borderId="10" xfId="13" applyFont="1" applyBorder="1" applyAlignment="1">
      <alignment horizontal="centerContinuous" vertical="center" wrapText="1"/>
    </xf>
    <xf numFmtId="0" fontId="51" fillId="0" borderId="8" xfId="13" applyBorder="1" applyAlignment="1">
      <alignment horizontal="centerContinuous" vertical="center"/>
    </xf>
    <xf numFmtId="0" fontId="33" fillId="0" borderId="7" xfId="13" applyFont="1" applyBorder="1" applyAlignment="1">
      <alignment horizontal="centerContinuous" vertical="center" wrapText="1"/>
    </xf>
    <xf numFmtId="0" fontId="51" fillId="0" borderId="6" xfId="13" applyBorder="1" applyAlignment="1">
      <alignment horizontal="centerContinuous" vertical="center" wrapText="1"/>
    </xf>
    <xf numFmtId="0" fontId="33" fillId="0" borderId="7" xfId="13" applyFont="1" applyBorder="1" applyAlignment="1">
      <alignment horizontal="centerContinuous" wrapText="1"/>
    </xf>
    <xf numFmtId="0" fontId="33" fillId="0" borderId="6" xfId="13" applyFont="1" applyBorder="1" applyAlignment="1">
      <alignment horizontal="centerContinuous" vertical="center" wrapText="1"/>
    </xf>
    <xf numFmtId="0" fontId="33" fillId="0" borderId="5" xfId="13" applyFont="1" applyBorder="1" applyAlignment="1">
      <alignment horizontal="centerContinuous" wrapText="1"/>
    </xf>
    <xf numFmtId="0" fontId="33" fillId="0" borderId="6" xfId="13" applyFont="1" applyBorder="1" applyAlignment="1">
      <alignment horizontal="centerContinuous" wrapText="1"/>
    </xf>
    <xf numFmtId="0" fontId="33" fillId="0" borderId="6" xfId="13" applyFont="1" applyBorder="1" applyAlignment="1">
      <alignment vertical="center"/>
    </xf>
    <xf numFmtId="0" fontId="33" fillId="0" borderId="4" xfId="13" applyFont="1" applyBorder="1" applyAlignment="1">
      <alignment vertical="center"/>
    </xf>
    <xf numFmtId="0" fontId="34" fillId="0" borderId="0" xfId="13" applyFont="1" applyAlignment="1">
      <alignment horizontal="centerContinuous" vertical="center"/>
    </xf>
    <xf numFmtId="0" fontId="32" fillId="0" borderId="0" xfId="13" applyFont="1" applyAlignment="1">
      <alignment vertical="center"/>
    </xf>
    <xf numFmtId="0" fontId="117" fillId="0" borderId="0" xfId="13" applyFont="1" applyAlignment="1">
      <alignment horizontal="centerContinuous"/>
    </xf>
    <xf numFmtId="0" fontId="159" fillId="0" borderId="0" xfId="13" applyFont="1" applyAlignment="1">
      <alignment horizontal="centerContinuous"/>
    </xf>
    <xf numFmtId="0" fontId="2" fillId="0" borderId="0" xfId="13" applyFont="1" applyAlignment="1">
      <alignment horizontal="centerContinuous"/>
    </xf>
    <xf numFmtId="0" fontId="2" fillId="0" borderId="0" xfId="13" applyFont="1"/>
    <xf numFmtId="0" fontId="160" fillId="0" borderId="0" xfId="13" applyFont="1"/>
    <xf numFmtId="0" fontId="161" fillId="0" borderId="0" xfId="13" applyFont="1" applyAlignment="1">
      <alignment horizontal="centerContinuous" vertical="center"/>
    </xf>
    <xf numFmtId="0" fontId="2" fillId="0" borderId="0" xfId="13" applyFont="1" applyAlignment="1">
      <alignment horizontal="centerContinuous" vertical="center"/>
    </xf>
    <xf numFmtId="0" fontId="162" fillId="0" borderId="4" xfId="13" applyFont="1" applyBorder="1" applyAlignment="1">
      <alignment horizontal="center" vertical="center" wrapText="1"/>
    </xf>
    <xf numFmtId="0" fontId="107" fillId="0" borderId="8" xfId="13" applyFont="1" applyBorder="1"/>
    <xf numFmtId="179" fontId="148" fillId="0" borderId="48" xfId="13" applyNumberFormat="1" applyFont="1" applyBorder="1" applyAlignment="1">
      <alignment horizontal="centerContinuous" vertical="center" wrapText="1"/>
    </xf>
    <xf numFmtId="0" fontId="9" fillId="0" borderId="49" xfId="13" applyFont="1" applyBorder="1" applyAlignment="1">
      <alignment horizontal="centerContinuous" vertical="center"/>
    </xf>
    <xf numFmtId="0" fontId="9" fillId="0" borderId="37" xfId="13" applyFont="1" applyBorder="1" applyAlignment="1">
      <alignment horizontal="centerContinuous" vertical="center"/>
    </xf>
    <xf numFmtId="0" fontId="148" fillId="0" borderId="36" xfId="13" applyFont="1" applyBorder="1" applyAlignment="1">
      <alignment horizontal="center" vertical="center" wrapText="1"/>
    </xf>
    <xf numFmtId="0" fontId="148" fillId="0" borderId="22" xfId="13" applyFont="1" applyBorder="1" applyAlignment="1">
      <alignment horizontal="center" vertical="top" wrapText="1"/>
    </xf>
    <xf numFmtId="0" fontId="125" fillId="0" borderId="25" xfId="13" applyFont="1" applyBorder="1" applyAlignment="1">
      <alignment vertical="center" wrapText="1"/>
    </xf>
    <xf numFmtId="179" fontId="148" fillId="0" borderId="54" xfId="13" applyNumberFormat="1" applyFont="1" applyBorder="1" applyAlignment="1">
      <alignment horizontal="center" vertical="center" wrapText="1"/>
    </xf>
    <xf numFmtId="179" fontId="148" fillId="0" borderId="24" xfId="13" applyNumberFormat="1" applyFont="1" applyBorder="1" applyAlignment="1">
      <alignment horizontal="center" vertical="center" wrapText="1"/>
    </xf>
    <xf numFmtId="179" fontId="148" fillId="0" borderId="23" xfId="13" applyNumberFormat="1" applyFont="1" applyBorder="1" applyAlignment="1">
      <alignment horizontal="center" vertical="center" wrapText="1"/>
    </xf>
    <xf numFmtId="0" fontId="125" fillId="0" borderId="22" xfId="13" applyFont="1" applyBorder="1" applyAlignment="1">
      <alignment horizontal="center" vertical="center" wrapText="1"/>
    </xf>
    <xf numFmtId="0" fontId="110" fillId="0" borderId="1" xfId="13" applyFont="1" applyBorder="1" applyAlignment="1">
      <alignment horizontal="centerContinuous" vertical="center"/>
    </xf>
    <xf numFmtId="0" fontId="167" fillId="0" borderId="0" xfId="13" applyFont="1" applyAlignment="1">
      <alignment horizontal="centerContinuous" vertical="center"/>
    </xf>
    <xf numFmtId="0" fontId="147" fillId="0" borderId="0" xfId="13" applyFont="1" applyAlignment="1">
      <alignment horizontal="centerContinuous" vertical="center"/>
    </xf>
    <xf numFmtId="0" fontId="147" fillId="0" borderId="5" xfId="13" applyFont="1" applyBorder="1" applyAlignment="1">
      <alignment horizontal="centerContinuous" vertical="center"/>
    </xf>
    <xf numFmtId="0" fontId="150" fillId="0" borderId="0" xfId="13" applyFont="1" applyAlignment="1">
      <alignment horizontal="left" vertical="center" wrapText="1"/>
    </xf>
    <xf numFmtId="2" fontId="168" fillId="0" borderId="0" xfId="13" applyNumberFormat="1" applyFont="1" applyAlignment="1">
      <alignment horizontal="center" vertical="center"/>
    </xf>
    <xf numFmtId="179" fontId="148" fillId="0" borderId="0" xfId="13" applyNumberFormat="1" applyFont="1" applyAlignment="1">
      <alignment horizontal="center" vertical="center"/>
    </xf>
    <xf numFmtId="0" fontId="169" fillId="8" borderId="16" xfId="13" applyFont="1" applyFill="1" applyBorder="1" applyAlignment="1">
      <alignment horizontal="center" vertical="center"/>
    </xf>
    <xf numFmtId="0" fontId="170" fillId="0" borderId="10" xfId="13" applyFont="1" applyBorder="1" applyAlignment="1">
      <alignment horizontal="left" vertical="center" wrapText="1"/>
    </xf>
    <xf numFmtId="0" fontId="171" fillId="0" borderId="10" xfId="13" applyFont="1" applyBorder="1" applyAlignment="1">
      <alignment horizontal="center" vertical="center"/>
    </xf>
    <xf numFmtId="179" fontId="150" fillId="0" borderId="10" xfId="13" applyNumberFormat="1" applyFont="1" applyBorder="1" applyAlignment="1">
      <alignment horizontal="center" vertical="center"/>
    </xf>
    <xf numFmtId="0" fontId="171" fillId="0" borderId="0" xfId="13" applyFont="1" applyAlignment="1">
      <alignment horizontal="center" vertical="center"/>
    </xf>
    <xf numFmtId="179" fontId="150" fillId="0" borderId="20" xfId="13" applyNumberFormat="1" applyFont="1" applyBorder="1" applyAlignment="1">
      <alignment horizontal="center" vertical="center"/>
    </xf>
    <xf numFmtId="179" fontId="150" fillId="0" borderId="0" xfId="13" applyNumberFormat="1" applyFont="1" applyAlignment="1">
      <alignment horizontal="center" vertical="center"/>
    </xf>
    <xf numFmtId="14" fontId="2" fillId="0" borderId="0" xfId="13" applyNumberFormat="1" applyFont="1"/>
    <xf numFmtId="0" fontId="113" fillId="0" borderId="10" xfId="13" applyFont="1" applyBorder="1" applyAlignment="1">
      <alignment horizontal="left" vertical="center" wrapText="1"/>
    </xf>
    <xf numFmtId="49" fontId="2" fillId="0" borderId="0" xfId="13" applyNumberFormat="1" applyFont="1"/>
    <xf numFmtId="0" fontId="172" fillId="0" borderId="0" xfId="13" applyFont="1"/>
    <xf numFmtId="0" fontId="125" fillId="0" borderId="0" xfId="13" applyFont="1" applyAlignment="1">
      <alignment horizontal="left" vertical="center" wrapText="1"/>
    </xf>
    <xf numFmtId="1" fontId="150" fillId="0" borderId="20" xfId="13" applyNumberFormat="1" applyFont="1" applyBorder="1" applyAlignment="1">
      <alignment vertical="center" wrapText="1"/>
    </xf>
    <xf numFmtId="179" fontId="149" fillId="0" borderId="0" xfId="13" applyNumberFormat="1" applyFont="1" applyAlignment="1">
      <alignment horizontal="center" vertical="center"/>
    </xf>
    <xf numFmtId="1" fontId="170" fillId="0" borderId="10" xfId="13" applyNumberFormat="1" applyFont="1" applyBorder="1" applyAlignment="1">
      <alignment vertical="center" wrapText="1"/>
    </xf>
    <xf numFmtId="1" fontId="150" fillId="0" borderId="0" xfId="13" applyNumberFormat="1" applyFont="1" applyAlignment="1">
      <alignment vertical="center" wrapText="1"/>
    </xf>
    <xf numFmtId="1" fontId="170" fillId="0" borderId="23" xfId="13" applyNumberFormat="1" applyFont="1" applyBorder="1" applyAlignment="1">
      <alignment vertical="center" wrapText="1"/>
    </xf>
    <xf numFmtId="0" fontId="171" fillId="0" borderId="23" xfId="13" applyFont="1" applyBorder="1" applyAlignment="1">
      <alignment horizontal="center" vertical="center"/>
    </xf>
    <xf numFmtId="179" fontId="173" fillId="0" borderId="23" xfId="13" applyNumberFormat="1" applyFont="1" applyBorder="1" applyAlignment="1">
      <alignment horizontal="center" vertical="center"/>
    </xf>
    <xf numFmtId="0" fontId="174" fillId="0" borderId="0" xfId="13" applyFont="1" applyAlignment="1">
      <alignment horizontal="centerContinuous" vertical="center"/>
    </xf>
    <xf numFmtId="1" fontId="170" fillId="0" borderId="0" xfId="13" applyNumberFormat="1" applyFont="1" applyAlignment="1">
      <alignment vertical="center" wrapText="1"/>
    </xf>
    <xf numFmtId="0" fontId="175" fillId="0" borderId="0" xfId="13" applyFont="1" applyAlignment="1">
      <alignment vertical="top"/>
    </xf>
    <xf numFmtId="179" fontId="9" fillId="0" borderId="0" xfId="13" applyNumberFormat="1" applyFont="1"/>
    <xf numFmtId="0" fontId="148" fillId="0" borderId="0" xfId="13" applyFont="1" applyAlignment="1">
      <alignment horizontal="center" vertical="center"/>
    </xf>
    <xf numFmtId="179" fontId="148" fillId="0" borderId="16" xfId="13" applyNumberFormat="1" applyFont="1" applyBorder="1" applyAlignment="1">
      <alignment horizontal="center" vertical="center"/>
    </xf>
    <xf numFmtId="0" fontId="150" fillId="0" borderId="0" xfId="13" applyFont="1" applyAlignment="1">
      <alignment horizontal="left" vertical="center"/>
    </xf>
    <xf numFmtId="2" fontId="9" fillId="0" borderId="0" xfId="13" applyNumberFormat="1" applyFont="1"/>
    <xf numFmtId="1" fontId="148" fillId="0" borderId="0" xfId="13" applyNumberFormat="1" applyFont="1" applyAlignment="1">
      <alignment vertical="center" wrapText="1"/>
    </xf>
    <xf numFmtId="0" fontId="177" fillId="0" borderId="0" xfId="13" applyFont="1"/>
    <xf numFmtId="0" fontId="117" fillId="0" borderId="0" xfId="13" applyFont="1" applyAlignment="1">
      <alignment vertical="center"/>
    </xf>
    <xf numFmtId="0" fontId="115" fillId="0" borderId="0" xfId="13" applyFont="1"/>
    <xf numFmtId="0" fontId="178" fillId="0" borderId="0" xfId="13" applyFont="1" applyAlignment="1">
      <alignment horizontal="center" vertical="center"/>
    </xf>
    <xf numFmtId="0" fontId="178" fillId="0" borderId="10" xfId="13" applyFont="1" applyBorder="1" applyAlignment="1">
      <alignment horizontal="center" vertical="center"/>
    </xf>
    <xf numFmtId="179" fontId="173" fillId="0" borderId="10" xfId="13" applyNumberFormat="1" applyFont="1" applyBorder="1" applyAlignment="1">
      <alignment horizontal="center" vertical="center"/>
    </xf>
    <xf numFmtId="0" fontId="178" fillId="0" borderId="23" xfId="13" applyFont="1" applyBorder="1" applyAlignment="1">
      <alignment horizontal="center" vertical="center"/>
    </xf>
    <xf numFmtId="179" fontId="150" fillId="0" borderId="23" xfId="13" applyNumberFormat="1" applyFont="1" applyBorder="1" applyAlignment="1">
      <alignment horizontal="center" vertical="center"/>
    </xf>
    <xf numFmtId="179" fontId="150" fillId="0" borderId="0" xfId="13" applyNumberFormat="1" applyFont="1" applyAlignment="1">
      <alignment horizontal="center"/>
    </xf>
    <xf numFmtId="0" fontId="33" fillId="0" borderId="0" xfId="13" applyFont="1" applyAlignment="1">
      <alignment vertical="center" readingOrder="1"/>
    </xf>
    <xf numFmtId="0" fontId="179" fillId="0" borderId="0" xfId="13" applyFont="1" applyAlignment="1">
      <alignment vertical="center"/>
    </xf>
    <xf numFmtId="179" fontId="148" fillId="0" borderId="10" xfId="13" applyNumberFormat="1" applyFont="1" applyBorder="1" applyAlignment="1">
      <alignment horizontal="center" vertical="center"/>
    </xf>
    <xf numFmtId="179" fontId="149" fillId="0" borderId="10" xfId="13" applyNumberFormat="1" applyFont="1" applyBorder="1" applyAlignment="1">
      <alignment horizontal="center" vertical="center"/>
    </xf>
    <xf numFmtId="179" fontId="149" fillId="0" borderId="23" xfId="13" applyNumberFormat="1" applyFont="1" applyBorder="1" applyAlignment="1">
      <alignment horizontal="center" vertical="center"/>
    </xf>
    <xf numFmtId="0" fontId="19" fillId="0" borderId="0" xfId="0" applyFont="1" applyAlignment="1">
      <alignment horizontal="centerContinuous" vertical="center" wrapText="1"/>
    </xf>
    <xf numFmtId="0" fontId="135" fillId="0" borderId="0" xfId="0" applyFont="1" applyAlignment="1">
      <alignment horizontal="centerContinuous" vertical="center"/>
    </xf>
    <xf numFmtId="0" fontId="135" fillId="0" borderId="0" xfId="0" applyFont="1" applyAlignment="1">
      <alignment horizontal="center" vertical="center"/>
    </xf>
    <xf numFmtId="0" fontId="114" fillId="0" borderId="0" xfId="0" applyFont="1" applyAlignment="1">
      <alignment horizontal="centerContinuous" vertical="center"/>
    </xf>
    <xf numFmtId="0" fontId="108" fillId="0" borderId="0" xfId="0" applyFont="1" applyAlignment="1">
      <alignment horizontal="centerContinuous" vertical="center"/>
    </xf>
    <xf numFmtId="0" fontId="135" fillId="0" borderId="36" xfId="0" applyFont="1" applyBorder="1"/>
    <xf numFmtId="0" fontId="108" fillId="0" borderId="29" xfId="0" applyFont="1" applyBorder="1" applyAlignment="1">
      <alignment horizontal="center" vertical="center"/>
    </xf>
    <xf numFmtId="0" fontId="108" fillId="0" borderId="28" xfId="0" applyFont="1" applyBorder="1" applyAlignment="1">
      <alignment horizontal="center" vertical="center"/>
    </xf>
    <xf numFmtId="0" fontId="108" fillId="0" borderId="27" xfId="0" applyFont="1" applyBorder="1" applyAlignment="1">
      <alignment horizontal="center" vertical="center"/>
    </xf>
    <xf numFmtId="0" fontId="108" fillId="0" borderId="26" xfId="0" applyFont="1" applyBorder="1" applyAlignment="1">
      <alignment horizontal="centerContinuous" vertical="center"/>
    </xf>
    <xf numFmtId="0" fontId="135" fillId="0" borderId="28" xfId="0" applyFont="1" applyBorder="1" applyAlignment="1">
      <alignment horizontal="centerContinuous" vertical="center"/>
    </xf>
    <xf numFmtId="0" fontId="135" fillId="0" borderId="3" xfId="0" applyFont="1" applyBorder="1" applyAlignment="1">
      <alignment vertical="center"/>
    </xf>
    <xf numFmtId="0" fontId="135" fillId="0" borderId="3" xfId="0" applyFont="1" applyBorder="1"/>
    <xf numFmtId="0" fontId="108" fillId="0" borderId="5" xfId="0" applyFont="1" applyBorder="1" applyAlignment="1">
      <alignment horizontal="centerContinuous" vertical="center"/>
    </xf>
    <xf numFmtId="0" fontId="108" fillId="0" borderId="8" xfId="0" applyFont="1" applyBorder="1" applyAlignment="1">
      <alignment horizontal="centerContinuous" vertical="center"/>
    </xf>
    <xf numFmtId="0" fontId="108" fillId="0" borderId="3" xfId="0" applyFont="1" applyBorder="1" applyAlignment="1">
      <alignment horizontal="center" vertical="center"/>
    </xf>
    <xf numFmtId="0" fontId="108" fillId="0" borderId="3" xfId="0" applyFont="1" applyBorder="1" applyAlignment="1">
      <alignment horizontal="center" vertical="center" wrapText="1"/>
    </xf>
    <xf numFmtId="0" fontId="108" fillId="0" borderId="27" xfId="0" applyFont="1" applyBorder="1" applyAlignment="1">
      <alignment horizontal="centerContinuous" vertical="center"/>
    </xf>
    <xf numFmtId="0" fontId="135" fillId="0" borderId="27" xfId="0" applyFont="1" applyBorder="1" applyAlignment="1">
      <alignment horizontal="centerContinuous" vertical="center"/>
    </xf>
    <xf numFmtId="0" fontId="135" fillId="0" borderId="45" xfId="0" applyFont="1" applyBorder="1" applyAlignment="1">
      <alignment vertical="center"/>
    </xf>
    <xf numFmtId="0" fontId="135" fillId="0" borderId="45" xfId="0" applyFont="1" applyBorder="1" applyAlignment="1">
      <alignment vertical="center" wrapText="1"/>
    </xf>
    <xf numFmtId="0" fontId="108" fillId="0" borderId="23" xfId="0" applyFont="1" applyBorder="1" applyAlignment="1">
      <alignment vertical="center"/>
    </xf>
    <xf numFmtId="0" fontId="108" fillId="0" borderId="25" xfId="0" applyFont="1" applyBorder="1" applyAlignment="1">
      <alignment vertical="center"/>
    </xf>
    <xf numFmtId="0" fontId="108" fillId="0" borderId="29" xfId="0" applyFont="1" applyBorder="1" applyAlignment="1">
      <alignment horizontal="center" vertical="center" wrapText="1"/>
    </xf>
    <xf numFmtId="0" fontId="112" fillId="0" borderId="3" xfId="0" applyFont="1" applyBorder="1" applyAlignment="1">
      <alignment vertical="center"/>
    </xf>
    <xf numFmtId="166" fontId="108" fillId="0" borderId="3" xfId="0" applyNumberFormat="1" applyFont="1" applyBorder="1" applyAlignment="1">
      <alignment horizontal="center" vertical="center"/>
    </xf>
    <xf numFmtId="166" fontId="108" fillId="0" borderId="5" xfId="0" applyNumberFormat="1" applyFont="1" applyBorder="1" applyAlignment="1">
      <alignment horizontal="center" vertical="center"/>
    </xf>
    <xf numFmtId="192" fontId="111" fillId="0" borderId="36" xfId="0" applyNumberFormat="1" applyFont="1" applyBorder="1" applyAlignment="1">
      <alignment horizontal="center" vertical="center"/>
    </xf>
    <xf numFmtId="192" fontId="111" fillId="0" borderId="0" xfId="0" applyNumberFormat="1" applyFont="1" applyAlignment="1">
      <alignment horizontal="center" vertical="center"/>
    </xf>
    <xf numFmtId="192" fontId="111" fillId="0" borderId="3" xfId="0" applyNumberFormat="1" applyFont="1" applyBorder="1" applyAlignment="1">
      <alignment horizontal="center" vertical="center"/>
    </xf>
    <xf numFmtId="0" fontId="108" fillId="0" borderId="3" xfId="0" applyFont="1" applyBorder="1" applyAlignment="1">
      <alignment horizontal="left" vertical="center" indent="1"/>
    </xf>
    <xf numFmtId="166" fontId="108" fillId="0" borderId="0" xfId="0" applyNumberFormat="1" applyFont="1" applyAlignment="1">
      <alignment horizontal="center" vertical="center"/>
    </xf>
    <xf numFmtId="0" fontId="108" fillId="0" borderId="45" xfId="0" applyFont="1" applyBorder="1" applyAlignment="1">
      <alignment horizontal="left" vertical="center" indent="1"/>
    </xf>
    <xf numFmtId="166" fontId="108" fillId="0" borderId="45" xfId="0" applyNumberFormat="1" applyFont="1" applyBorder="1" applyAlignment="1">
      <alignment horizontal="center" vertical="center"/>
    </xf>
    <xf numFmtId="166" fontId="108" fillId="0" borderId="23" xfId="0" applyNumberFormat="1" applyFont="1" applyBorder="1" applyAlignment="1">
      <alignment horizontal="center" vertical="center"/>
    </xf>
    <xf numFmtId="192" fontId="111" fillId="0" borderId="45" xfId="0" applyNumberFormat="1" applyFont="1" applyBorder="1" applyAlignment="1">
      <alignment horizontal="center" vertical="center"/>
    </xf>
    <xf numFmtId="192" fontId="111" fillId="0" borderId="23" xfId="0" applyNumberFormat="1" applyFont="1" applyBorder="1" applyAlignment="1">
      <alignment horizontal="center" vertical="center"/>
    </xf>
    <xf numFmtId="0" fontId="108" fillId="0" borderId="0" xfId="0" applyFont="1" applyAlignment="1">
      <alignment vertical="center"/>
    </xf>
    <xf numFmtId="0" fontId="108" fillId="0" borderId="0" xfId="0" applyFont="1" applyAlignment="1">
      <alignment horizontal="left" vertical="center"/>
    </xf>
    <xf numFmtId="0" fontId="135" fillId="0" borderId="0" xfId="0" applyFont="1"/>
    <xf numFmtId="0" fontId="181" fillId="0" borderId="0" xfId="1" applyNumberFormat="1" applyFont="1" applyFill="1" applyBorder="1" applyProtection="1">
      <protection hidden="1"/>
    </xf>
    <xf numFmtId="0" fontId="108" fillId="0" borderId="10" xfId="13" applyFont="1" applyBorder="1" applyAlignment="1">
      <alignment horizontal="center" vertical="center"/>
    </xf>
    <xf numFmtId="0" fontId="108" fillId="0" borderId="19" xfId="13" applyFont="1" applyBorder="1" applyAlignment="1">
      <alignment vertical="center" wrapText="1"/>
    </xf>
    <xf numFmtId="0" fontId="108" fillId="0" borderId="59" xfId="13" applyFont="1" applyBorder="1" applyAlignment="1">
      <alignment horizontal="center" vertical="center" wrapText="1"/>
    </xf>
    <xf numFmtId="0" fontId="108" fillId="0" borderId="19" xfId="13" applyFont="1" applyBorder="1" applyAlignment="1">
      <alignment horizontal="center" vertical="center"/>
    </xf>
    <xf numFmtId="182" fontId="108" fillId="0" borderId="0" xfId="13" applyNumberFormat="1" applyFont="1" applyAlignment="1">
      <alignment vertical="center"/>
    </xf>
    <xf numFmtId="0" fontId="108" fillId="0" borderId="18" xfId="13" applyFont="1" applyBorder="1" applyAlignment="1">
      <alignment horizontal="center" vertical="center"/>
    </xf>
    <xf numFmtId="193" fontId="108" fillId="0" borderId="18" xfId="13" applyNumberFormat="1" applyFont="1" applyBorder="1" applyAlignment="1">
      <alignment horizontal="right" vertical="center"/>
    </xf>
    <xf numFmtId="193" fontId="108" fillId="0" borderId="0" xfId="13" applyNumberFormat="1" applyFont="1" applyAlignment="1">
      <alignment horizontal="right" vertical="center"/>
    </xf>
    <xf numFmtId="193" fontId="108" fillId="0" borderId="9" xfId="13" applyNumberFormat="1" applyFont="1" applyBorder="1" applyAlignment="1">
      <alignment horizontal="right" vertical="center"/>
    </xf>
    <xf numFmtId="194" fontId="108" fillId="0" borderId="0" xfId="13" applyNumberFormat="1" applyFont="1"/>
    <xf numFmtId="182" fontId="161" fillId="0" borderId="0" xfId="13" applyNumberFormat="1" applyFont="1" applyAlignment="1">
      <alignment vertical="center"/>
    </xf>
    <xf numFmtId="0" fontId="161" fillId="0" borderId="18" xfId="13" applyFont="1" applyBorder="1" applyAlignment="1">
      <alignment horizontal="center" vertical="center"/>
    </xf>
    <xf numFmtId="194" fontId="108" fillId="0" borderId="18" xfId="13" applyNumberFormat="1" applyFont="1" applyBorder="1" applyAlignment="1">
      <alignment vertical="center"/>
    </xf>
    <xf numFmtId="194" fontId="108" fillId="0" borderId="0" xfId="13" applyNumberFormat="1" applyFont="1" applyAlignment="1">
      <alignment vertical="center"/>
    </xf>
    <xf numFmtId="194" fontId="108" fillId="0" borderId="18" xfId="13" applyNumberFormat="1" applyFont="1" applyBorder="1" applyAlignment="1">
      <alignment horizontal="right" vertical="center"/>
    </xf>
    <xf numFmtId="194" fontId="108" fillId="0" borderId="0" xfId="13" applyNumberFormat="1" applyFont="1" applyAlignment="1">
      <alignment horizontal="right" vertical="center"/>
    </xf>
    <xf numFmtId="195" fontId="108" fillId="0" borderId="18" xfId="13" applyNumberFormat="1" applyFont="1" applyBorder="1" applyAlignment="1">
      <alignment horizontal="right" vertical="center"/>
    </xf>
    <xf numFmtId="195" fontId="108" fillId="0" borderId="0" xfId="13" applyNumberFormat="1" applyFont="1" applyAlignment="1">
      <alignment horizontal="right" vertical="center"/>
    </xf>
    <xf numFmtId="195" fontId="108" fillId="0" borderId="9" xfId="13" applyNumberFormat="1" applyFont="1" applyBorder="1" applyAlignment="1">
      <alignment horizontal="right" vertical="center"/>
    </xf>
    <xf numFmtId="196" fontId="108" fillId="0" borderId="18" xfId="13" applyNumberFormat="1" applyFont="1" applyBorder="1" applyAlignment="1">
      <alignment horizontal="right" vertical="center"/>
    </xf>
    <xf numFmtId="196" fontId="108" fillId="0" borderId="0" xfId="13" applyNumberFormat="1" applyFont="1" applyAlignment="1">
      <alignment horizontal="right" vertical="center"/>
    </xf>
    <xf numFmtId="196" fontId="108" fillId="0" borderId="9" xfId="13" applyNumberFormat="1" applyFont="1" applyBorder="1" applyAlignment="1">
      <alignment horizontal="right" vertical="center"/>
    </xf>
    <xf numFmtId="0" fontId="108" fillId="9" borderId="0" xfId="13" applyFont="1" applyFill="1" applyAlignment="1">
      <alignment horizontal="left" vertical="center"/>
    </xf>
    <xf numFmtId="0" fontId="161" fillId="0" borderId="0" xfId="13" applyFont="1" applyAlignment="1">
      <alignment horizontal="center" vertical="center"/>
    </xf>
    <xf numFmtId="0" fontId="108" fillId="9" borderId="0" xfId="13" applyFont="1" applyFill="1" applyAlignment="1">
      <alignment horizontal="right" vertical="center"/>
    </xf>
    <xf numFmtId="197" fontId="108" fillId="0" borderId="0" xfId="13" applyNumberFormat="1" applyFont="1" applyAlignment="1">
      <alignment vertical="center"/>
    </xf>
    <xf numFmtId="0" fontId="19" fillId="0" borderId="0" xfId="21" applyFont="1" applyAlignment="1">
      <alignment horizontal="centerContinuous" vertical="center" wrapText="1"/>
    </xf>
    <xf numFmtId="0" fontId="9" fillId="0" borderId="0" xfId="21" applyFont="1" applyAlignment="1">
      <alignment horizontal="centerContinuous" vertical="center"/>
    </xf>
    <xf numFmtId="0" fontId="9" fillId="0" borderId="0" xfId="21" applyFont="1" applyAlignment="1">
      <alignment vertical="center"/>
    </xf>
    <xf numFmtId="0" fontId="114" fillId="0" borderId="0" xfId="21" applyFont="1" applyAlignment="1">
      <alignment horizontal="centerContinuous" vertical="center"/>
    </xf>
    <xf numFmtId="0" fontId="108" fillId="0" borderId="0" xfId="21" applyFont="1" applyAlignment="1">
      <alignment horizontal="centerContinuous" vertical="center"/>
    </xf>
    <xf numFmtId="0" fontId="108" fillId="0" borderId="0" xfId="21" applyFont="1" applyAlignment="1">
      <alignment vertical="top"/>
    </xf>
    <xf numFmtId="0" fontId="108" fillId="0" borderId="4" xfId="21" applyFont="1" applyBorder="1" applyAlignment="1">
      <alignment horizontal="centerContinuous" vertical="center"/>
    </xf>
    <xf numFmtId="0" fontId="108" fillId="0" borderId="5" xfId="21" applyFont="1" applyBorder="1" applyAlignment="1">
      <alignment horizontal="centerContinuous" vertical="center"/>
    </xf>
    <xf numFmtId="0" fontId="108" fillId="0" borderId="4" xfId="21" applyFont="1" applyBorder="1" applyAlignment="1">
      <alignment horizontal="center" vertical="center"/>
    </xf>
    <xf numFmtId="0" fontId="108" fillId="0" borderId="8" xfId="21" applyFont="1" applyBorder="1" applyAlignment="1">
      <alignment horizontal="centerContinuous" vertical="center"/>
    </xf>
    <xf numFmtId="0" fontId="108" fillId="0" borderId="29" xfId="21" applyFont="1" applyBorder="1" applyAlignment="1">
      <alignment horizontal="center" vertical="center"/>
    </xf>
    <xf numFmtId="0" fontId="108" fillId="0" borderId="26" xfId="21" applyFont="1" applyBorder="1" applyAlignment="1">
      <alignment horizontal="center" vertical="center"/>
    </xf>
    <xf numFmtId="0" fontId="9" fillId="0" borderId="0" xfId="21" applyFont="1"/>
    <xf numFmtId="0" fontId="148" fillId="0" borderId="0" xfId="21" applyFont="1"/>
    <xf numFmtId="0" fontId="108" fillId="0" borderId="36" xfId="21" applyFont="1" applyBorder="1" applyAlignment="1">
      <alignment horizontal="center" vertical="center"/>
    </xf>
    <xf numFmtId="0" fontId="108" fillId="0" borderId="22" xfId="21" applyFont="1" applyBorder="1" applyAlignment="1">
      <alignment horizontal="centerContinuous" vertical="center"/>
    </xf>
    <xf numFmtId="0" fontId="108" fillId="0" borderId="23" xfId="21" applyFont="1" applyBorder="1" applyAlignment="1">
      <alignment horizontal="centerContinuous" vertical="center"/>
    </xf>
    <xf numFmtId="0" fontId="108" fillId="0" borderId="26" xfId="21" applyFont="1" applyBorder="1" applyAlignment="1">
      <alignment horizontal="centerContinuous" vertical="center"/>
    </xf>
    <xf numFmtId="0" fontId="108" fillId="0" borderId="27" xfId="21" applyFont="1" applyBorder="1" applyAlignment="1">
      <alignment horizontal="centerContinuous" vertical="center"/>
    </xf>
    <xf numFmtId="0" fontId="108" fillId="0" borderId="28" xfId="21" applyFont="1" applyBorder="1" applyAlignment="1">
      <alignment horizontal="centerContinuous" vertical="center"/>
    </xf>
    <xf numFmtId="0" fontId="183" fillId="0" borderId="29" xfId="21" applyFont="1" applyBorder="1" applyAlignment="1">
      <alignment horizontal="center" vertical="center" wrapText="1"/>
    </xf>
    <xf numFmtId="198" fontId="108" fillId="0" borderId="1" xfId="21" applyNumberFormat="1" applyFont="1" applyBorder="1" applyAlignment="1">
      <alignment horizontal="left"/>
    </xf>
    <xf numFmtId="199" fontId="111" fillId="0" borderId="1" xfId="21" applyNumberFormat="1" applyFont="1" applyBorder="1" applyAlignment="1">
      <alignment horizontal="right"/>
    </xf>
    <xf numFmtId="170" fontId="108" fillId="0" borderId="4" xfId="21" applyNumberFormat="1" applyFont="1" applyBorder="1" applyAlignment="1">
      <alignment horizontal="right"/>
    </xf>
    <xf numFmtId="200" fontId="108" fillId="0" borderId="8" xfId="21" applyNumberFormat="1" applyFont="1" applyBorder="1" applyAlignment="1">
      <alignment horizontal="right"/>
    </xf>
    <xf numFmtId="200" fontId="108" fillId="0" borderId="20" xfId="21" applyNumberFormat="1" applyFont="1" applyBorder="1" applyAlignment="1">
      <alignment horizontal="right"/>
    </xf>
    <xf numFmtId="192" fontId="111" fillId="0" borderId="4" xfId="21" applyNumberFormat="1" applyFont="1" applyBorder="1" applyAlignment="1">
      <alignment horizontal="right"/>
    </xf>
    <xf numFmtId="192" fontId="111" fillId="0" borderId="8" xfId="21" applyNumberFormat="1" applyFont="1" applyBorder="1" applyAlignment="1">
      <alignment horizontal="right"/>
    </xf>
    <xf numFmtId="192" fontId="111" fillId="0" borderId="5" xfId="21" applyNumberFormat="1" applyFont="1" applyBorder="1" applyAlignment="1">
      <alignment horizontal="right"/>
    </xf>
    <xf numFmtId="192" fontId="111" fillId="0" borderId="36" xfId="21" applyNumberFormat="1" applyFont="1" applyBorder="1" applyAlignment="1">
      <alignment horizontal="right"/>
    </xf>
    <xf numFmtId="170" fontId="108" fillId="0" borderId="1" xfId="21" applyNumberFormat="1" applyFont="1" applyBorder="1" applyAlignment="1">
      <alignment horizontal="right"/>
    </xf>
    <xf numFmtId="200" fontId="108" fillId="0" borderId="16" xfId="21" applyNumberFormat="1" applyFont="1" applyBorder="1" applyAlignment="1">
      <alignment horizontal="right"/>
    </xf>
    <xf numFmtId="200" fontId="108" fillId="0" borderId="0" xfId="21" applyNumberFormat="1" applyFont="1" applyAlignment="1">
      <alignment horizontal="right"/>
    </xf>
    <xf numFmtId="192" fontId="111" fillId="0" borderId="1" xfId="21" applyNumberFormat="1" applyFont="1" applyBorder="1" applyAlignment="1">
      <alignment horizontal="right"/>
    </xf>
    <xf numFmtId="192" fontId="111" fillId="0" borderId="16" xfId="21" applyNumberFormat="1" applyFont="1" applyBorder="1" applyAlignment="1">
      <alignment horizontal="right"/>
    </xf>
    <xf numFmtId="192" fontId="111" fillId="0" borderId="0" xfId="21" applyNumberFormat="1" applyFont="1" applyAlignment="1">
      <alignment horizontal="right"/>
    </xf>
    <xf numFmtId="192" fontId="111" fillId="0" borderId="3" xfId="21" applyNumberFormat="1" applyFont="1" applyBorder="1" applyAlignment="1">
      <alignment horizontal="right"/>
    </xf>
    <xf numFmtId="199" fontId="111" fillId="0" borderId="3" xfId="21" applyNumberFormat="1" applyFont="1" applyBorder="1" applyAlignment="1">
      <alignment horizontal="right"/>
    </xf>
    <xf numFmtId="0" fontId="108" fillId="0" borderId="3" xfId="21" applyFont="1" applyBorder="1" applyAlignment="1">
      <alignment horizontal="left" vertical="center"/>
    </xf>
    <xf numFmtId="198" fontId="108" fillId="0" borderId="3" xfId="21" applyNumberFormat="1" applyFont="1" applyBorder="1" applyAlignment="1">
      <alignment horizontal="left"/>
    </xf>
    <xf numFmtId="0" fontId="108" fillId="0" borderId="1" xfId="21" applyFont="1" applyBorder="1" applyAlignment="1">
      <alignment vertical="center"/>
    </xf>
    <xf numFmtId="199" fontId="111" fillId="0" borderId="1" xfId="21" applyNumberFormat="1" applyFont="1" applyBorder="1" applyAlignment="1">
      <alignment horizontal="right" vertical="center"/>
    </xf>
    <xf numFmtId="170" fontId="108" fillId="0" borderId="1" xfId="21" applyNumberFormat="1" applyFont="1" applyBorder="1" applyAlignment="1">
      <alignment horizontal="right" vertical="center"/>
    </xf>
    <xf numFmtId="200" fontId="108" fillId="0" borderId="16" xfId="21" applyNumberFormat="1" applyFont="1" applyBorder="1" applyAlignment="1">
      <alignment horizontal="right" vertical="center"/>
    </xf>
    <xf numFmtId="200" fontId="108" fillId="0" borderId="0" xfId="21" applyNumberFormat="1" applyFont="1" applyAlignment="1">
      <alignment horizontal="right" vertical="center"/>
    </xf>
    <xf numFmtId="198" fontId="108" fillId="0" borderId="1" xfId="21" applyNumberFormat="1" applyFont="1" applyBorder="1" applyAlignment="1">
      <alignment vertical="center"/>
    </xf>
    <xf numFmtId="198" fontId="108" fillId="0" borderId="45" xfId="21" applyNumberFormat="1" applyFont="1" applyBorder="1" applyAlignment="1">
      <alignment vertical="center"/>
    </xf>
    <xf numFmtId="199" fontId="111" fillId="0" borderId="22" xfId="21" applyNumberFormat="1" applyFont="1" applyBorder="1" applyAlignment="1">
      <alignment horizontal="right" vertical="center"/>
    </xf>
    <xf numFmtId="170" fontId="108" fillId="0" borderId="22" xfId="21" applyNumberFormat="1" applyFont="1" applyBorder="1" applyAlignment="1">
      <alignment horizontal="right" vertical="center"/>
    </xf>
    <xf numFmtId="200" fontId="108" fillId="0" borderId="25" xfId="21" applyNumberFormat="1" applyFont="1" applyBorder="1" applyAlignment="1">
      <alignment horizontal="right" vertical="center"/>
    </xf>
    <xf numFmtId="200" fontId="108" fillId="0" borderId="23" xfId="21" applyNumberFormat="1" applyFont="1" applyBorder="1" applyAlignment="1">
      <alignment horizontal="right" vertical="center"/>
    </xf>
    <xf numFmtId="192" fontId="111" fillId="0" borderId="22" xfId="21" applyNumberFormat="1" applyFont="1" applyBorder="1" applyAlignment="1">
      <alignment horizontal="right"/>
    </xf>
    <xf numFmtId="192" fontId="111" fillId="0" borderId="25" xfId="21" applyNumberFormat="1" applyFont="1" applyBorder="1" applyAlignment="1">
      <alignment horizontal="right"/>
    </xf>
    <xf numFmtId="192" fontId="111" fillId="0" borderId="23" xfId="21" applyNumberFormat="1" applyFont="1" applyBorder="1" applyAlignment="1">
      <alignment horizontal="right"/>
    </xf>
    <xf numFmtId="192" fontId="111" fillId="0" borderId="45" xfId="21" applyNumberFormat="1" applyFont="1" applyBorder="1" applyAlignment="1">
      <alignment horizontal="right"/>
    </xf>
    <xf numFmtId="0" fontId="9" fillId="0" borderId="0" xfId="21" applyFont="1" applyAlignment="1">
      <alignment vertical="top"/>
    </xf>
    <xf numFmtId="0" fontId="148" fillId="0" borderId="0" xfId="21" applyFont="1" applyAlignment="1">
      <alignment vertical="top"/>
    </xf>
    <xf numFmtId="0" fontId="108" fillId="0" borderId="0" xfId="0" applyFont="1" applyAlignment="1">
      <alignment horizontal="left" vertical="top"/>
    </xf>
    <xf numFmtId="0" fontId="108" fillId="0" borderId="0" xfId="21" applyFont="1" applyAlignment="1">
      <alignment horizontal="left" vertical="top"/>
    </xf>
    <xf numFmtId="0" fontId="108" fillId="0" borderId="0" xfId="21" applyFont="1"/>
    <xf numFmtId="0" fontId="148" fillId="0" borderId="0" xfId="13" applyFont="1" applyAlignment="1">
      <alignment horizontal="centerContinuous" vertical="center"/>
    </xf>
    <xf numFmtId="0" fontId="108" fillId="0" borderId="11" xfId="13" applyFont="1" applyBorder="1" applyAlignment="1">
      <alignment vertical="center"/>
    </xf>
    <xf numFmtId="0" fontId="108" fillId="0" borderId="59" xfId="13" applyFont="1" applyBorder="1" applyAlignment="1">
      <alignment vertical="center"/>
    </xf>
    <xf numFmtId="0" fontId="108" fillId="0" borderId="11" xfId="13" applyFont="1" applyBorder="1" applyAlignment="1">
      <alignment horizontal="center" vertical="center"/>
    </xf>
    <xf numFmtId="0" fontId="108" fillId="0" borderId="59" xfId="13" applyFont="1" applyBorder="1" applyAlignment="1">
      <alignment horizontal="centerContinuous" vertical="center"/>
    </xf>
    <xf numFmtId="0" fontId="108" fillId="0" borderId="59" xfId="13" applyFont="1" applyBorder="1" applyAlignment="1">
      <alignment horizontal="center" vertical="center"/>
    </xf>
    <xf numFmtId="0" fontId="108" fillId="0" borderId="18" xfId="13" applyFont="1" applyBorder="1" applyAlignment="1">
      <alignment horizontal="left" wrapText="1"/>
    </xf>
    <xf numFmtId="0" fontId="108" fillId="0" borderId="9" xfId="13" applyFont="1" applyBorder="1" applyAlignment="1">
      <alignment horizontal="center" vertical="center"/>
    </xf>
    <xf numFmtId="201" fontId="108" fillId="0" borderId="0" xfId="13" applyNumberFormat="1" applyFont="1" applyAlignment="1">
      <alignment horizontal="right"/>
    </xf>
    <xf numFmtId="202" fontId="148" fillId="0" borderId="0" xfId="13" applyNumberFormat="1" applyFont="1"/>
    <xf numFmtId="0" fontId="161" fillId="0" borderId="0" xfId="13" applyFont="1" applyAlignment="1">
      <alignment vertical="center"/>
    </xf>
    <xf numFmtId="0" fontId="161" fillId="0" borderId="18" xfId="13" applyFont="1" applyBorder="1" applyAlignment="1">
      <alignment horizontal="left" wrapText="1"/>
    </xf>
    <xf numFmtId="202" fontId="108" fillId="0" borderId="0" xfId="13" applyNumberFormat="1" applyFont="1" applyAlignment="1">
      <alignment horizontal="right"/>
    </xf>
    <xf numFmtId="202" fontId="9" fillId="0" borderId="0" xfId="13" applyNumberFormat="1" applyFont="1"/>
    <xf numFmtId="0" fontId="108" fillId="0" borderId="18" xfId="13" applyFont="1" applyBorder="1" applyAlignment="1">
      <alignment horizontal="left" vertical="center"/>
    </xf>
    <xf numFmtId="0" fontId="161" fillId="0" borderId="18" xfId="13" applyFont="1" applyBorder="1" applyAlignment="1">
      <alignment horizontal="left" vertical="center"/>
    </xf>
    <xf numFmtId="170" fontId="108" fillId="0" borderId="0" xfId="13" applyNumberFormat="1" applyFont="1" applyAlignment="1">
      <alignment horizontal="right"/>
    </xf>
    <xf numFmtId="0" fontId="108" fillId="0" borderId="0" xfId="13" applyFont="1" applyAlignment="1">
      <alignment horizontal="right"/>
    </xf>
    <xf numFmtId="0" fontId="108" fillId="0" borderId="18" xfId="13" applyFont="1" applyBorder="1" applyAlignment="1">
      <alignment horizontal="left"/>
    </xf>
    <xf numFmtId="0" fontId="111" fillId="0" borderId="0" xfId="13" applyFont="1" applyAlignment="1">
      <alignment horizontal="right"/>
    </xf>
    <xf numFmtId="170" fontId="111" fillId="0" borderId="0" xfId="13" applyNumberFormat="1" applyFont="1" applyAlignment="1">
      <alignment horizontal="right"/>
    </xf>
    <xf numFmtId="0" fontId="161" fillId="0" borderId="18" xfId="13" applyFont="1" applyBorder="1" applyAlignment="1">
      <alignment horizontal="left"/>
    </xf>
    <xf numFmtId="201" fontId="108" fillId="0" borderId="0" xfId="13" applyNumberFormat="1" applyFont="1" applyAlignment="1">
      <alignment horizontal="right" vertical="center"/>
    </xf>
    <xf numFmtId="202" fontId="108" fillId="0" borderId="0" xfId="13" applyNumberFormat="1" applyFont="1" applyAlignment="1">
      <alignment horizontal="right" vertical="center"/>
    </xf>
    <xf numFmtId="201" fontId="148" fillId="0" borderId="0" xfId="13" applyNumberFormat="1" applyFont="1" applyAlignment="1">
      <alignment horizontal="right"/>
    </xf>
    <xf numFmtId="203" fontId="9" fillId="0" borderId="0" xfId="13" applyNumberFormat="1" applyFont="1"/>
    <xf numFmtId="204" fontId="108" fillId="0" borderId="0" xfId="13" applyNumberFormat="1" applyFont="1" applyAlignment="1">
      <alignment horizontal="right"/>
    </xf>
    <xf numFmtId="0" fontId="108" fillId="0" borderId="18" xfId="13" applyFont="1" applyBorder="1" applyAlignment="1">
      <alignment horizontal="right"/>
    </xf>
    <xf numFmtId="202" fontId="108" fillId="0" borderId="18" xfId="13" applyNumberFormat="1" applyFont="1" applyBorder="1" applyAlignment="1">
      <alignment horizontal="right"/>
    </xf>
    <xf numFmtId="204" fontId="108" fillId="0" borderId="18" xfId="13" applyNumberFormat="1" applyFont="1" applyBorder="1" applyAlignment="1">
      <alignment horizontal="right"/>
    </xf>
    <xf numFmtId="170" fontId="108" fillId="0" borderId="18" xfId="13" applyNumberFormat="1" applyFont="1" applyBorder="1" applyAlignment="1">
      <alignment horizontal="right"/>
    </xf>
    <xf numFmtId="170" fontId="111" fillId="0" borderId="18" xfId="13" applyNumberFormat="1" applyFont="1" applyBorder="1" applyAlignment="1">
      <alignment horizontal="right"/>
    </xf>
    <xf numFmtId="0" fontId="186" fillId="0" borderId="0" xfId="0" applyFont="1" applyAlignment="1">
      <alignment horizontal="left" vertical="center" readingOrder="1"/>
    </xf>
    <xf numFmtId="0" fontId="9" fillId="0" borderId="0" xfId="13" applyFont="1" applyAlignment="1">
      <alignment vertical="center" readingOrder="1"/>
    </xf>
    <xf numFmtId="0" fontId="108" fillId="0" borderId="0" xfId="13" quotePrefix="1" applyFont="1" applyAlignment="1">
      <alignment vertical="center" readingOrder="1"/>
    </xf>
    <xf numFmtId="0" fontId="108" fillId="0" borderId="0" xfId="0" applyFont="1" applyAlignment="1">
      <alignment horizontal="left" vertical="center" readingOrder="1"/>
    </xf>
    <xf numFmtId="205" fontId="148" fillId="0" borderId="0" xfId="13" applyNumberFormat="1" applyFont="1" applyAlignment="1">
      <alignment horizontal="centerContinuous" vertical="center"/>
    </xf>
    <xf numFmtId="205" fontId="9" fillId="0" borderId="0" xfId="13" applyNumberFormat="1" applyFont="1" applyAlignment="1">
      <alignment horizontal="centerContinuous" vertical="center"/>
    </xf>
    <xf numFmtId="0" fontId="108" fillId="0" borderId="9" xfId="13" applyFont="1" applyBorder="1" applyAlignment="1">
      <alignment vertical="center"/>
    </xf>
    <xf numFmtId="0" fontId="108" fillId="0" borderId="9" xfId="13" applyFont="1" applyBorder="1" applyAlignment="1">
      <alignment horizontal="right" vertical="center"/>
    </xf>
    <xf numFmtId="0" fontId="108" fillId="0" borderId="50" xfId="13" applyFont="1" applyBorder="1" applyAlignment="1">
      <alignment horizontal="left" vertical="center" indent="1"/>
    </xf>
    <xf numFmtId="205" fontId="108" fillId="0" borderId="0" xfId="13" applyNumberFormat="1" applyFont="1" applyAlignment="1">
      <alignment horizontal="center" vertical="center"/>
    </xf>
    <xf numFmtId="0" fontId="161" fillId="0" borderId="9" xfId="13" applyFont="1" applyBorder="1" applyAlignment="1">
      <alignment vertical="center"/>
    </xf>
    <xf numFmtId="0" fontId="161" fillId="0" borderId="9" xfId="13" applyFont="1" applyBorder="1" applyAlignment="1">
      <alignment horizontal="right" vertical="center"/>
    </xf>
    <xf numFmtId="0" fontId="108" fillId="0" borderId="68" xfId="13" applyFont="1" applyBorder="1" applyAlignment="1">
      <alignment horizontal="left" vertical="center" indent="1"/>
    </xf>
    <xf numFmtId="205" fontId="108" fillId="0" borderId="0" xfId="13" quotePrefix="1" applyNumberFormat="1" applyFont="1" applyAlignment="1">
      <alignment horizontal="center" vertical="center"/>
    </xf>
    <xf numFmtId="0" fontId="108" fillId="0" borderId="0" xfId="13" quotePrefix="1" applyFont="1" applyAlignment="1">
      <alignment vertical="top"/>
    </xf>
    <xf numFmtId="0" fontId="108" fillId="0" borderId="0" xfId="13" applyFont="1" applyAlignment="1">
      <alignment vertical="top"/>
    </xf>
    <xf numFmtId="206" fontId="19" fillId="0" borderId="0" xfId="22" applyFont="1" applyAlignment="1">
      <alignment horizontal="centerContinuous" vertical="center"/>
    </xf>
    <xf numFmtId="206" fontId="146" fillId="0" borderId="0" xfId="22" applyFont="1" applyAlignment="1">
      <alignment horizontal="centerContinuous" vertical="center" wrapText="1"/>
    </xf>
    <xf numFmtId="206" fontId="146" fillId="0" borderId="0" xfId="22" applyFont="1" applyAlignment="1">
      <alignment horizontal="centerContinuous" vertical="center"/>
    </xf>
    <xf numFmtId="206" fontId="9" fillId="0" borderId="0" xfId="22" applyFont="1" applyAlignment="1">
      <alignment horizontal="centerContinuous" vertical="center"/>
    </xf>
    <xf numFmtId="206" fontId="9" fillId="0" borderId="0" xfId="22" applyFont="1"/>
    <xf numFmtId="206" fontId="114" fillId="0" borderId="0" xfId="22" applyFont="1" applyAlignment="1">
      <alignment horizontal="centerContinuous" vertical="center"/>
    </xf>
    <xf numFmtId="0" fontId="108" fillId="0" borderId="58" xfId="13" applyFont="1" applyBorder="1" applyAlignment="1">
      <alignment horizontal="center" vertical="center"/>
    </xf>
    <xf numFmtId="0" fontId="108" fillId="0" borderId="1" xfId="13" applyFont="1" applyBorder="1" applyAlignment="1">
      <alignment vertical="center"/>
    </xf>
    <xf numFmtId="0" fontId="108" fillId="0" borderId="0" xfId="13" applyFont="1" applyAlignment="1">
      <alignment horizontal="left" vertical="center" indent="2"/>
    </xf>
    <xf numFmtId="207" fontId="108" fillId="0" borderId="0" xfId="0" applyNumberFormat="1" applyFont="1" applyAlignment="1">
      <alignment horizontal="center" vertical="center"/>
    </xf>
    <xf numFmtId="0" fontId="161" fillId="0" borderId="0" xfId="13" applyFont="1" applyAlignment="1">
      <alignment horizontal="right" vertical="center"/>
    </xf>
    <xf numFmtId="207" fontId="108" fillId="0" borderId="0" xfId="22" applyNumberFormat="1" applyFont="1" applyAlignment="1">
      <alignment horizontal="center" vertical="center"/>
    </xf>
    <xf numFmtId="206" fontId="108" fillId="0" borderId="0" xfId="22" applyFont="1"/>
    <xf numFmtId="206" fontId="108" fillId="0" borderId="1" xfId="22" applyFont="1" applyBorder="1"/>
    <xf numFmtId="206" fontId="161" fillId="0" borderId="0" xfId="22" applyFont="1"/>
    <xf numFmtId="206" fontId="161" fillId="0" borderId="1" xfId="22" applyFont="1" applyBorder="1"/>
    <xf numFmtId="1" fontId="108" fillId="0" borderId="0" xfId="0" applyNumberFormat="1" applyFont="1"/>
    <xf numFmtId="206" fontId="108" fillId="0" borderId="0" xfId="22" quotePrefix="1" applyFont="1"/>
    <xf numFmtId="206" fontId="148" fillId="0" borderId="0" xfId="22" applyFont="1"/>
    <xf numFmtId="206" fontId="108" fillId="0" borderId="0" xfId="22" quotePrefix="1" applyFont="1" applyAlignment="1">
      <alignment horizontal="left"/>
    </xf>
    <xf numFmtId="206" fontId="108" fillId="0" borderId="0" xfId="22" applyFont="1" applyAlignment="1">
      <alignment horizontal="left"/>
    </xf>
    <xf numFmtId="206" fontId="146" fillId="0" borderId="0" xfId="22" applyFont="1"/>
    <xf numFmtId="0" fontId="19" fillId="0" borderId="0" xfId="23" applyFont="1" applyAlignment="1">
      <alignment horizontal="centerContinuous" wrapText="1"/>
    </xf>
    <xf numFmtId="0" fontId="9" fillId="0" borderId="0" xfId="23" applyFont="1" applyAlignment="1">
      <alignment horizontal="centerContinuous"/>
    </xf>
    <xf numFmtId="0" fontId="191" fillId="0" borderId="0" xfId="23" applyFont="1" applyAlignment="1">
      <alignment horizontal="centerContinuous"/>
    </xf>
    <xf numFmtId="0" fontId="191" fillId="0" borderId="0" xfId="23" applyFont="1"/>
    <xf numFmtId="0" fontId="9" fillId="0" borderId="0" xfId="23" applyFont="1"/>
    <xf numFmtId="0" fontId="114" fillId="0" borderId="0" xfId="23" applyFont="1" applyAlignment="1">
      <alignment horizontal="centerContinuous"/>
    </xf>
    <xf numFmtId="0" fontId="192" fillId="0" borderId="0" xfId="23" applyFont="1" applyAlignment="1">
      <alignment horizontal="centerContinuous" vertical="center"/>
    </xf>
    <xf numFmtId="0" fontId="108" fillId="0" borderId="0" xfId="23" applyFont="1" applyAlignment="1">
      <alignment horizontal="centerContinuous" vertical="center"/>
    </xf>
    <xf numFmtId="0" fontId="192" fillId="0" borderId="0" xfId="23" applyFont="1"/>
    <xf numFmtId="0" fontId="108" fillId="0" borderId="0" xfId="23" applyFont="1"/>
    <xf numFmtId="0" fontId="148" fillId="0" borderId="47" xfId="23" applyFont="1" applyBorder="1" applyAlignment="1">
      <alignment horizontal="center" vertical="center"/>
    </xf>
    <xf numFmtId="0" fontId="148" fillId="0" borderId="26" xfId="23" applyFont="1" applyBorder="1" applyAlignment="1">
      <alignment horizontal="center" vertical="center" wrapText="1"/>
    </xf>
    <xf numFmtId="0" fontId="148" fillId="0" borderId="26" xfId="23" quotePrefix="1" applyFont="1" applyBorder="1" applyAlignment="1">
      <alignment horizontal="centerContinuous" vertical="center"/>
    </xf>
    <xf numFmtId="0" fontId="148" fillId="0" borderId="26" xfId="23" applyFont="1" applyBorder="1" applyAlignment="1">
      <alignment horizontal="centerContinuous" vertical="center"/>
    </xf>
    <xf numFmtId="0" fontId="148" fillId="0" borderId="28" xfId="23" applyFont="1" applyBorder="1" applyAlignment="1">
      <alignment horizontal="centerContinuous" vertical="center"/>
    </xf>
    <xf numFmtId="0" fontId="148" fillId="0" borderId="0" xfId="23" applyFont="1"/>
    <xf numFmtId="0" fontId="148" fillId="0" borderId="44" xfId="23" applyFont="1" applyBorder="1" applyAlignment="1">
      <alignment horizontal="center" vertical="center"/>
    </xf>
    <xf numFmtId="0" fontId="148" fillId="0" borderId="28" xfId="23" applyFont="1" applyBorder="1" applyAlignment="1">
      <alignment horizontal="center" vertical="center"/>
    </xf>
    <xf numFmtId="0" fontId="148" fillId="0" borderId="1" xfId="23" applyFont="1" applyBorder="1" applyAlignment="1">
      <alignment horizontal="centerContinuous" vertical="center"/>
    </xf>
    <xf numFmtId="0" fontId="148" fillId="0" borderId="27" xfId="23" applyFont="1" applyBorder="1" applyAlignment="1">
      <alignment horizontal="centerContinuous" vertical="center"/>
    </xf>
    <xf numFmtId="0" fontId="148" fillId="0" borderId="29" xfId="23" applyFont="1" applyBorder="1" applyAlignment="1">
      <alignment horizontal="center" wrapText="1"/>
    </xf>
    <xf numFmtId="208" fontId="148" fillId="0" borderId="36" xfId="23" applyNumberFormat="1" applyFont="1" applyBorder="1" applyAlignment="1">
      <alignment vertical="center"/>
    </xf>
    <xf numFmtId="209" fontId="149" fillId="0" borderId="36" xfId="23" applyNumberFormat="1" applyFont="1" applyBorder="1" applyAlignment="1">
      <alignment vertical="center"/>
    </xf>
    <xf numFmtId="170" fontId="148" fillId="0" borderId="36" xfId="23" applyNumberFormat="1" applyFont="1" applyBorder="1" applyAlignment="1">
      <alignment horizontal="left" vertical="center" indent="3"/>
    </xf>
    <xf numFmtId="200" fontId="148" fillId="0" borderId="5" xfId="23" applyNumberFormat="1" applyFont="1" applyBorder="1" applyAlignment="1">
      <alignment horizontal="left" vertical="center" indent="2"/>
    </xf>
    <xf numFmtId="200" fontId="148" fillId="0" borderId="8" xfId="23" applyNumberFormat="1" applyFont="1" applyBorder="1" applyAlignment="1">
      <alignment horizontal="left" vertical="center" indent="2"/>
    </xf>
    <xf numFmtId="192" fontId="149" fillId="0" borderId="36" xfId="23" applyNumberFormat="1" applyFont="1" applyBorder="1" applyAlignment="1">
      <alignment horizontal="center" vertical="center"/>
    </xf>
    <xf numFmtId="192" fontId="149" fillId="0" borderId="0" xfId="23" applyNumberFormat="1" applyFont="1" applyAlignment="1">
      <alignment horizontal="center" vertical="center"/>
    </xf>
    <xf numFmtId="192" fontId="149" fillId="0" borderId="5" xfId="23" applyNumberFormat="1" applyFont="1" applyBorder="1" applyAlignment="1">
      <alignment horizontal="center" vertical="center"/>
    </xf>
    <xf numFmtId="192" fontId="149" fillId="0" borderId="8" xfId="23" applyNumberFormat="1" applyFont="1" applyBorder="1" applyAlignment="1">
      <alignment horizontal="center" vertical="center"/>
    </xf>
    <xf numFmtId="192" fontId="149" fillId="0" borderId="3" xfId="23" applyNumberFormat="1" applyFont="1" applyBorder="1" applyAlignment="1">
      <alignment horizontal="center" vertical="center"/>
    </xf>
    <xf numFmtId="0" fontId="148" fillId="0" borderId="0" xfId="23" applyFont="1" applyAlignment="1">
      <alignment vertical="top"/>
    </xf>
    <xf numFmtId="208" fontId="148" fillId="0" borderId="58" xfId="23" applyNumberFormat="1" applyFont="1" applyBorder="1" applyAlignment="1">
      <alignment vertical="center"/>
    </xf>
    <xf numFmtId="179" fontId="149" fillId="0" borderId="74" xfId="23" applyNumberFormat="1" applyFont="1" applyBorder="1" applyAlignment="1">
      <alignment vertical="center"/>
    </xf>
    <xf numFmtId="170" fontId="148" fillId="0" borderId="74" xfId="23" applyNumberFormat="1" applyFont="1" applyBorder="1" applyAlignment="1">
      <alignment horizontal="left" vertical="center" indent="3"/>
    </xf>
    <xf numFmtId="200" fontId="148" fillId="0" borderId="10" xfId="23" applyNumberFormat="1" applyFont="1" applyBorder="1" applyAlignment="1">
      <alignment horizontal="left" vertical="center" indent="2"/>
    </xf>
    <xf numFmtId="200" fontId="148" fillId="0" borderId="12" xfId="23" applyNumberFormat="1" applyFont="1" applyBorder="1" applyAlignment="1">
      <alignment horizontal="left" vertical="center" indent="2"/>
    </xf>
    <xf numFmtId="192" fontId="149" fillId="0" borderId="74" xfId="23" applyNumberFormat="1" applyFont="1" applyBorder="1" applyAlignment="1">
      <alignment horizontal="center" vertical="center"/>
    </xf>
    <xf numFmtId="192" fontId="149" fillId="0" borderId="10" xfId="23" applyNumberFormat="1" applyFont="1" applyBorder="1" applyAlignment="1">
      <alignment horizontal="center" vertical="center"/>
    </xf>
    <xf numFmtId="192" fontId="149" fillId="0" borderId="12" xfId="23" applyNumberFormat="1" applyFont="1" applyBorder="1" applyAlignment="1">
      <alignment horizontal="center" vertical="center"/>
    </xf>
    <xf numFmtId="208" fontId="148" fillId="0" borderId="44" xfId="23" applyNumberFormat="1" applyFont="1" applyBorder="1" applyAlignment="1">
      <alignment vertical="center"/>
    </xf>
    <xf numFmtId="179" fontId="149" fillId="0" borderId="3" xfId="23" applyNumberFormat="1" applyFont="1" applyBorder="1" applyAlignment="1">
      <alignment horizontal="right" vertical="center"/>
    </xf>
    <xf numFmtId="170" fontId="148" fillId="0" borderId="3" xfId="23" applyNumberFormat="1" applyFont="1" applyBorder="1" applyAlignment="1">
      <alignment horizontal="left" vertical="center" indent="3"/>
    </xf>
    <xf numFmtId="200" fontId="148" fillId="0" borderId="0" xfId="23" applyNumberFormat="1" applyFont="1" applyAlignment="1">
      <alignment horizontal="left" vertical="center" indent="2"/>
    </xf>
    <xf numFmtId="200" fontId="148" fillId="0" borderId="16" xfId="23" applyNumberFormat="1" applyFont="1" applyBorder="1" applyAlignment="1">
      <alignment horizontal="left" vertical="center" indent="2"/>
    </xf>
    <xf numFmtId="192" fontId="149" fillId="0" borderId="16" xfId="23" applyNumberFormat="1" applyFont="1" applyBorder="1" applyAlignment="1">
      <alignment horizontal="center" vertical="center"/>
    </xf>
    <xf numFmtId="208" fontId="148" fillId="0" borderId="0" xfId="23" applyNumberFormat="1" applyFont="1" applyAlignment="1">
      <alignment vertical="center"/>
    </xf>
    <xf numFmtId="192" fontId="148" fillId="0" borderId="0" xfId="23" applyNumberFormat="1" applyFont="1" applyAlignment="1">
      <alignment horizontal="center" vertical="center"/>
    </xf>
    <xf numFmtId="170" fontId="148" fillId="0" borderId="45" xfId="23" applyNumberFormat="1" applyFont="1" applyBorder="1" applyAlignment="1">
      <alignment horizontal="left" vertical="center" indent="3"/>
    </xf>
    <xf numFmtId="200" fontId="148" fillId="0" borderId="23" xfId="23" applyNumberFormat="1" applyFont="1" applyBorder="1" applyAlignment="1">
      <alignment horizontal="left" vertical="center" indent="2"/>
    </xf>
    <xf numFmtId="200" fontId="148" fillId="0" borderId="25" xfId="23" applyNumberFormat="1" applyFont="1" applyBorder="1" applyAlignment="1">
      <alignment horizontal="left" vertical="center" indent="2"/>
    </xf>
    <xf numFmtId="192" fontId="149" fillId="0" borderId="45" xfId="23" applyNumberFormat="1" applyFont="1" applyBorder="1" applyAlignment="1">
      <alignment horizontal="center" vertical="center"/>
    </xf>
    <xf numFmtId="192" fontId="149" fillId="0" borderId="23" xfId="23" applyNumberFormat="1" applyFont="1" applyBorder="1" applyAlignment="1">
      <alignment horizontal="center" vertical="center"/>
    </xf>
    <xf numFmtId="192" fontId="149" fillId="0" borderId="25" xfId="23" applyNumberFormat="1" applyFont="1" applyBorder="1" applyAlignment="1">
      <alignment horizontal="center" vertical="center"/>
    </xf>
    <xf numFmtId="208" fontId="148" fillId="0" borderId="47" xfId="23" applyNumberFormat="1" applyFont="1" applyBorder="1" applyAlignment="1">
      <alignment vertical="center"/>
    </xf>
    <xf numFmtId="179" fontId="149" fillId="0" borderId="36" xfId="23" applyNumberFormat="1" applyFont="1" applyBorder="1" applyAlignment="1">
      <alignment horizontal="right" vertical="center"/>
    </xf>
    <xf numFmtId="208" fontId="148" fillId="0" borderId="3" xfId="23" applyNumberFormat="1" applyFont="1" applyBorder="1" applyAlignment="1">
      <alignment vertical="center"/>
    </xf>
    <xf numFmtId="208" fontId="148" fillId="0" borderId="54" xfId="23" applyNumberFormat="1" applyFont="1" applyBorder="1" applyAlignment="1">
      <alignment vertical="center"/>
    </xf>
    <xf numFmtId="179" fontId="149" fillId="0" borderId="45" xfId="23" applyNumberFormat="1" applyFont="1" applyBorder="1" applyAlignment="1">
      <alignment horizontal="right" vertical="center"/>
    </xf>
    <xf numFmtId="208" fontId="108" fillId="0" borderId="0" xfId="23" applyNumberFormat="1" applyFont="1" applyAlignment="1">
      <alignment vertical="center"/>
    </xf>
    <xf numFmtId="2" fontId="148" fillId="0" borderId="0" xfId="23" applyNumberFormat="1" applyFont="1"/>
    <xf numFmtId="200" fontId="148" fillId="0" borderId="0" xfId="23" applyNumberFormat="1" applyFont="1"/>
    <xf numFmtId="0" fontId="108" fillId="0" borderId="0" xfId="23" applyFont="1" applyAlignment="1">
      <alignment horizontal="left" vertical="center"/>
    </xf>
    <xf numFmtId="2" fontId="148" fillId="0" borderId="0" xfId="23" applyNumberFormat="1" applyFont="1" applyAlignment="1">
      <alignment vertical="center"/>
    </xf>
    <xf numFmtId="0" fontId="148" fillId="0" borderId="0" xfId="23" applyFont="1" applyAlignment="1">
      <alignment vertical="center"/>
    </xf>
    <xf numFmtId="200" fontId="148" fillId="0" borderId="0" xfId="23" applyNumberFormat="1" applyFont="1" applyAlignment="1">
      <alignment vertical="center"/>
    </xf>
    <xf numFmtId="0" fontId="146" fillId="0" borderId="0" xfId="23" applyFont="1"/>
    <xf numFmtId="0" fontId="146" fillId="0" borderId="0" xfId="23" applyFont="1" applyAlignment="1">
      <alignment vertical="center"/>
    </xf>
    <xf numFmtId="0" fontId="146" fillId="0" borderId="0" xfId="23" applyFont="1" applyAlignment="1">
      <alignment horizontal="fill"/>
    </xf>
    <xf numFmtId="2" fontId="146" fillId="0" borderId="0" xfId="23" applyNumberFormat="1" applyFont="1"/>
    <xf numFmtId="200" fontId="146" fillId="0" borderId="0" xfId="23" applyNumberFormat="1" applyFont="1"/>
    <xf numFmtId="0" fontId="19" fillId="0" borderId="0" xfId="23" applyFont="1" applyAlignment="1">
      <alignment horizontal="centerContinuous" vertical="center" wrapText="1"/>
    </xf>
    <xf numFmtId="0" fontId="117" fillId="0" borderId="0" xfId="23" applyFont="1" applyAlignment="1">
      <alignment horizontal="centerContinuous" vertical="center"/>
    </xf>
    <xf numFmtId="0" fontId="9" fillId="0" borderId="0" xfId="23" applyFont="1" applyAlignment="1">
      <alignment horizontal="centerContinuous" vertical="center"/>
    </xf>
    <xf numFmtId="0" fontId="191" fillId="0" borderId="0" xfId="23" applyFont="1" applyAlignment="1">
      <alignment horizontal="centerContinuous" vertical="center"/>
    </xf>
    <xf numFmtId="0" fontId="117" fillId="0" borderId="0" xfId="23" applyFont="1"/>
    <xf numFmtId="0" fontId="114" fillId="0" borderId="0" xfId="23" applyFont="1" applyAlignment="1">
      <alignment horizontal="centerContinuous" vertical="center"/>
    </xf>
    <xf numFmtId="0" fontId="108" fillId="0" borderId="0" xfId="23" applyFont="1" applyAlignment="1">
      <alignment vertical="top"/>
    </xf>
    <xf numFmtId="2" fontId="108" fillId="0" borderId="0" xfId="23" applyNumberFormat="1" applyFont="1" applyAlignment="1">
      <alignment horizontal="centerContinuous" vertical="center"/>
    </xf>
    <xf numFmtId="0" fontId="108" fillId="0" borderId="26" xfId="23" applyFont="1" applyBorder="1" applyAlignment="1">
      <alignment horizontal="center" vertical="center" wrapText="1"/>
    </xf>
    <xf numFmtId="17" fontId="108" fillId="0" borderId="26" xfId="23" applyNumberFormat="1" applyFont="1" applyBorder="1" applyAlignment="1">
      <alignment horizontal="center" vertical="center"/>
    </xf>
    <xf numFmtId="17" fontId="108" fillId="0" borderId="29" xfId="23" applyNumberFormat="1" applyFont="1" applyBorder="1" applyAlignment="1">
      <alignment horizontal="center" vertical="center"/>
    </xf>
    <xf numFmtId="0" fontId="108" fillId="0" borderId="26" xfId="23" quotePrefix="1" applyFont="1" applyBorder="1" applyAlignment="1">
      <alignment horizontal="centerContinuous" vertical="center"/>
    </xf>
    <xf numFmtId="0" fontId="108" fillId="0" borderId="28" xfId="23" applyFont="1" applyBorder="1" applyAlignment="1">
      <alignment horizontal="centerContinuous" vertical="center"/>
    </xf>
    <xf numFmtId="0" fontId="108" fillId="0" borderId="28" xfId="23" applyFont="1" applyBorder="1" applyAlignment="1">
      <alignment horizontal="center" vertical="center"/>
    </xf>
    <xf numFmtId="0" fontId="108" fillId="0" borderId="26" xfId="23" applyFont="1" applyBorder="1" applyAlignment="1">
      <alignment horizontal="centerContinuous" vertical="center"/>
    </xf>
    <xf numFmtId="0" fontId="108" fillId="0" borderId="27" xfId="23" applyFont="1" applyBorder="1" applyAlignment="1">
      <alignment horizontal="centerContinuous" vertical="center"/>
    </xf>
    <xf numFmtId="0" fontId="108" fillId="0" borderId="29" xfId="23" applyFont="1" applyBorder="1" applyAlignment="1">
      <alignment horizontal="center" vertical="center" wrapText="1"/>
    </xf>
    <xf numFmtId="182" fontId="108" fillId="0" borderId="36" xfId="23" applyNumberFormat="1" applyFont="1" applyBorder="1" applyAlignment="1">
      <alignment horizontal="left" vertical="center"/>
    </xf>
    <xf numFmtId="186" fontId="193" fillId="0" borderId="36" xfId="23" applyNumberFormat="1" applyFont="1" applyBorder="1" applyAlignment="1">
      <alignment horizontal="center" vertical="center"/>
    </xf>
    <xf numFmtId="166" fontId="108" fillId="0" borderId="36" xfId="23" applyNumberFormat="1" applyFont="1" applyBorder="1" applyAlignment="1">
      <alignment horizontal="center" vertical="center"/>
    </xf>
    <xf numFmtId="166" fontId="108" fillId="0" borderId="0" xfId="23" applyNumberFormat="1" applyFont="1" applyAlignment="1">
      <alignment horizontal="center" vertical="center"/>
    </xf>
    <xf numFmtId="192" fontId="111" fillId="0" borderId="3" xfId="23" applyNumberFormat="1" applyFont="1" applyBorder="1" applyAlignment="1">
      <alignment horizontal="center" vertical="center"/>
    </xf>
    <xf numFmtId="192" fontId="111" fillId="0" borderId="0" xfId="23" applyNumberFormat="1" applyFont="1" applyAlignment="1">
      <alignment horizontal="center" vertical="center"/>
    </xf>
    <xf numFmtId="192" fontId="111" fillId="0" borderId="5" xfId="23" applyNumberFormat="1" applyFont="1" applyBorder="1" applyAlignment="1">
      <alignment horizontal="center" vertical="center"/>
    </xf>
    <xf numFmtId="192" fontId="111" fillId="0" borderId="36" xfId="23" applyNumberFormat="1" applyFont="1" applyBorder="1" applyAlignment="1">
      <alignment horizontal="center" vertical="center"/>
    </xf>
    <xf numFmtId="182" fontId="108" fillId="0" borderId="44" xfId="23" applyNumberFormat="1" applyFont="1" applyBorder="1" applyAlignment="1">
      <alignment horizontal="left" vertical="center" indent="1"/>
    </xf>
    <xf numFmtId="186" fontId="111" fillId="0" borderId="3" xfId="23" applyNumberFormat="1" applyFont="1" applyBorder="1" applyAlignment="1">
      <alignment horizontal="center" vertical="center"/>
    </xf>
    <xf numFmtId="166" fontId="108" fillId="0" borderId="3" xfId="23" applyNumberFormat="1" applyFont="1" applyBorder="1" applyAlignment="1">
      <alignment horizontal="center" vertical="center"/>
    </xf>
    <xf numFmtId="182" fontId="108" fillId="0" borderId="44" xfId="23" applyNumberFormat="1" applyFont="1" applyBorder="1" applyAlignment="1">
      <alignment horizontal="left" vertical="center"/>
    </xf>
    <xf numFmtId="182" fontId="108" fillId="0" borderId="3" xfId="23" applyNumberFormat="1" applyFont="1" applyBorder="1" applyAlignment="1">
      <alignment horizontal="left" vertical="center"/>
    </xf>
    <xf numFmtId="182" fontId="108" fillId="0" borderId="54" xfId="23" applyNumberFormat="1" applyFont="1" applyBorder="1" applyAlignment="1">
      <alignment horizontal="left" vertical="center" indent="1"/>
    </xf>
    <xf numFmtId="186" fontId="111" fillId="0" borderId="45" xfId="23" applyNumberFormat="1" applyFont="1" applyBorder="1" applyAlignment="1">
      <alignment horizontal="center" vertical="center"/>
    </xf>
    <xf numFmtId="166" fontId="108" fillId="0" borderId="45" xfId="23" applyNumberFormat="1" applyFont="1" applyBorder="1" applyAlignment="1">
      <alignment horizontal="center" vertical="center"/>
    </xf>
    <xf numFmtId="166" fontId="108" fillId="0" borderId="23" xfId="23" applyNumberFormat="1" applyFont="1" applyBorder="1" applyAlignment="1">
      <alignment horizontal="center" vertical="center"/>
    </xf>
    <xf numFmtId="192" fontId="111" fillId="0" borderId="45" xfId="23" applyNumberFormat="1" applyFont="1" applyBorder="1" applyAlignment="1">
      <alignment horizontal="center" vertical="center"/>
    </xf>
    <xf numFmtId="192" fontId="111" fillId="0" borderId="23" xfId="23" applyNumberFormat="1" applyFont="1" applyBorder="1" applyAlignment="1">
      <alignment horizontal="center" vertical="center"/>
    </xf>
    <xf numFmtId="0" fontId="108" fillId="0" borderId="0" xfId="23" applyFont="1" applyAlignment="1">
      <alignment vertical="center"/>
    </xf>
    <xf numFmtId="2" fontId="108" fillId="0" borderId="0" xfId="23" applyNumberFormat="1" applyFont="1" applyAlignment="1">
      <alignment vertical="center"/>
    </xf>
    <xf numFmtId="0" fontId="108" fillId="0" borderId="0" xfId="23" applyFont="1" applyAlignment="1">
      <alignment horizontal="left"/>
    </xf>
    <xf numFmtId="0" fontId="111" fillId="0" borderId="0" xfId="20" applyFont="1" applyAlignment="1">
      <alignment horizontal="center" vertical="center"/>
    </xf>
    <xf numFmtId="0" fontId="19" fillId="0" borderId="0" xfId="0" applyFont="1" applyAlignment="1">
      <alignment horizontal="centerContinuous" vertical="center"/>
    </xf>
    <xf numFmtId="0" fontId="115" fillId="0" borderId="0" xfId="0" applyFont="1" applyAlignment="1">
      <alignment horizontal="centerContinuous" vertical="center"/>
    </xf>
    <xf numFmtId="0" fontId="194" fillId="0" borderId="0" xfId="0" applyFont="1" applyAlignment="1">
      <alignment horizontal="centerContinuous" vertical="center" readingOrder="1"/>
    </xf>
    <xf numFmtId="0" fontId="114" fillId="0" borderId="0" xfId="0" applyFont="1" applyAlignment="1">
      <alignment horizontal="centerContinuous" vertical="center" readingOrder="1"/>
    </xf>
    <xf numFmtId="0" fontId="108" fillId="0" borderId="4" xfId="0" applyFont="1" applyBorder="1" applyAlignment="1">
      <alignment vertical="center" wrapText="1"/>
    </xf>
    <xf numFmtId="0" fontId="108" fillId="0" borderId="7" xfId="0" applyFont="1" applyBorder="1" applyAlignment="1">
      <alignment horizontal="centerContinuous"/>
    </xf>
    <xf numFmtId="0" fontId="108" fillId="0" borderId="5" xfId="0" applyFont="1" applyBorder="1" applyAlignment="1">
      <alignment horizontal="centerContinuous"/>
    </xf>
    <xf numFmtId="0" fontId="108" fillId="0" borderId="48" xfId="0" applyFont="1" applyBorder="1" applyAlignment="1">
      <alignment horizontal="centerContinuous"/>
    </xf>
    <xf numFmtId="0" fontId="108" fillId="0" borderId="49" xfId="0" applyFont="1" applyBorder="1" applyAlignment="1">
      <alignment horizontal="centerContinuous"/>
    </xf>
    <xf numFmtId="0" fontId="108" fillId="0" borderId="38" xfId="0" applyFont="1" applyBorder="1" applyAlignment="1">
      <alignment horizontal="centerContinuous"/>
    </xf>
    <xf numFmtId="0" fontId="108" fillId="0" borderId="58" xfId="0" applyFont="1" applyBorder="1" applyAlignment="1">
      <alignment horizontal="left" vertical="center" wrapText="1"/>
    </xf>
    <xf numFmtId="0" fontId="108" fillId="0" borderId="53" xfId="0" applyFont="1" applyBorder="1" applyAlignment="1">
      <alignment horizontal="center" vertical="center" wrapText="1"/>
    </xf>
    <xf numFmtId="0" fontId="108" fillId="0" borderId="51" xfId="0" applyFont="1" applyBorder="1" applyAlignment="1">
      <alignment horizontal="center" vertical="center" wrapText="1"/>
    </xf>
    <xf numFmtId="0" fontId="108" fillId="0" borderId="19" xfId="0" applyFont="1" applyBorder="1" applyAlignment="1">
      <alignment horizontal="center" vertical="center" wrapText="1"/>
    </xf>
    <xf numFmtId="0" fontId="108" fillId="0" borderId="10" xfId="0" applyFont="1" applyBorder="1" applyAlignment="1">
      <alignment horizontal="center" vertical="center" wrapText="1"/>
    </xf>
    <xf numFmtId="0" fontId="108" fillId="0" borderId="12" xfId="0" applyFont="1" applyBorder="1" applyAlignment="1">
      <alignment horizontal="center" vertical="center" wrapText="1"/>
    </xf>
    <xf numFmtId="0" fontId="108" fillId="0" borderId="1" xfId="0" applyFont="1" applyBorder="1" applyAlignment="1">
      <alignment vertical="center"/>
    </xf>
    <xf numFmtId="210" fontId="108" fillId="0" borderId="18" xfId="0" applyNumberFormat="1" applyFont="1" applyBorder="1" applyAlignment="1">
      <alignment horizontal="center" vertical="center"/>
    </xf>
    <xf numFmtId="210" fontId="108" fillId="0" borderId="0" xfId="0" applyNumberFormat="1" applyFont="1" applyAlignment="1">
      <alignment horizontal="center" vertical="center"/>
    </xf>
    <xf numFmtId="210" fontId="108" fillId="0" borderId="16" xfId="0" applyNumberFormat="1" applyFont="1" applyBorder="1" applyAlignment="1">
      <alignment horizontal="center" vertical="center"/>
    </xf>
    <xf numFmtId="210" fontId="108" fillId="0" borderId="9" xfId="0" applyNumberFormat="1" applyFont="1" applyBorder="1" applyAlignment="1">
      <alignment horizontal="center" vertical="center"/>
    </xf>
    <xf numFmtId="0" fontId="112" fillId="0" borderId="1" xfId="0" applyFont="1" applyBorder="1" applyAlignment="1">
      <alignment vertical="center"/>
    </xf>
    <xf numFmtId="210" fontId="112" fillId="0" borderId="18" xfId="0" applyNumberFormat="1" applyFont="1" applyBorder="1" applyAlignment="1">
      <alignment horizontal="center" vertical="center"/>
    </xf>
    <xf numFmtId="210" fontId="112" fillId="0" borderId="0" xfId="0" applyNumberFormat="1" applyFont="1" applyAlignment="1">
      <alignment horizontal="center" vertical="center"/>
    </xf>
    <xf numFmtId="210" fontId="112" fillId="0" borderId="16" xfId="0" applyNumberFormat="1" applyFont="1" applyBorder="1" applyAlignment="1">
      <alignment horizontal="center" vertical="center"/>
    </xf>
    <xf numFmtId="210" fontId="112" fillId="0" borderId="0" xfId="0" quotePrefix="1" applyNumberFormat="1" applyFont="1" applyAlignment="1">
      <alignment horizontal="center" vertical="center"/>
    </xf>
    <xf numFmtId="210" fontId="33" fillId="0" borderId="0" xfId="0" applyNumberFormat="1" applyFont="1" applyAlignment="1">
      <alignment horizontal="center" vertical="center"/>
    </xf>
    <xf numFmtId="0" fontId="108" fillId="0" borderId="54" xfId="0" applyFont="1" applyBorder="1" applyAlignment="1">
      <alignment vertical="center"/>
    </xf>
    <xf numFmtId="210" fontId="33" fillId="0" borderId="23" xfId="0" applyNumberFormat="1" applyFont="1" applyBorder="1" applyAlignment="1">
      <alignment horizontal="center" vertical="center"/>
    </xf>
    <xf numFmtId="210" fontId="112" fillId="0" borderId="24" xfId="0" applyNumberFormat="1" applyFont="1" applyBorder="1" applyAlignment="1">
      <alignment horizontal="right" vertical="center" indent="1"/>
    </xf>
    <xf numFmtId="210" fontId="112" fillId="0" borderId="0" xfId="0" applyNumberFormat="1" applyFont="1" applyAlignment="1">
      <alignment horizontal="right" vertical="center" indent="1"/>
    </xf>
    <xf numFmtId="210" fontId="112" fillId="0" borderId="16" xfId="0" applyNumberFormat="1" applyFont="1" applyBorder="1" applyAlignment="1">
      <alignment horizontal="right" vertical="center" indent="1"/>
    </xf>
    <xf numFmtId="0" fontId="114" fillId="0" borderId="4" xfId="0" applyFont="1" applyBorder="1"/>
    <xf numFmtId="0" fontId="110" fillId="0" borderId="75" xfId="0" applyFont="1" applyBorder="1" applyAlignment="1">
      <alignment horizontal="centerContinuous" vertical="center"/>
    </xf>
    <xf numFmtId="0" fontId="114" fillId="0" borderId="5" xfId="0" applyFont="1" applyBorder="1" applyAlignment="1">
      <alignment horizontal="centerContinuous" vertical="center"/>
    </xf>
    <xf numFmtId="0" fontId="110" fillId="0" borderId="5" xfId="0" applyFont="1" applyBorder="1" applyAlignment="1">
      <alignment horizontal="centerContinuous" vertical="center"/>
    </xf>
    <xf numFmtId="0" fontId="110" fillId="0" borderId="0" xfId="0" applyFont="1" applyAlignment="1">
      <alignment horizontal="centerContinuous" vertical="center"/>
    </xf>
    <xf numFmtId="0" fontId="110" fillId="0" borderId="7" xfId="0" applyFont="1" applyBorder="1" applyAlignment="1">
      <alignment horizontal="centerContinuous" vertical="center"/>
    </xf>
    <xf numFmtId="0" fontId="110" fillId="0" borderId="6" xfId="0" applyFont="1" applyBorder="1" applyAlignment="1">
      <alignment horizontal="centerContinuous" vertical="center"/>
    </xf>
    <xf numFmtId="0" fontId="110" fillId="0" borderId="8" xfId="0" applyFont="1" applyBorder="1" applyAlignment="1">
      <alignment horizontal="centerContinuous" vertical="center"/>
    </xf>
    <xf numFmtId="0" fontId="112" fillId="0" borderId="0" xfId="0" applyFont="1" applyAlignment="1">
      <alignment vertical="center"/>
    </xf>
    <xf numFmtId="210" fontId="112" fillId="0" borderId="18" xfId="0" applyNumberFormat="1" applyFont="1" applyBorder="1" applyAlignment="1">
      <alignment horizontal="right" vertical="center" indent="1"/>
    </xf>
    <xf numFmtId="210" fontId="112" fillId="0" borderId="71" xfId="0" quotePrefix="1" applyNumberFormat="1" applyFont="1" applyBorder="1" applyAlignment="1">
      <alignment horizontal="center" vertical="center"/>
    </xf>
    <xf numFmtId="210" fontId="112" fillId="0" borderId="23" xfId="0" quotePrefix="1" applyNumberFormat="1" applyFont="1" applyBorder="1" applyAlignment="1">
      <alignment horizontal="center" vertical="center"/>
    </xf>
    <xf numFmtId="210" fontId="112" fillId="0" borderId="23" xfId="0" applyNumberFormat="1" applyFont="1" applyBorder="1" applyAlignment="1">
      <alignment horizontal="right" vertical="center" indent="1"/>
    </xf>
    <xf numFmtId="210" fontId="108" fillId="0" borderId="71" xfId="0" applyNumberFormat="1" applyFont="1" applyBorder="1" applyAlignment="1">
      <alignment horizontal="center" vertical="center"/>
    </xf>
    <xf numFmtId="210" fontId="108" fillId="0" borderId="23" xfId="0" applyNumberFormat="1" applyFont="1" applyBorder="1" applyAlignment="1">
      <alignment horizontal="right" vertical="center" indent="1"/>
    </xf>
    <xf numFmtId="210" fontId="112" fillId="0" borderId="25" xfId="0" applyNumberFormat="1" applyFont="1" applyBorder="1" applyAlignment="1">
      <alignment horizontal="right" vertical="center" indent="1"/>
    </xf>
    <xf numFmtId="0" fontId="9" fillId="0" borderId="0" xfId="0" applyFont="1"/>
    <xf numFmtId="0" fontId="19" fillId="0" borderId="0" xfId="21" applyFont="1" applyAlignment="1">
      <alignment horizontal="centerContinuous"/>
    </xf>
    <xf numFmtId="0" fontId="9" fillId="0" borderId="0" xfId="21" applyFont="1" applyAlignment="1">
      <alignment horizontal="centerContinuous"/>
    </xf>
    <xf numFmtId="0" fontId="196" fillId="0" borderId="0" xfId="21" applyFont="1"/>
    <xf numFmtId="0" fontId="114" fillId="0" borderId="0" xfId="21" applyFont="1" applyAlignment="1">
      <alignment horizontal="centerContinuous" vertical="top"/>
    </xf>
    <xf numFmtId="0" fontId="108" fillId="0" borderId="0" xfId="21" applyFont="1" applyAlignment="1">
      <alignment horizontal="centerContinuous" vertical="top"/>
    </xf>
    <xf numFmtId="0" fontId="148" fillId="0" borderId="4" xfId="21" applyFont="1" applyBorder="1" applyAlignment="1">
      <alignment horizontal="center" vertical="center" wrapText="1"/>
    </xf>
    <xf numFmtId="49" fontId="108" fillId="0" borderId="7" xfId="21" applyNumberFormat="1" applyFont="1" applyBorder="1" applyAlignment="1">
      <alignment horizontal="centerContinuous" vertical="center"/>
    </xf>
    <xf numFmtId="49" fontId="108" fillId="0" borderId="75" xfId="21" applyNumberFormat="1" applyFont="1" applyBorder="1" applyAlignment="1">
      <alignment horizontal="centerContinuous" vertical="center"/>
    </xf>
    <xf numFmtId="49" fontId="108" fillId="0" borderId="75" xfId="21" applyNumberFormat="1" applyFont="1" applyBorder="1" applyAlignment="1">
      <alignment horizontal="centerContinuous" vertical="center" wrapText="1"/>
    </xf>
    <xf numFmtId="0" fontId="108" fillId="0" borderId="75" xfId="21" applyFont="1" applyBorder="1" applyAlignment="1">
      <alignment horizontal="centerContinuous" vertical="center"/>
    </xf>
    <xf numFmtId="0" fontId="108" fillId="0" borderId="1" xfId="21" applyFont="1" applyBorder="1" applyAlignment="1">
      <alignment horizontal="center" vertical="center" wrapText="1"/>
    </xf>
    <xf numFmtId="49" fontId="108" fillId="0" borderId="19" xfId="21" applyNumberFormat="1" applyFont="1" applyBorder="1" applyAlignment="1">
      <alignment horizontal="centerContinuous" vertical="center"/>
    </xf>
    <xf numFmtId="49" fontId="108" fillId="0" borderId="59" xfId="21" applyNumberFormat="1" applyFont="1" applyBorder="1" applyAlignment="1">
      <alignment horizontal="centerContinuous" vertical="center"/>
    </xf>
    <xf numFmtId="0" fontId="108" fillId="0" borderId="59" xfId="21" applyFont="1" applyBorder="1" applyAlignment="1">
      <alignment horizontal="centerContinuous" vertical="center" wrapText="1"/>
    </xf>
    <xf numFmtId="0" fontId="108" fillId="0" borderId="59" xfId="21" applyFont="1" applyBorder="1" applyAlignment="1">
      <alignment horizontal="centerContinuous" vertical="center"/>
    </xf>
    <xf numFmtId="49" fontId="108" fillId="0" borderId="59" xfId="21" applyNumberFormat="1" applyFont="1" applyBorder="1" applyAlignment="1">
      <alignment horizontal="centerContinuous" vertical="center" wrapText="1"/>
    </xf>
    <xf numFmtId="0" fontId="108" fillId="0" borderId="53" xfId="21" applyFont="1" applyBorder="1" applyAlignment="1">
      <alignment horizontal="centerContinuous" vertical="center"/>
    </xf>
    <xf numFmtId="0" fontId="108" fillId="0" borderId="52" xfId="21" applyFont="1" applyBorder="1" applyAlignment="1">
      <alignment horizontal="centerContinuous" vertical="center"/>
    </xf>
    <xf numFmtId="0" fontId="108" fillId="0" borderId="51" xfId="21" applyFont="1" applyBorder="1" applyAlignment="1">
      <alignment horizontal="center" vertical="center"/>
    </xf>
    <xf numFmtId="0" fontId="108" fillId="0" borderId="61" xfId="21" applyFont="1" applyBorder="1" applyAlignment="1">
      <alignment horizontal="center" vertical="center"/>
    </xf>
    <xf numFmtId="0" fontId="148" fillId="0" borderId="13" xfId="21" applyFont="1" applyBorder="1" applyAlignment="1">
      <alignment horizontal="center" vertical="center" wrapText="1"/>
    </xf>
    <xf numFmtId="0" fontId="108" fillId="0" borderId="53" xfId="21" applyFont="1" applyBorder="1" applyAlignment="1">
      <alignment horizontal="centerContinuous" vertical="center" readingOrder="1"/>
    </xf>
    <xf numFmtId="0" fontId="108" fillId="0" borderId="52" xfId="21" applyFont="1" applyBorder="1" applyAlignment="1">
      <alignment horizontal="centerContinuous" vertical="center" readingOrder="1"/>
    </xf>
    <xf numFmtId="0" fontId="108" fillId="0" borderId="51" xfId="21" applyFont="1" applyBorder="1" applyAlignment="1">
      <alignment horizontal="right" vertical="center" readingOrder="1"/>
    </xf>
    <xf numFmtId="0" fontId="108" fillId="0" borderId="52" xfId="21" applyFont="1" applyBorder="1" applyAlignment="1">
      <alignment horizontal="right" vertical="center" readingOrder="1"/>
    </xf>
    <xf numFmtId="49" fontId="108" fillId="0" borderId="53" xfId="21" applyNumberFormat="1" applyFont="1" applyBorder="1" applyAlignment="1">
      <alignment horizontal="centerContinuous" vertical="center"/>
    </xf>
    <xf numFmtId="49" fontId="108" fillId="0" borderId="51" xfId="21" applyNumberFormat="1" applyFont="1" applyBorder="1" applyAlignment="1">
      <alignment horizontal="centerContinuous" vertical="center"/>
    </xf>
    <xf numFmtId="49" fontId="108" fillId="0" borderId="10" xfId="21" applyNumberFormat="1" applyFont="1" applyBorder="1" applyAlignment="1">
      <alignment horizontal="centerContinuous" vertical="center"/>
    </xf>
    <xf numFmtId="49" fontId="108" fillId="0" borderId="61" xfId="21" applyNumberFormat="1" applyFont="1" applyBorder="1" applyAlignment="1">
      <alignment horizontal="centerContinuous" vertical="center"/>
    </xf>
    <xf numFmtId="0" fontId="112" fillId="0" borderId="1" xfId="21" applyFont="1" applyBorder="1" applyAlignment="1">
      <alignment horizontal="left" vertical="center"/>
    </xf>
    <xf numFmtId="211" fontId="112" fillId="0" borderId="18" xfId="21" applyNumberFormat="1" applyFont="1" applyBorder="1" applyAlignment="1">
      <alignment horizontal="right" vertical="center"/>
    </xf>
    <xf numFmtId="211" fontId="112" fillId="0" borderId="0" xfId="21" applyNumberFormat="1" applyFont="1" applyAlignment="1">
      <alignment horizontal="right" vertical="center"/>
    </xf>
    <xf numFmtId="211" fontId="112" fillId="0" borderId="9" xfId="21" applyNumberFormat="1" applyFont="1" applyBorder="1" applyAlignment="1">
      <alignment horizontal="right" vertical="center"/>
    </xf>
    <xf numFmtId="212" fontId="193" fillId="0" borderId="0" xfId="21" applyNumberFormat="1" applyFont="1" applyAlignment="1">
      <alignment horizontal="right" vertical="center"/>
    </xf>
    <xf numFmtId="212" fontId="193" fillId="0" borderId="16" xfId="21" applyNumberFormat="1" applyFont="1" applyBorder="1" applyAlignment="1">
      <alignment horizontal="right" vertical="center"/>
    </xf>
    <xf numFmtId="211" fontId="108" fillId="0" borderId="18" xfId="21" applyNumberFormat="1" applyFont="1" applyBorder="1" applyAlignment="1">
      <alignment horizontal="right" vertical="center"/>
    </xf>
    <xf numFmtId="211" fontId="108" fillId="0" borderId="0" xfId="21" applyNumberFormat="1" applyFont="1" applyAlignment="1">
      <alignment horizontal="right" vertical="center"/>
    </xf>
    <xf numFmtId="211" fontId="108" fillId="0" borderId="9" xfId="21" applyNumberFormat="1" applyFont="1" applyBorder="1" applyAlignment="1">
      <alignment horizontal="right" vertical="center"/>
    </xf>
    <xf numFmtId="212" fontId="111" fillId="0" borderId="0" xfId="21" applyNumberFormat="1" applyFont="1" applyAlignment="1">
      <alignment horizontal="right" vertical="center"/>
    </xf>
    <xf numFmtId="212" fontId="111" fillId="0" borderId="16" xfId="21" applyNumberFormat="1" applyFont="1" applyBorder="1" applyAlignment="1">
      <alignment horizontal="right" vertical="center"/>
    </xf>
    <xf numFmtId="0" fontId="108" fillId="0" borderId="1" xfId="21" applyFont="1" applyBorder="1" applyAlignment="1">
      <alignment horizontal="left" vertical="center"/>
    </xf>
    <xf numFmtId="0" fontId="108" fillId="0" borderId="1" xfId="21" applyFont="1" applyBorder="1" applyAlignment="1">
      <alignment vertical="center" wrapText="1"/>
    </xf>
    <xf numFmtId="0" fontId="148" fillId="0" borderId="0" xfId="21" applyFont="1" applyAlignment="1">
      <alignment horizontal="left" vertical="center"/>
    </xf>
    <xf numFmtId="0" fontId="112" fillId="0" borderId="1" xfId="21" applyFont="1" applyBorder="1" applyAlignment="1">
      <alignment vertical="center"/>
    </xf>
    <xf numFmtId="200" fontId="108" fillId="0" borderId="18" xfId="21" applyNumberFormat="1" applyFont="1" applyBorder="1" applyAlignment="1">
      <alignment horizontal="right" vertical="center"/>
    </xf>
    <xf numFmtId="200" fontId="108" fillId="0" borderId="9" xfId="21" applyNumberFormat="1" applyFont="1" applyBorder="1" applyAlignment="1">
      <alignment horizontal="right" vertical="center"/>
    </xf>
    <xf numFmtId="212" fontId="111" fillId="0" borderId="18" xfId="21" applyNumberFormat="1" applyFont="1" applyBorder="1" applyAlignment="1">
      <alignment horizontal="right" vertical="center"/>
    </xf>
    <xf numFmtId="0" fontId="112" fillId="0" borderId="22" xfId="21" applyFont="1" applyBorder="1" applyAlignment="1">
      <alignment vertical="center"/>
    </xf>
    <xf numFmtId="211" fontId="112" fillId="0" borderId="71" xfId="21" applyNumberFormat="1" applyFont="1" applyBorder="1" applyAlignment="1">
      <alignment horizontal="right" vertical="center"/>
    </xf>
    <xf numFmtId="211" fontId="112" fillId="0" borderId="23" xfId="21" applyNumberFormat="1" applyFont="1" applyBorder="1" applyAlignment="1">
      <alignment horizontal="right" vertical="center"/>
    </xf>
    <xf numFmtId="212" fontId="193" fillId="0" borderId="71" xfId="21" applyNumberFormat="1" applyFont="1" applyBorder="1" applyAlignment="1">
      <alignment horizontal="right" vertical="center"/>
    </xf>
    <xf numFmtId="212" fontId="193" fillId="0" borderId="23" xfId="21" applyNumberFormat="1" applyFont="1" applyBorder="1" applyAlignment="1">
      <alignment horizontal="right" vertical="center"/>
    </xf>
    <xf numFmtId="212" fontId="193" fillId="0" borderId="25" xfId="21" applyNumberFormat="1" applyFont="1" applyBorder="1" applyAlignment="1">
      <alignment horizontal="right" vertical="center"/>
    </xf>
    <xf numFmtId="0" fontId="108" fillId="0" borderId="5" xfId="21" applyFont="1" applyBorder="1"/>
    <xf numFmtId="0" fontId="108" fillId="0" borderId="0" xfId="21" applyFont="1" applyAlignment="1">
      <alignment horizontal="left" vertical="center"/>
    </xf>
    <xf numFmtId="0" fontId="9" fillId="0" borderId="0" xfId="21" applyFont="1" applyAlignment="1">
      <alignment horizontal="left"/>
    </xf>
    <xf numFmtId="0" fontId="117" fillId="0" borderId="0" xfId="21" applyFont="1" applyAlignment="1">
      <alignment horizontal="centerContinuous"/>
    </xf>
    <xf numFmtId="0" fontId="117" fillId="0" borderId="0" xfId="21" applyFont="1"/>
    <xf numFmtId="0" fontId="9" fillId="0" borderId="0" xfId="21" applyFont="1" applyAlignment="1">
      <alignment horizontal="right"/>
    </xf>
    <xf numFmtId="0" fontId="108" fillId="0" borderId="0" xfId="13" applyFont="1" applyAlignment="1">
      <alignment horizontal="centerContinuous" vertical="top"/>
    </xf>
    <xf numFmtId="0" fontId="108" fillId="0" borderId="75" xfId="13" applyFont="1" applyBorder="1" applyAlignment="1">
      <alignment horizontal="center" vertical="center" wrapText="1"/>
    </xf>
    <xf numFmtId="0" fontId="108" fillId="0" borderId="7" xfId="13" applyFont="1" applyBorder="1" applyAlignment="1">
      <alignment horizontal="centerContinuous" vertical="center"/>
    </xf>
    <xf numFmtId="0" fontId="108" fillId="0" borderId="6" xfId="13" applyFont="1" applyBorder="1" applyAlignment="1">
      <alignment horizontal="centerContinuous" vertical="center"/>
    </xf>
    <xf numFmtId="0" fontId="108" fillId="0" borderId="5" xfId="13" applyFont="1" applyBorder="1" applyAlignment="1">
      <alignment horizontal="centerContinuous" vertical="center"/>
    </xf>
    <xf numFmtId="0" fontId="108" fillId="0" borderId="8" xfId="13" applyFont="1" applyBorder="1" applyAlignment="1">
      <alignment horizontal="centerContinuous" vertical="center"/>
    </xf>
    <xf numFmtId="0" fontId="108" fillId="0" borderId="68" xfId="13" applyFont="1" applyBorder="1" applyAlignment="1">
      <alignment horizontal="center" vertical="center" wrapText="1"/>
    </xf>
    <xf numFmtId="0" fontId="108" fillId="0" borderId="52" xfId="13" applyFont="1" applyBorder="1" applyAlignment="1">
      <alignment horizontal="center" vertical="center" wrapText="1"/>
    </xf>
    <xf numFmtId="0" fontId="108" fillId="0" borderId="59" xfId="13" applyFont="1" applyBorder="1" applyAlignment="1">
      <alignment horizontal="center" vertical="top" wrapText="1"/>
    </xf>
    <xf numFmtId="0" fontId="108" fillId="0" borderId="14" xfId="13" applyFont="1" applyBorder="1" applyAlignment="1">
      <alignment horizontal="center" vertical="center" wrapText="1"/>
    </xf>
    <xf numFmtId="0" fontId="108" fillId="0" borderId="50" xfId="13" applyFont="1" applyBorder="1" applyAlignment="1">
      <alignment horizontal="center" vertical="center" wrapText="1"/>
    </xf>
    <xf numFmtId="0" fontId="108" fillId="0" borderId="17" xfId="13" applyFont="1" applyBorder="1" applyAlignment="1">
      <alignment horizontal="center" vertical="center" wrapText="1"/>
    </xf>
    <xf numFmtId="0" fontId="108" fillId="0" borderId="15" xfId="13" applyFont="1" applyBorder="1" applyAlignment="1">
      <alignment horizontal="center" vertical="center" wrapText="1"/>
    </xf>
    <xf numFmtId="0" fontId="108" fillId="0" borderId="52" xfId="0" applyFont="1" applyBorder="1" applyAlignment="1">
      <alignment horizontal="centerContinuous" vertical="center"/>
    </xf>
    <xf numFmtId="0" fontId="108" fillId="0" borderId="14" xfId="13" applyFont="1" applyBorder="1" applyAlignment="1">
      <alignment horizontal="centerContinuous" vertical="center"/>
    </xf>
    <xf numFmtId="0" fontId="108" fillId="0" borderId="53" xfId="13" applyFont="1" applyBorder="1" applyAlignment="1">
      <alignment horizontal="centerContinuous" vertical="center"/>
    </xf>
    <xf numFmtId="0" fontId="108" fillId="0" borderId="66" xfId="13" applyFont="1" applyBorder="1" applyAlignment="1">
      <alignment horizontal="centerContinuous" vertical="center"/>
    </xf>
    <xf numFmtId="0" fontId="112" fillId="0" borderId="67" xfId="13" applyFont="1" applyBorder="1"/>
    <xf numFmtId="213" fontId="193" fillId="0" borderId="0" xfId="13" applyNumberFormat="1" applyFont="1" applyAlignment="1">
      <alignment horizontal="center" vertical="center"/>
    </xf>
    <xf numFmtId="213" fontId="193" fillId="0" borderId="68" xfId="13" applyNumberFormat="1" applyFont="1" applyBorder="1" applyAlignment="1">
      <alignment horizontal="center" vertical="center"/>
    </xf>
    <xf numFmtId="213" fontId="193" fillId="0" borderId="9" xfId="13" applyNumberFormat="1" applyFont="1" applyBorder="1" applyAlignment="1">
      <alignment horizontal="center" vertical="center"/>
    </xf>
    <xf numFmtId="213" fontId="193" fillId="0" borderId="18" xfId="13" applyNumberFormat="1" applyFont="1" applyBorder="1" applyAlignment="1">
      <alignment horizontal="center" vertical="center"/>
    </xf>
    <xf numFmtId="213" fontId="193" fillId="0" borderId="16" xfId="13" applyNumberFormat="1" applyFont="1" applyBorder="1" applyAlignment="1">
      <alignment horizontal="center" vertical="center"/>
    </xf>
    <xf numFmtId="0" fontId="108" fillId="0" borderId="44" xfId="13" applyFont="1" applyBorder="1" applyAlignment="1">
      <alignment horizontal="left"/>
    </xf>
    <xf numFmtId="213" fontId="111" fillId="0" borderId="0" xfId="13" applyNumberFormat="1" applyFont="1" applyAlignment="1">
      <alignment horizontal="center" vertical="center"/>
    </xf>
    <xf numFmtId="213" fontId="111" fillId="0" borderId="68" xfId="13" applyNumberFormat="1" applyFont="1" applyBorder="1" applyAlignment="1">
      <alignment horizontal="center" vertical="center"/>
    </xf>
    <xf numFmtId="213" fontId="111" fillId="0" borderId="9" xfId="13" applyNumberFormat="1" applyFont="1" applyBorder="1" applyAlignment="1">
      <alignment horizontal="center" vertical="center"/>
    </xf>
    <xf numFmtId="213" fontId="111" fillId="0" borderId="18" xfId="13" applyNumberFormat="1" applyFont="1" applyBorder="1" applyAlignment="1">
      <alignment horizontal="center" vertical="center"/>
    </xf>
    <xf numFmtId="213" fontId="111" fillId="0" borderId="16" xfId="13" applyNumberFormat="1" applyFont="1" applyBorder="1" applyAlignment="1">
      <alignment horizontal="center" vertical="center"/>
    </xf>
    <xf numFmtId="0" fontId="108" fillId="0" borderId="44" xfId="13" applyFont="1" applyBorder="1" applyAlignment="1">
      <alignment horizontal="left" indent="1"/>
    </xf>
    <xf numFmtId="214" fontId="108" fillId="0" borderId="0" xfId="13" applyNumberFormat="1" applyFont="1" applyAlignment="1">
      <alignment horizontal="right" vertical="center"/>
    </xf>
    <xf numFmtId="0" fontId="108" fillId="0" borderId="44" xfId="13" applyFont="1" applyBorder="1"/>
    <xf numFmtId="0" fontId="112" fillId="0" borderId="44" xfId="13" applyFont="1" applyBorder="1"/>
    <xf numFmtId="0" fontId="112" fillId="0" borderId="54" xfId="13" applyFont="1" applyBorder="1"/>
    <xf numFmtId="213" fontId="193" fillId="0" borderId="23" xfId="13" applyNumberFormat="1" applyFont="1" applyBorder="1" applyAlignment="1">
      <alignment horizontal="center" vertical="center"/>
    </xf>
    <xf numFmtId="213" fontId="193" fillId="0" borderId="55" xfId="13" applyNumberFormat="1" applyFont="1" applyBorder="1" applyAlignment="1">
      <alignment horizontal="center" vertical="center"/>
    </xf>
    <xf numFmtId="213" fontId="193" fillId="0" borderId="24" xfId="13" applyNumberFormat="1" applyFont="1" applyBorder="1" applyAlignment="1">
      <alignment horizontal="center" vertical="center"/>
    </xf>
    <xf numFmtId="213" fontId="193" fillId="0" borderId="71" xfId="13" applyNumberFormat="1" applyFont="1" applyBorder="1" applyAlignment="1">
      <alignment horizontal="center" vertical="center"/>
    </xf>
    <xf numFmtId="213" fontId="193" fillId="0" borderId="25" xfId="13" applyNumberFormat="1" applyFont="1" applyBorder="1" applyAlignment="1">
      <alignment horizontal="center" vertical="center"/>
    </xf>
    <xf numFmtId="0" fontId="108" fillId="0" borderId="0" xfId="13" quotePrefix="1" applyFont="1" applyAlignment="1">
      <alignment horizontal="left" vertical="center"/>
    </xf>
    <xf numFmtId="0" fontId="188" fillId="0" borderId="0" xfId="13" applyFont="1" applyAlignment="1">
      <alignment vertical="center"/>
    </xf>
    <xf numFmtId="0" fontId="117" fillId="0" borderId="0" xfId="13" applyFont="1" applyAlignment="1">
      <alignment horizontal="centerContinuous" vertical="center" wrapText="1"/>
    </xf>
    <xf numFmtId="0" fontId="148" fillId="0" borderId="47" xfId="13" applyFont="1" applyBorder="1" applyAlignment="1">
      <alignment horizontal="centerContinuous" vertical="center"/>
    </xf>
    <xf numFmtId="0" fontId="148" fillId="0" borderId="48" xfId="13" applyFont="1" applyBorder="1" applyAlignment="1">
      <alignment horizontal="centerContinuous" vertical="center"/>
    </xf>
    <xf numFmtId="0" fontId="148" fillId="0" borderId="49" xfId="13" applyFont="1" applyBorder="1" applyAlignment="1">
      <alignment horizontal="centerContinuous" vertical="center"/>
    </xf>
    <xf numFmtId="0" fontId="148" fillId="0" borderId="38" xfId="13" applyFont="1" applyBorder="1" applyAlignment="1">
      <alignment horizontal="centerContinuous" vertical="center"/>
    </xf>
    <xf numFmtId="0" fontId="148" fillId="0" borderId="58" xfId="13" applyFont="1" applyBorder="1" applyAlignment="1">
      <alignment horizontal="centerContinuous" vertical="center"/>
    </xf>
    <xf numFmtId="0" fontId="148" fillId="0" borderId="53" xfId="13" applyFont="1" applyBorder="1" applyAlignment="1">
      <alignment horizontal="centerContinuous" vertical="center"/>
    </xf>
    <xf numFmtId="0" fontId="148" fillId="0" borderId="51" xfId="13" applyFont="1" applyBorder="1" applyAlignment="1">
      <alignment horizontal="centerContinuous" vertical="center"/>
    </xf>
    <xf numFmtId="0" fontId="148" fillId="0" borderId="52" xfId="13" applyFont="1" applyBorder="1" applyAlignment="1">
      <alignment horizontal="centerContinuous" vertical="center"/>
    </xf>
    <xf numFmtId="0" fontId="148" fillId="0" borderId="12" xfId="13" applyFont="1" applyBorder="1" applyAlignment="1">
      <alignment horizontal="centerContinuous" vertical="center"/>
    </xf>
    <xf numFmtId="0" fontId="148" fillId="0" borderId="44" xfId="13" applyFont="1" applyBorder="1" applyAlignment="1">
      <alignment vertical="top"/>
    </xf>
    <xf numFmtId="1" fontId="148" fillId="0" borderId="0" xfId="13" applyNumberFormat="1" applyFont="1" applyAlignment="1">
      <alignment horizontal="center" vertical="top"/>
    </xf>
    <xf numFmtId="0" fontId="148" fillId="0" borderId="0" xfId="13" applyFont="1" applyAlignment="1">
      <alignment horizontal="center" vertical="top"/>
    </xf>
    <xf numFmtId="170" fontId="148" fillId="0" borderId="0" xfId="13" applyNumberFormat="1" applyFont="1" applyAlignment="1">
      <alignment horizontal="center" vertical="top"/>
    </xf>
    <xf numFmtId="170" fontId="148" fillId="0" borderId="9" xfId="13" applyNumberFormat="1" applyFont="1" applyBorder="1" applyAlignment="1">
      <alignment horizontal="center" vertical="top"/>
    </xf>
    <xf numFmtId="170" fontId="148" fillId="0" borderId="16" xfId="13" applyNumberFormat="1" applyFont="1" applyBorder="1" applyAlignment="1">
      <alignment horizontal="center" vertical="top"/>
    </xf>
    <xf numFmtId="0" fontId="197" fillId="0" borderId="0" xfId="13" applyFont="1" applyAlignment="1">
      <alignment vertical="top"/>
    </xf>
    <xf numFmtId="0" fontId="51" fillId="0" borderId="0" xfId="13" applyAlignment="1">
      <alignment vertical="top"/>
    </xf>
    <xf numFmtId="0" fontId="150" fillId="0" borderId="44" xfId="13" applyFont="1" applyBorder="1" applyAlignment="1">
      <alignment vertical="center"/>
    </xf>
    <xf numFmtId="1" fontId="150" fillId="0" borderId="0" xfId="13" applyNumberFormat="1" applyFont="1" applyAlignment="1">
      <alignment horizontal="center" vertical="center"/>
    </xf>
    <xf numFmtId="0" fontId="150" fillId="0" borderId="0" xfId="13" applyFont="1" applyAlignment="1">
      <alignment horizontal="center" vertical="center"/>
    </xf>
    <xf numFmtId="170" fontId="150" fillId="0" borderId="0" xfId="13" applyNumberFormat="1" applyFont="1" applyAlignment="1">
      <alignment horizontal="center" vertical="center"/>
    </xf>
    <xf numFmtId="170" fontId="150" fillId="0" borderId="9" xfId="13" applyNumberFormat="1" applyFont="1" applyBorder="1" applyAlignment="1">
      <alignment horizontal="center" vertical="center"/>
    </xf>
    <xf numFmtId="170" fontId="148" fillId="0" borderId="16" xfId="13" applyNumberFormat="1" applyFont="1" applyBorder="1" applyAlignment="1">
      <alignment horizontal="center" vertical="center"/>
    </xf>
    <xf numFmtId="0" fontId="148" fillId="0" borderId="44" xfId="13" applyFont="1" applyBorder="1" applyAlignment="1">
      <alignment vertical="center"/>
    </xf>
    <xf numFmtId="1" fontId="148" fillId="0" borderId="0" xfId="13" applyNumberFormat="1" applyFont="1" applyAlignment="1">
      <alignment horizontal="center" vertical="center"/>
    </xf>
    <xf numFmtId="170" fontId="148" fillId="0" borderId="0" xfId="13" applyNumberFormat="1" applyFont="1" applyAlignment="1">
      <alignment horizontal="center" vertical="center"/>
    </xf>
    <xf numFmtId="170" fontId="148" fillId="0" borderId="9" xfId="13" applyNumberFormat="1" applyFont="1" applyBorder="1" applyAlignment="1">
      <alignment horizontal="center" vertical="center"/>
    </xf>
    <xf numFmtId="0" fontId="148" fillId="0" borderId="44" xfId="13" applyFont="1" applyBorder="1" applyAlignment="1">
      <alignment vertical="center" wrapText="1"/>
    </xf>
    <xf numFmtId="170" fontId="148" fillId="0" borderId="16" xfId="13" quotePrefix="1" applyNumberFormat="1" applyFont="1" applyBorder="1" applyAlignment="1">
      <alignment horizontal="center" vertical="center"/>
    </xf>
    <xf numFmtId="0" fontId="148" fillId="0" borderId="22" xfId="13" applyFont="1" applyBorder="1" applyAlignment="1">
      <alignment vertical="center"/>
    </xf>
    <xf numFmtId="1" fontId="148" fillId="0" borderId="23" xfId="13" applyNumberFormat="1" applyFont="1" applyBorder="1" applyAlignment="1">
      <alignment horizontal="center" vertical="center"/>
    </xf>
    <xf numFmtId="0" fontId="148" fillId="0" borderId="23" xfId="13" applyFont="1" applyBorder="1" applyAlignment="1">
      <alignment horizontal="center" vertical="center"/>
    </xf>
    <xf numFmtId="170" fontId="148" fillId="0" borderId="23" xfId="13" applyNumberFormat="1" applyFont="1" applyBorder="1" applyAlignment="1">
      <alignment horizontal="center" vertical="center"/>
    </xf>
    <xf numFmtId="170" fontId="148" fillId="0" borderId="24" xfId="13" applyNumberFormat="1" applyFont="1" applyBorder="1" applyAlignment="1">
      <alignment horizontal="center" vertical="center"/>
    </xf>
    <xf numFmtId="170" fontId="148" fillId="0" borderId="25" xfId="13" applyNumberFormat="1" applyFont="1" applyBorder="1" applyAlignment="1">
      <alignment horizontal="center" vertical="center"/>
    </xf>
    <xf numFmtId="0" fontId="148" fillId="0" borderId="0" xfId="13" applyFont="1" applyAlignment="1">
      <alignment horizontal="right"/>
    </xf>
    <xf numFmtId="0" fontId="114" fillId="0" borderId="0" xfId="13" applyFont="1"/>
    <xf numFmtId="0" fontId="108" fillId="0" borderId="47" xfId="13" applyFont="1" applyBorder="1" applyAlignment="1">
      <alignment horizontal="center" vertical="center" wrapText="1"/>
    </xf>
    <xf numFmtId="0" fontId="108" fillId="0" borderId="7" xfId="13" applyFont="1" applyBorder="1" applyAlignment="1">
      <alignment horizontal="centerContinuous" wrapText="1"/>
    </xf>
    <xf numFmtId="0" fontId="108" fillId="0" borderId="6" xfId="13" applyFont="1" applyBorder="1" applyAlignment="1">
      <alignment horizontal="centerContinuous" wrapText="1"/>
    </xf>
    <xf numFmtId="49" fontId="108" fillId="0" borderId="7" xfId="13" applyNumberFormat="1" applyFont="1" applyBorder="1" applyAlignment="1">
      <alignment horizontal="centerContinuous" wrapText="1"/>
    </xf>
    <xf numFmtId="49" fontId="108" fillId="0" borderId="6" xfId="13" applyNumberFormat="1" applyFont="1" applyBorder="1" applyAlignment="1">
      <alignment horizontal="centerContinuous" vertical="center" wrapText="1"/>
    </xf>
    <xf numFmtId="0" fontId="108" fillId="0" borderId="48" xfId="13" applyFont="1" applyBorder="1" applyAlignment="1">
      <alignment horizontal="center" vertical="center"/>
    </xf>
    <xf numFmtId="0" fontId="108" fillId="0" borderId="49" xfId="13" applyFont="1" applyBorder="1" applyAlignment="1">
      <alignment vertical="center"/>
    </xf>
    <xf numFmtId="0" fontId="108" fillId="0" borderId="49" xfId="13" applyFont="1" applyBorder="1" applyAlignment="1">
      <alignment horizontal="centerContinuous" vertical="center"/>
    </xf>
    <xf numFmtId="0" fontId="108" fillId="0" borderId="37" xfId="13" applyFont="1" applyBorder="1" applyAlignment="1">
      <alignment vertical="center"/>
    </xf>
    <xf numFmtId="0" fontId="108" fillId="0" borderId="8" xfId="13" applyFont="1" applyBorder="1" applyAlignment="1">
      <alignment horizontal="centerContinuous" vertical="center" wrapText="1"/>
    </xf>
    <xf numFmtId="0" fontId="108" fillId="0" borderId="44" xfId="13" applyFont="1" applyBorder="1" applyAlignment="1">
      <alignment horizontal="center" vertical="center" wrapText="1"/>
    </xf>
    <xf numFmtId="0" fontId="108" fillId="0" borderId="19" xfId="13" applyFont="1" applyBorder="1" applyAlignment="1">
      <alignment horizontal="centerContinuous" vertical="top" wrapText="1"/>
    </xf>
    <xf numFmtId="0" fontId="108" fillId="0" borderId="11" xfId="13" applyFont="1" applyBorder="1" applyAlignment="1">
      <alignment horizontal="centerContinuous" vertical="center" wrapText="1"/>
    </xf>
    <xf numFmtId="49" fontId="108" fillId="0" borderId="19" xfId="13" applyNumberFormat="1" applyFont="1" applyBorder="1" applyAlignment="1">
      <alignment horizontal="centerContinuous" vertical="top" wrapText="1"/>
    </xf>
    <xf numFmtId="49" fontId="108" fillId="0" borderId="11" xfId="13" applyNumberFormat="1" applyFont="1" applyBorder="1" applyAlignment="1">
      <alignment horizontal="centerContinuous" vertical="center" wrapText="1"/>
    </xf>
    <xf numFmtId="0" fontId="108" fillId="0" borderId="17" xfId="13" applyFont="1" applyBorder="1" applyAlignment="1">
      <alignment horizontal="centerContinuous" vertical="center" wrapText="1"/>
    </xf>
    <xf numFmtId="0" fontId="108" fillId="0" borderId="10" xfId="13" applyFont="1" applyBorder="1" applyAlignment="1">
      <alignment horizontal="centerContinuous" vertical="center"/>
    </xf>
    <xf numFmtId="0" fontId="108" fillId="0" borderId="11" xfId="13" applyFont="1" applyBorder="1" applyAlignment="1">
      <alignment horizontal="centerContinuous" vertical="center"/>
    </xf>
    <xf numFmtId="0" fontId="108" fillId="0" borderId="52" xfId="13" applyFont="1" applyBorder="1" applyAlignment="1">
      <alignment horizontal="centerContinuous" vertical="center"/>
    </xf>
    <xf numFmtId="0" fontId="108" fillId="0" borderId="12" xfId="13" applyFont="1" applyBorder="1" applyAlignment="1">
      <alignment horizontal="centerContinuous" vertical="top" wrapText="1"/>
    </xf>
    <xf numFmtId="0" fontId="108" fillId="0" borderId="9" xfId="0" applyFont="1" applyBorder="1" applyAlignment="1">
      <alignment horizontal="center" vertical="center" wrapText="1"/>
    </xf>
    <xf numFmtId="0" fontId="108" fillId="0" borderId="50" xfId="0" applyFont="1" applyBorder="1" applyAlignment="1">
      <alignment horizontal="center" vertical="center" wrapText="1"/>
    </xf>
    <xf numFmtId="0" fontId="108" fillId="0" borderId="65" xfId="0" applyFont="1" applyBorder="1" applyAlignment="1">
      <alignment horizontal="center" vertical="center" wrapText="1"/>
    </xf>
    <xf numFmtId="0" fontId="108" fillId="0" borderId="53" xfId="0" applyFont="1" applyBorder="1" applyAlignment="1">
      <alignment horizontal="centerContinuous" vertical="center" wrapText="1"/>
    </xf>
    <xf numFmtId="0" fontId="108" fillId="0" borderId="51" xfId="0" applyFont="1" applyBorder="1" applyAlignment="1">
      <alignment horizontal="centerContinuous" vertical="center" wrapText="1"/>
    </xf>
    <xf numFmtId="0" fontId="9" fillId="0" borderId="1" xfId="13" applyFont="1" applyBorder="1"/>
    <xf numFmtId="0" fontId="108" fillId="0" borderId="58" xfId="13" applyFont="1" applyBorder="1" applyAlignment="1">
      <alignment horizontal="center" vertical="center" wrapText="1"/>
    </xf>
    <xf numFmtId="0" fontId="108" fillId="0" borderId="51" xfId="13" applyFont="1" applyBorder="1" applyAlignment="1">
      <alignment horizontal="centerContinuous" vertical="center"/>
    </xf>
    <xf numFmtId="0" fontId="108" fillId="0" borderId="61" xfId="13" applyFont="1" applyBorder="1" applyAlignment="1">
      <alignment horizontal="centerContinuous" vertical="center"/>
    </xf>
    <xf numFmtId="164" fontId="112" fillId="0" borderId="0" xfId="13" applyNumberFormat="1" applyFont="1" applyAlignment="1">
      <alignment horizontal="center" vertical="center"/>
    </xf>
    <xf numFmtId="215" fontId="112" fillId="0" borderId="18" xfId="13" applyNumberFormat="1" applyFont="1" applyBorder="1" applyAlignment="1">
      <alignment horizontal="center" vertical="center"/>
    </xf>
    <xf numFmtId="215" fontId="112" fillId="0" borderId="9" xfId="13" applyNumberFormat="1" applyFont="1" applyBorder="1" applyAlignment="1">
      <alignment horizontal="center" vertical="center"/>
    </xf>
    <xf numFmtId="168" fontId="112" fillId="0" borderId="0" xfId="13" applyNumberFormat="1" applyFont="1" applyAlignment="1">
      <alignment horizontal="center" vertical="center"/>
    </xf>
    <xf numFmtId="168" fontId="112" fillId="0" borderId="9" xfId="13" applyNumberFormat="1" applyFont="1" applyBorder="1" applyAlignment="1">
      <alignment horizontal="center" vertical="center"/>
    </xf>
    <xf numFmtId="166" fontId="193" fillId="0" borderId="0" xfId="13" applyNumberFormat="1" applyFont="1" applyAlignment="1">
      <alignment horizontal="center" vertical="center"/>
    </xf>
    <xf numFmtId="166" fontId="193" fillId="0" borderId="16" xfId="13" applyNumberFormat="1" applyFont="1" applyBorder="1" applyAlignment="1">
      <alignment horizontal="center" vertical="center"/>
    </xf>
    <xf numFmtId="0" fontId="117" fillId="0" borderId="0" xfId="13" applyFont="1"/>
    <xf numFmtId="164" fontId="108" fillId="0" borderId="0" xfId="13" applyNumberFormat="1" applyFont="1" applyAlignment="1">
      <alignment horizontal="center" vertical="center"/>
    </xf>
    <xf numFmtId="215" fontId="108" fillId="0" borderId="18" xfId="13" applyNumberFormat="1" applyFont="1" applyBorder="1" applyAlignment="1">
      <alignment horizontal="center" vertical="center"/>
    </xf>
    <xf numFmtId="215" fontId="108" fillId="0" borderId="9" xfId="13" applyNumberFormat="1" applyFont="1" applyBorder="1" applyAlignment="1">
      <alignment horizontal="center" vertical="center"/>
    </xf>
    <xf numFmtId="168" fontId="108" fillId="0" borderId="0" xfId="13" applyNumberFormat="1" applyFont="1" applyAlignment="1">
      <alignment horizontal="center" vertical="center"/>
    </xf>
    <xf numFmtId="168" fontId="108" fillId="0" borderId="9" xfId="13" applyNumberFormat="1" applyFont="1" applyBorder="1" applyAlignment="1">
      <alignment horizontal="center" vertical="center"/>
    </xf>
    <xf numFmtId="166" fontId="111" fillId="0" borderId="0" xfId="13" applyNumberFormat="1" applyFont="1" applyAlignment="1">
      <alignment horizontal="center" vertical="center"/>
    </xf>
    <xf numFmtId="166" fontId="111" fillId="0" borderId="16" xfId="13" applyNumberFormat="1" applyFont="1" applyBorder="1" applyAlignment="1">
      <alignment horizontal="center" vertical="center"/>
    </xf>
    <xf numFmtId="0" fontId="9" fillId="0" borderId="0" xfId="13" applyFont="1" applyAlignment="1">
      <alignment horizontal="left"/>
    </xf>
    <xf numFmtId="0" fontId="9" fillId="0" borderId="0" xfId="13" applyFont="1" applyAlignment="1">
      <alignment horizontal="left" indent="1"/>
    </xf>
    <xf numFmtId="164" fontId="108" fillId="0" borderId="9" xfId="13" applyNumberFormat="1" applyFont="1" applyBorder="1" applyAlignment="1">
      <alignment horizontal="center" vertical="center"/>
    </xf>
    <xf numFmtId="215" fontId="108" fillId="0" borderId="0" xfId="13" applyNumberFormat="1" applyFont="1" applyAlignment="1">
      <alignment horizontal="center" vertical="center"/>
    </xf>
    <xf numFmtId="164" fontId="112" fillId="0" borderId="9" xfId="13" applyNumberFormat="1" applyFont="1" applyBorder="1" applyAlignment="1">
      <alignment horizontal="center" vertical="center"/>
    </xf>
    <xf numFmtId="215" fontId="112" fillId="0" borderId="0" xfId="13" applyNumberFormat="1" applyFont="1" applyAlignment="1">
      <alignment horizontal="center" vertical="center"/>
    </xf>
    <xf numFmtId="164" fontId="112" fillId="0" borderId="23" xfId="13" applyNumberFormat="1" applyFont="1" applyBorder="1" applyAlignment="1">
      <alignment horizontal="center" vertical="center"/>
    </xf>
    <xf numFmtId="215" fontId="112" fillId="0" borderId="71" xfId="13" applyNumberFormat="1" applyFont="1" applyBorder="1" applyAlignment="1">
      <alignment horizontal="center" vertical="center"/>
    </xf>
    <xf numFmtId="215" fontId="112" fillId="0" borderId="24" xfId="13" applyNumberFormat="1" applyFont="1" applyBorder="1" applyAlignment="1">
      <alignment horizontal="center" vertical="center"/>
    </xf>
    <xf numFmtId="168" fontId="112" fillId="0" borderId="23" xfId="13" applyNumberFormat="1" applyFont="1" applyBorder="1" applyAlignment="1">
      <alignment horizontal="center" vertical="center"/>
    </xf>
    <xf numFmtId="168" fontId="112" fillId="0" borderId="24" xfId="13" applyNumberFormat="1" applyFont="1" applyBorder="1" applyAlignment="1">
      <alignment horizontal="center" vertical="center"/>
    </xf>
    <xf numFmtId="166" fontId="193" fillId="0" borderId="23" xfId="13" applyNumberFormat="1" applyFont="1" applyBorder="1" applyAlignment="1">
      <alignment horizontal="center" vertical="center"/>
    </xf>
    <xf numFmtId="166" fontId="193" fillId="0" borderId="25" xfId="13" applyNumberFormat="1" applyFont="1" applyBorder="1" applyAlignment="1">
      <alignment horizontal="center" vertical="center"/>
    </xf>
    <xf numFmtId="0" fontId="108" fillId="0" borderId="0" xfId="13" quotePrefix="1" applyFont="1" applyAlignment="1">
      <alignment vertical="center"/>
    </xf>
    <xf numFmtId="0" fontId="108" fillId="0" borderId="0" xfId="13" applyFont="1" applyAlignment="1">
      <alignment horizontal="centerContinuous"/>
    </xf>
    <xf numFmtId="0" fontId="108" fillId="0" borderId="75" xfId="13" applyFont="1" applyBorder="1" applyAlignment="1">
      <alignment horizontal="centerContinuous" vertical="center" wrapText="1"/>
    </xf>
    <xf numFmtId="0" fontId="108" fillId="0" borderId="7" xfId="13" applyFont="1" applyBorder="1" applyAlignment="1">
      <alignment horizontal="centerContinuous" vertical="center" wrapText="1"/>
    </xf>
    <xf numFmtId="0" fontId="108" fillId="0" borderId="6" xfId="13" applyFont="1" applyBorder="1" applyAlignment="1">
      <alignment horizontal="centerContinuous" vertical="center" wrapText="1"/>
    </xf>
    <xf numFmtId="0" fontId="108" fillId="0" borderId="5" xfId="13" applyFont="1" applyBorder="1" applyAlignment="1">
      <alignment horizontal="centerContinuous" vertical="center" wrapText="1"/>
    </xf>
    <xf numFmtId="0" fontId="108" fillId="0" borderId="7" xfId="13" applyFont="1" applyBorder="1" applyAlignment="1">
      <alignment horizontal="centerContinuous"/>
    </xf>
    <xf numFmtId="0" fontId="108" fillId="0" borderId="8" xfId="13" applyFont="1" applyBorder="1" applyAlignment="1">
      <alignment horizontal="centerContinuous"/>
    </xf>
    <xf numFmtId="0" fontId="108" fillId="0" borderId="19" xfId="13" applyFont="1" applyBorder="1" applyAlignment="1">
      <alignment horizontal="centerContinuous" vertical="top"/>
    </xf>
    <xf numFmtId="0" fontId="108" fillId="0" borderId="11" xfId="13" applyFont="1" applyBorder="1" applyAlignment="1">
      <alignment horizontal="centerContinuous" vertical="top"/>
    </xf>
    <xf numFmtId="0" fontId="108" fillId="0" borderId="19" xfId="13" applyFont="1" applyBorder="1" applyAlignment="1">
      <alignment horizontal="centerContinuous"/>
    </xf>
    <xf numFmtId="0" fontId="108" fillId="0" borderId="11" xfId="13" applyFont="1" applyBorder="1" applyAlignment="1">
      <alignment horizontal="centerContinuous"/>
    </xf>
    <xf numFmtId="0" fontId="108" fillId="0" borderId="10" xfId="13" applyFont="1" applyBorder="1" applyAlignment="1">
      <alignment horizontal="centerContinuous" vertical="top"/>
    </xf>
    <xf numFmtId="0" fontId="108" fillId="0" borderId="19" xfId="13" applyFont="1" applyBorder="1" applyAlignment="1">
      <alignment horizontal="center" vertical="center" wrapText="1"/>
    </xf>
    <xf numFmtId="0" fontId="108" fillId="0" borderId="12" xfId="13" applyFont="1" applyBorder="1" applyAlignment="1">
      <alignment horizontal="center" vertical="center" wrapText="1"/>
    </xf>
    <xf numFmtId="0" fontId="108" fillId="0" borderId="57" xfId="0" applyFont="1" applyBorder="1" applyAlignment="1">
      <alignment horizontal="center" vertical="center"/>
    </xf>
    <xf numFmtId="0" fontId="108" fillId="0" borderId="15" xfId="0" applyFont="1" applyBorder="1" applyAlignment="1">
      <alignment horizontal="center" vertical="center"/>
    </xf>
    <xf numFmtId="0" fontId="108" fillId="0" borderId="53" xfId="0" applyFont="1" applyBorder="1" applyAlignment="1">
      <alignment horizontal="centerContinuous" vertical="center"/>
    </xf>
    <xf numFmtId="0" fontId="108" fillId="0" borderId="51" xfId="0" applyFont="1" applyBorder="1" applyAlignment="1">
      <alignment horizontal="centerContinuous" vertical="center"/>
    </xf>
    <xf numFmtId="0" fontId="108" fillId="0" borderId="61" xfId="0" applyFont="1" applyBorder="1" applyAlignment="1">
      <alignment horizontal="centerContinuous" vertical="center"/>
    </xf>
    <xf numFmtId="6" fontId="108" fillId="0" borderId="53" xfId="13" applyNumberFormat="1" applyFont="1" applyBorder="1" applyAlignment="1">
      <alignment horizontal="centerContinuous" vertical="center"/>
    </xf>
    <xf numFmtId="0" fontId="198" fillId="0" borderId="51" xfId="13" applyFont="1" applyBorder="1" applyAlignment="1">
      <alignment horizontal="centerContinuous" vertical="center"/>
    </xf>
    <xf numFmtId="216" fontId="112" fillId="0" borderId="0" xfId="13" applyNumberFormat="1" applyFont="1" applyAlignment="1">
      <alignment horizontal="right" vertical="center"/>
    </xf>
    <xf numFmtId="168" fontId="112" fillId="0" borderId="0" xfId="13" applyNumberFormat="1" applyFont="1" applyAlignment="1">
      <alignment horizontal="right" vertical="center"/>
    </xf>
    <xf numFmtId="217" fontId="112" fillId="0" borderId="0" xfId="13" applyNumberFormat="1" applyFont="1" applyAlignment="1">
      <alignment horizontal="center" vertical="center"/>
    </xf>
    <xf numFmtId="217" fontId="112" fillId="0" borderId="9" xfId="13" applyNumberFormat="1" applyFont="1" applyBorder="1" applyAlignment="1">
      <alignment horizontal="center" vertical="center"/>
    </xf>
    <xf numFmtId="218" fontId="193" fillId="0" borderId="0" xfId="13" applyNumberFormat="1" applyFont="1" applyAlignment="1">
      <alignment horizontal="center" vertical="center"/>
    </xf>
    <xf numFmtId="218" fontId="193" fillId="0" borderId="16" xfId="13" applyNumberFormat="1" applyFont="1" applyBorder="1" applyAlignment="1">
      <alignment horizontal="center" vertical="center"/>
    </xf>
    <xf numFmtId="216" fontId="108" fillId="0" borderId="0" xfId="13" applyNumberFormat="1" applyFont="1" applyAlignment="1">
      <alignment horizontal="right" vertical="center"/>
    </xf>
    <xf numFmtId="168" fontId="108" fillId="0" borderId="0" xfId="13" applyNumberFormat="1" applyFont="1" applyAlignment="1">
      <alignment horizontal="right" vertical="center"/>
    </xf>
    <xf numFmtId="217" fontId="108" fillId="0" borderId="0" xfId="13" applyNumberFormat="1" applyFont="1" applyAlignment="1">
      <alignment horizontal="center" vertical="center"/>
    </xf>
    <xf numFmtId="217" fontId="108" fillId="0" borderId="9" xfId="13" applyNumberFormat="1" applyFont="1" applyBorder="1" applyAlignment="1">
      <alignment horizontal="center" vertical="center"/>
    </xf>
    <xf numFmtId="218" fontId="111" fillId="0" borderId="0" xfId="13" applyNumberFormat="1" applyFont="1" applyAlignment="1">
      <alignment horizontal="center" vertical="center"/>
    </xf>
    <xf numFmtId="218" fontId="111" fillId="0" borderId="16" xfId="13" applyNumberFormat="1" applyFont="1" applyBorder="1" applyAlignment="1">
      <alignment horizontal="center" vertical="center"/>
    </xf>
    <xf numFmtId="216" fontId="108" fillId="0" borderId="18" xfId="13" applyNumberFormat="1" applyFont="1" applyBorder="1" applyAlignment="1">
      <alignment horizontal="right" vertical="center"/>
    </xf>
    <xf numFmtId="217" fontId="108" fillId="0" borderId="18" xfId="13" applyNumberFormat="1" applyFont="1" applyBorder="1" applyAlignment="1">
      <alignment horizontal="center" vertical="center"/>
    </xf>
    <xf numFmtId="218" fontId="111" fillId="0" borderId="18" xfId="13" applyNumberFormat="1" applyFont="1" applyBorder="1" applyAlignment="1">
      <alignment horizontal="center" vertical="center"/>
    </xf>
    <xf numFmtId="216" fontId="108" fillId="0" borderId="0" xfId="13" applyNumberFormat="1" applyFont="1" applyAlignment="1">
      <alignment horizontal="center" vertical="center"/>
    </xf>
    <xf numFmtId="215" fontId="193" fillId="0" borderId="0" xfId="13" applyNumberFormat="1" applyFont="1" applyAlignment="1">
      <alignment horizontal="center" vertical="center"/>
    </xf>
    <xf numFmtId="0" fontId="112" fillId="0" borderId="54" xfId="13" applyFont="1" applyBorder="1" applyAlignment="1">
      <alignment horizontal="left" indent="1"/>
    </xf>
    <xf numFmtId="216" fontId="112" fillId="0" borderId="23" xfId="13" applyNumberFormat="1" applyFont="1" applyBorder="1" applyAlignment="1">
      <alignment horizontal="right" vertical="center"/>
    </xf>
    <xf numFmtId="168" fontId="112" fillId="0" borderId="23" xfId="13" applyNumberFormat="1" applyFont="1" applyBorder="1" applyAlignment="1">
      <alignment horizontal="right" vertical="center"/>
    </xf>
    <xf numFmtId="215" fontId="112" fillId="0" borderId="23" xfId="13" applyNumberFormat="1" applyFont="1" applyBorder="1" applyAlignment="1">
      <alignment horizontal="center" vertical="center"/>
    </xf>
    <xf numFmtId="217" fontId="112" fillId="0" borderId="23" xfId="13" applyNumberFormat="1" applyFont="1" applyBorder="1" applyAlignment="1">
      <alignment horizontal="center" vertical="center"/>
    </xf>
    <xf numFmtId="217" fontId="112" fillId="0" borderId="24" xfId="13" applyNumberFormat="1" applyFont="1" applyBorder="1" applyAlignment="1">
      <alignment horizontal="center" vertical="center"/>
    </xf>
    <xf numFmtId="218" fontId="193" fillId="0" borderId="23" xfId="13" applyNumberFormat="1" applyFont="1" applyBorder="1" applyAlignment="1">
      <alignment horizontal="center" vertical="center"/>
    </xf>
    <xf numFmtId="218" fontId="193" fillId="0" borderId="25" xfId="13" applyNumberFormat="1" applyFont="1" applyBorder="1" applyAlignment="1">
      <alignment horizontal="center" vertical="center"/>
    </xf>
    <xf numFmtId="218" fontId="111" fillId="0" borderId="1" xfId="13" applyNumberFormat="1" applyFont="1" applyBorder="1" applyAlignment="1">
      <alignment horizontal="center" vertical="center"/>
    </xf>
    <xf numFmtId="0" fontId="186" fillId="0" borderId="0" xfId="0" quotePrefix="1" applyFont="1" applyAlignment="1">
      <alignment horizontal="left" vertical="center" readingOrder="1"/>
    </xf>
    <xf numFmtId="0" fontId="112" fillId="0" borderId="0" xfId="13" applyFont="1"/>
    <xf numFmtId="49" fontId="108" fillId="0" borderId="49" xfId="13" applyNumberFormat="1" applyFont="1" applyBorder="1" applyAlignment="1">
      <alignment horizontal="centerContinuous" vertical="center"/>
    </xf>
    <xf numFmtId="49" fontId="108" fillId="0" borderId="37" xfId="13" applyNumberFormat="1" applyFont="1" applyBorder="1" applyAlignment="1">
      <alignment horizontal="centerContinuous" vertical="center"/>
    </xf>
    <xf numFmtId="49" fontId="108" fillId="0" borderId="5" xfId="13" applyNumberFormat="1" applyFont="1" applyBorder="1" applyAlignment="1">
      <alignment horizontal="centerContinuous" vertical="center" wrapText="1"/>
    </xf>
    <xf numFmtId="49" fontId="108" fillId="0" borderId="7" xfId="13" applyNumberFormat="1" applyFont="1" applyBorder="1" applyAlignment="1">
      <alignment horizontal="centerContinuous" vertical="center"/>
    </xf>
    <xf numFmtId="0" fontId="108" fillId="0" borderId="57" xfId="13" applyFont="1" applyBorder="1" applyAlignment="1">
      <alignment horizontal="centerContinuous" vertical="center" wrapText="1"/>
    </xf>
    <xf numFmtId="49" fontId="108" fillId="0" borderId="10" xfId="13" applyNumberFormat="1" applyFont="1" applyBorder="1" applyAlignment="1">
      <alignment horizontal="centerContinuous" vertical="center"/>
    </xf>
    <xf numFmtId="49" fontId="108" fillId="0" borderId="11" xfId="13" applyNumberFormat="1" applyFont="1" applyBorder="1" applyAlignment="1">
      <alignment horizontal="centerContinuous" vertical="center"/>
    </xf>
    <xf numFmtId="0" fontId="108" fillId="0" borderId="10" xfId="13" applyFont="1" applyBorder="1" applyAlignment="1">
      <alignment horizontal="center" vertical="center" wrapText="1"/>
    </xf>
    <xf numFmtId="0" fontId="108" fillId="0" borderId="11" xfId="13" applyFont="1" applyBorder="1" applyAlignment="1">
      <alignment horizontal="center" vertical="center" wrapText="1"/>
    </xf>
    <xf numFmtId="0" fontId="108" fillId="0" borderId="19" xfId="13" applyFont="1" applyBorder="1" applyAlignment="1">
      <alignment horizontal="centerContinuous" vertical="center"/>
    </xf>
    <xf numFmtId="0" fontId="108" fillId="0" borderId="12" xfId="13" applyFont="1" applyBorder="1" applyAlignment="1">
      <alignment horizontal="centerContinuous" vertical="center"/>
    </xf>
    <xf numFmtId="0" fontId="108" fillId="0" borderId="57" xfId="0" applyFont="1" applyBorder="1" applyAlignment="1">
      <alignment horizontal="center" vertical="center" wrapText="1"/>
    </xf>
    <xf numFmtId="0" fontId="108" fillId="0" borderId="61" xfId="0" applyFont="1" applyBorder="1" applyAlignment="1">
      <alignment horizontal="centerContinuous" vertical="center" wrapText="1"/>
    </xf>
    <xf numFmtId="49" fontId="108" fillId="0" borderId="51" xfId="13" applyNumberFormat="1" applyFont="1" applyBorder="1" applyAlignment="1">
      <alignment horizontal="centerContinuous" vertical="center"/>
    </xf>
    <xf numFmtId="49" fontId="108" fillId="0" borderId="52" xfId="13" applyNumberFormat="1" applyFont="1" applyBorder="1" applyAlignment="1">
      <alignment horizontal="centerContinuous" vertical="center"/>
    </xf>
    <xf numFmtId="49" fontId="108" fillId="0" borderId="53" xfId="13" applyNumberFormat="1" applyFont="1" applyBorder="1" applyAlignment="1">
      <alignment horizontal="centerContinuous" vertical="center"/>
    </xf>
    <xf numFmtId="49" fontId="108" fillId="0" borderId="61" xfId="13" applyNumberFormat="1" applyFont="1" applyBorder="1" applyAlignment="1">
      <alignment horizontal="centerContinuous" vertical="center"/>
    </xf>
    <xf numFmtId="0" fontId="112" fillId="0" borderId="72" xfId="13" applyFont="1" applyBorder="1"/>
    <xf numFmtId="168" fontId="112" fillId="0" borderId="18" xfId="13" applyNumberFormat="1" applyFont="1" applyBorder="1" applyAlignment="1">
      <alignment horizontal="right" vertical="center"/>
    </xf>
    <xf numFmtId="200" fontId="193" fillId="0" borderId="18" xfId="13" applyNumberFormat="1" applyFont="1" applyBorder="1" applyAlignment="1">
      <alignment horizontal="right" vertical="center"/>
    </xf>
    <xf numFmtId="200" fontId="193" fillId="0" borderId="0" xfId="13" applyNumberFormat="1" applyFont="1" applyAlignment="1">
      <alignment horizontal="right" vertical="center"/>
    </xf>
    <xf numFmtId="200" fontId="112" fillId="0" borderId="18" xfId="13" applyNumberFormat="1" applyFont="1" applyBorder="1" applyAlignment="1">
      <alignment horizontal="right" vertical="center"/>
    </xf>
    <xf numFmtId="180" fontId="112" fillId="0" borderId="16" xfId="13" applyNumberFormat="1" applyFont="1" applyBorder="1" applyAlignment="1">
      <alignment horizontal="center" vertical="center"/>
    </xf>
    <xf numFmtId="0" fontId="108" fillId="0" borderId="1" xfId="13" applyFont="1" applyBorder="1" applyAlignment="1">
      <alignment horizontal="left"/>
    </xf>
    <xf numFmtId="168" fontId="108" fillId="0" borderId="18" xfId="13" applyNumberFormat="1" applyFont="1" applyBorder="1" applyAlignment="1">
      <alignment horizontal="right" vertical="center"/>
    </xf>
    <xf numFmtId="200" fontId="111" fillId="0" borderId="18" xfId="13" applyNumberFormat="1" applyFont="1" applyBorder="1" applyAlignment="1">
      <alignment horizontal="right" vertical="center"/>
    </xf>
    <xf numFmtId="200" fontId="111" fillId="0" borderId="9" xfId="13" applyNumberFormat="1" applyFont="1" applyBorder="1" applyAlignment="1">
      <alignment horizontal="right" vertical="center"/>
    </xf>
    <xf numFmtId="200" fontId="108" fillId="0" borderId="18" xfId="13" applyNumberFormat="1" applyFont="1" applyBorder="1" applyAlignment="1">
      <alignment horizontal="right" vertical="center"/>
    </xf>
    <xf numFmtId="180" fontId="108" fillId="0" borderId="16" xfId="13" applyNumberFormat="1" applyFont="1" applyBorder="1" applyAlignment="1">
      <alignment horizontal="center" vertical="center"/>
    </xf>
    <xf numFmtId="0" fontId="108" fillId="0" borderId="1" xfId="13" applyFont="1" applyBorder="1" applyAlignment="1">
      <alignment horizontal="left" indent="1"/>
    </xf>
    <xf numFmtId="0" fontId="108" fillId="0" borderId="1" xfId="13" applyFont="1" applyBorder="1"/>
    <xf numFmtId="0" fontId="112" fillId="0" borderId="1" xfId="13" applyFont="1" applyBorder="1"/>
    <xf numFmtId="200" fontId="193" fillId="0" borderId="9" xfId="13" applyNumberFormat="1" applyFont="1" applyBorder="1" applyAlignment="1">
      <alignment horizontal="right" vertical="center"/>
    </xf>
    <xf numFmtId="0" fontId="112" fillId="0" borderId="22" xfId="13" applyFont="1" applyBorder="1"/>
    <xf numFmtId="168" fontId="112" fillId="0" borderId="71" xfId="13" applyNumberFormat="1" applyFont="1" applyBorder="1" applyAlignment="1">
      <alignment horizontal="right" vertical="center"/>
    </xf>
    <xf numFmtId="200" fontId="193" fillId="0" borderId="71" xfId="13" applyNumberFormat="1" applyFont="1" applyBorder="1" applyAlignment="1">
      <alignment horizontal="right" vertical="center"/>
    </xf>
    <xf numFmtId="200" fontId="193" fillId="0" borderId="24" xfId="13" applyNumberFormat="1" applyFont="1" applyBorder="1" applyAlignment="1">
      <alignment horizontal="right" vertical="center"/>
    </xf>
    <xf numFmtId="200" fontId="112" fillId="0" borderId="23" xfId="13" applyNumberFormat="1" applyFont="1" applyBorder="1" applyAlignment="1">
      <alignment horizontal="right" vertical="center"/>
    </xf>
    <xf numFmtId="180" fontId="112" fillId="0" borderId="25" xfId="13" applyNumberFormat="1" applyFont="1" applyBorder="1" applyAlignment="1">
      <alignment horizontal="center" vertical="center"/>
    </xf>
    <xf numFmtId="0" fontId="108" fillId="0" borderId="0" xfId="13" applyFont="1" applyAlignment="1">
      <alignment horizontal="left"/>
    </xf>
    <xf numFmtId="0" fontId="19" fillId="0" borderId="0" xfId="0" applyFont="1" applyAlignment="1">
      <alignment horizontal="centerContinuous"/>
    </xf>
    <xf numFmtId="0" fontId="148" fillId="0" borderId="0" xfId="0" applyFont="1" applyAlignment="1">
      <alignment horizontal="centerContinuous"/>
    </xf>
    <xf numFmtId="0" fontId="148" fillId="0" borderId="0" xfId="0" applyFont="1" applyAlignment="1">
      <alignment horizontal="centerContinuous" vertical="center"/>
    </xf>
    <xf numFmtId="0" fontId="108" fillId="0" borderId="48" xfId="0" applyFont="1" applyBorder="1" applyAlignment="1">
      <alignment horizontal="center" vertical="center"/>
    </xf>
    <xf numFmtId="0" fontId="108" fillId="0" borderId="64" xfId="0" applyFont="1" applyBorder="1" applyAlignment="1">
      <alignment horizontal="center" vertical="center"/>
    </xf>
    <xf numFmtId="0" fontId="108" fillId="0" borderId="49" xfId="0" applyFont="1" applyBorder="1" applyAlignment="1">
      <alignment horizontal="center" vertical="center"/>
    </xf>
    <xf numFmtId="0" fontId="108" fillId="0" borderId="37" xfId="0" applyFont="1" applyBorder="1" applyAlignment="1">
      <alignment horizontal="center" vertical="center"/>
    </xf>
    <xf numFmtId="0" fontId="108" fillId="0" borderId="5" xfId="0" applyFont="1" applyBorder="1" applyAlignment="1">
      <alignment horizontal="center" vertical="center"/>
    </xf>
    <xf numFmtId="0" fontId="108" fillId="0" borderId="69" xfId="0" applyFont="1" applyBorder="1" applyAlignment="1">
      <alignment horizontal="center" vertical="center" wrapText="1"/>
    </xf>
    <xf numFmtId="0" fontId="108" fillId="0" borderId="12" xfId="0" applyFont="1" applyBorder="1" applyAlignment="1">
      <alignment horizontal="center" vertical="top"/>
    </xf>
    <xf numFmtId="208" fontId="108" fillId="0" borderId="67" xfId="0" applyNumberFormat="1" applyFont="1" applyBorder="1" applyAlignment="1">
      <alignment horizontal="left" vertical="top"/>
    </xf>
    <xf numFmtId="184" fontId="135" fillId="0" borderId="0" xfId="0" applyNumberFormat="1" applyFont="1" applyAlignment="1">
      <alignment horizontal="center" vertical="top"/>
    </xf>
    <xf numFmtId="184" fontId="135" fillId="0" borderId="9" xfId="0" applyNumberFormat="1" applyFont="1" applyBorder="1" applyAlignment="1">
      <alignment horizontal="center" vertical="top"/>
    </xf>
    <xf numFmtId="184" fontId="135" fillId="0" borderId="16" xfId="0" applyNumberFormat="1" applyFont="1" applyBorder="1" applyAlignment="1">
      <alignment horizontal="center" vertical="top"/>
    </xf>
    <xf numFmtId="208" fontId="108" fillId="0" borderId="44" xfId="0" applyNumberFormat="1" applyFont="1" applyBorder="1" applyAlignment="1">
      <alignment horizontal="left" vertical="top"/>
    </xf>
    <xf numFmtId="0" fontId="199" fillId="0" borderId="0" xfId="0" applyFont="1" applyAlignment="1">
      <alignment vertical="top"/>
    </xf>
    <xf numFmtId="208" fontId="108" fillId="0" borderId="54" xfId="0" applyNumberFormat="1" applyFont="1" applyBorder="1" applyAlignment="1">
      <alignment horizontal="left" vertical="top"/>
    </xf>
    <xf numFmtId="184" fontId="135" fillId="0" borderId="23" xfId="0" applyNumberFormat="1" applyFont="1" applyBorder="1" applyAlignment="1">
      <alignment horizontal="center" vertical="top"/>
    </xf>
    <xf numFmtId="184" fontId="135" fillId="0" borderId="24" xfId="0" applyNumberFormat="1" applyFont="1" applyBorder="1" applyAlignment="1">
      <alignment horizontal="center" vertical="top"/>
    </xf>
    <xf numFmtId="184" fontId="135" fillId="0" borderId="76" xfId="0" applyNumberFormat="1" applyFont="1" applyBorder="1" applyAlignment="1">
      <alignment horizontal="center" vertical="top"/>
    </xf>
    <xf numFmtId="0" fontId="135" fillId="0" borderId="0" xfId="0" quotePrefix="1" applyFont="1" applyAlignment="1">
      <alignment vertical="top"/>
    </xf>
    <xf numFmtId="184" fontId="2" fillId="0" borderId="0" xfId="0" applyNumberFormat="1" applyFont="1" applyAlignment="1">
      <alignment vertical="top"/>
    </xf>
    <xf numFmtId="0" fontId="135" fillId="0" borderId="0" xfId="0" applyFont="1" applyAlignment="1">
      <alignment vertical="top"/>
    </xf>
    <xf numFmtId="0" fontId="181" fillId="0" borderId="0" xfId="1" applyNumberFormat="1" applyFont="1" applyFill="1" applyBorder="1" applyAlignment="1" applyProtection="1">
      <alignment vertical="top"/>
      <protection hidden="1"/>
    </xf>
    <xf numFmtId="0" fontId="119" fillId="0" borderId="0" xfId="17"/>
    <xf numFmtId="0" fontId="30" fillId="0" borderId="0" xfId="0" applyFont="1" applyAlignment="1">
      <alignment horizontal="centerContinuous" vertical="center"/>
    </xf>
    <xf numFmtId="1" fontId="148" fillId="0" borderId="0" xfId="20" applyNumberFormat="1" applyFont="1" applyAlignment="1" applyProtection="1">
      <alignment horizontal="centerContinuous" vertical="center"/>
      <protection hidden="1"/>
    </xf>
    <xf numFmtId="0" fontId="148" fillId="0" borderId="0" xfId="20" applyFont="1" applyAlignment="1" applyProtection="1">
      <alignment horizontal="centerContinuous" vertical="center"/>
      <protection hidden="1"/>
    </xf>
    <xf numFmtId="0" fontId="148" fillId="0" borderId="0" xfId="20" applyFont="1" applyProtection="1">
      <protection hidden="1"/>
    </xf>
    <xf numFmtId="0" fontId="125" fillId="0" borderId="0" xfId="20" applyFont="1" applyProtection="1">
      <protection hidden="1"/>
    </xf>
    <xf numFmtId="0" fontId="207" fillId="0" borderId="0" xfId="20" applyFont="1" applyAlignment="1" applyProtection="1">
      <alignment vertical="top"/>
      <protection hidden="1"/>
    </xf>
    <xf numFmtId="0" fontId="208" fillId="0" borderId="0" xfId="13" applyFont="1"/>
    <xf numFmtId="0" fontId="209" fillId="0" borderId="0" xfId="20" applyFont="1" applyAlignment="1" applyProtection="1">
      <alignment vertical="top"/>
      <protection hidden="1"/>
    </xf>
    <xf numFmtId="1" fontId="148" fillId="0" borderId="48" xfId="24" applyNumberFormat="1" applyFont="1" applyBorder="1" applyAlignment="1" applyProtection="1">
      <alignment horizontal="centerContinuous" vertical="center" wrapText="1"/>
      <protection hidden="1"/>
    </xf>
    <xf numFmtId="1" fontId="148" fillId="0" borderId="37" xfId="24" applyNumberFormat="1" applyFont="1" applyBorder="1" applyAlignment="1" applyProtection="1">
      <alignment horizontal="centerContinuous" vertical="center" wrapText="1"/>
      <protection hidden="1"/>
    </xf>
    <xf numFmtId="0" fontId="148" fillId="0" borderId="49" xfId="24" applyFont="1" applyBorder="1" applyAlignment="1" applyProtection="1">
      <alignment horizontal="centerContinuous" vertical="center" wrapText="1"/>
      <protection hidden="1"/>
    </xf>
    <xf numFmtId="222" fontId="148" fillId="0" borderId="37" xfId="24" applyNumberFormat="1" applyFont="1" applyBorder="1" applyAlignment="1" applyProtection="1">
      <alignment horizontal="centerContinuous" vertical="top"/>
      <protection hidden="1"/>
    </xf>
    <xf numFmtId="0" fontId="148" fillId="0" borderId="37" xfId="24" applyFont="1" applyBorder="1" applyAlignment="1" applyProtection="1">
      <alignment horizontal="centerContinuous" vertical="center" wrapText="1"/>
      <protection hidden="1"/>
    </xf>
    <xf numFmtId="222" fontId="148" fillId="0" borderId="38" xfId="24" applyNumberFormat="1" applyFont="1" applyBorder="1" applyAlignment="1" applyProtection="1">
      <alignment horizontal="centerContinuous" vertical="top"/>
      <protection hidden="1"/>
    </xf>
    <xf numFmtId="0" fontId="148" fillId="0" borderId="1" xfId="20" applyFont="1" applyBorder="1" applyProtection="1">
      <protection hidden="1"/>
    </xf>
    <xf numFmtId="0" fontId="108" fillId="0" borderId="0" xfId="20" applyFont="1" applyAlignment="1" applyProtection="1">
      <alignment horizontal="right"/>
      <protection hidden="1"/>
    </xf>
    <xf numFmtId="0" fontId="148" fillId="0" borderId="53" xfId="24" applyFont="1" applyBorder="1" applyAlignment="1" applyProtection="1">
      <alignment horizontal="center" vertical="center"/>
      <protection locked="0"/>
    </xf>
    <xf numFmtId="0" fontId="148" fillId="0" borderId="14" xfId="20" applyFont="1" applyBorder="1" applyAlignment="1" applyProtection="1">
      <alignment horizontal="center" vertical="center" wrapText="1"/>
      <protection hidden="1"/>
    </xf>
    <xf numFmtId="0" fontId="148" fillId="0" borderId="61" xfId="20" applyFont="1" applyBorder="1" applyAlignment="1" applyProtection="1">
      <alignment horizontal="center" vertical="center" wrapText="1"/>
      <protection hidden="1"/>
    </xf>
    <xf numFmtId="0" fontId="146" fillId="0" borderId="44" xfId="20" applyFont="1" applyBorder="1" applyProtection="1">
      <protection hidden="1"/>
    </xf>
    <xf numFmtId="1" fontId="147" fillId="0" borderId="0" xfId="25" applyNumberFormat="1" applyFont="1" applyAlignment="1" applyProtection="1">
      <alignment horizontal="centerContinuous" vertical="center"/>
      <protection hidden="1"/>
    </xf>
    <xf numFmtId="0" fontId="147" fillId="0" borderId="0" xfId="25" applyFont="1" applyAlignment="1" applyProtection="1">
      <alignment horizontal="centerContinuous" vertical="center"/>
      <protection hidden="1"/>
    </xf>
    <xf numFmtId="1" fontId="147" fillId="0" borderId="72" xfId="25" applyNumberFormat="1" applyFont="1" applyBorder="1" applyAlignment="1" applyProtection="1">
      <alignment horizontal="centerContinuous" vertical="center"/>
      <protection hidden="1"/>
    </xf>
    <xf numFmtId="0" fontId="147" fillId="0" borderId="16" xfId="25" applyFont="1" applyBorder="1" applyAlignment="1" applyProtection="1">
      <alignment horizontal="centerContinuous" vertical="center"/>
      <protection hidden="1"/>
    </xf>
    <xf numFmtId="223" fontId="148" fillId="0" borderId="44" xfId="25" applyNumberFormat="1" applyFont="1" applyBorder="1" applyAlignment="1" applyProtection="1">
      <alignment horizontal="left" vertical="center"/>
      <protection hidden="1"/>
    </xf>
    <xf numFmtId="224" fontId="148" fillId="0" borderId="0" xfId="20" applyNumberFormat="1" applyFont="1" applyAlignment="1" applyProtection="1">
      <alignment vertical="center"/>
      <protection hidden="1"/>
    </xf>
    <xf numFmtId="170" fontId="149" fillId="0" borderId="16" xfId="13" applyNumberFormat="1" applyFont="1" applyBorder="1" applyAlignment="1" applyProtection="1">
      <alignment horizontal="center" vertical="center"/>
      <protection hidden="1"/>
    </xf>
    <xf numFmtId="224" fontId="148" fillId="0" borderId="10" xfId="20" applyNumberFormat="1" applyFont="1" applyBorder="1" applyAlignment="1" applyProtection="1">
      <alignment vertical="center"/>
      <protection hidden="1"/>
    </xf>
    <xf numFmtId="170" fontId="149" fillId="0" borderId="12" xfId="13" applyNumberFormat="1" applyFont="1" applyBorder="1" applyAlignment="1" applyProtection="1">
      <alignment horizontal="center" vertical="center"/>
      <protection hidden="1"/>
    </xf>
    <xf numFmtId="223" fontId="148" fillId="0" borderId="67" xfId="25" quotePrefix="1" applyNumberFormat="1" applyFont="1" applyBorder="1" applyAlignment="1" applyProtection="1">
      <alignment horizontal="left" vertical="center"/>
      <protection hidden="1"/>
    </xf>
    <xf numFmtId="224" fontId="148" fillId="0" borderId="0" xfId="20" quotePrefix="1" applyNumberFormat="1" applyFont="1" applyAlignment="1" applyProtection="1">
      <alignment vertical="center"/>
      <protection hidden="1"/>
    </xf>
    <xf numFmtId="170" fontId="148" fillId="0" borderId="0" xfId="20" applyNumberFormat="1" applyFont="1" applyProtection="1">
      <protection hidden="1"/>
    </xf>
    <xf numFmtId="225" fontId="147" fillId="0" borderId="0" xfId="25" applyNumberFormat="1" applyFont="1" applyAlignment="1" applyProtection="1">
      <alignment horizontal="centerContinuous" vertical="center"/>
      <protection hidden="1"/>
    </xf>
    <xf numFmtId="226" fontId="210" fillId="0" borderId="16" xfId="25" applyNumberFormat="1" applyFont="1" applyBorder="1" applyAlignment="1" applyProtection="1">
      <alignment horizontal="centerContinuous" vertical="center"/>
      <protection hidden="1"/>
    </xf>
    <xf numFmtId="225" fontId="148" fillId="0" borderId="0" xfId="25" applyNumberFormat="1" applyFont="1" applyAlignment="1" applyProtection="1">
      <alignment horizontal="centerContinuous" vertical="center"/>
      <protection hidden="1"/>
    </xf>
    <xf numFmtId="0" fontId="210" fillId="0" borderId="16" xfId="25" applyFont="1" applyBorder="1" applyAlignment="1" applyProtection="1">
      <alignment horizontal="centerContinuous" vertical="center"/>
      <protection hidden="1"/>
    </xf>
    <xf numFmtId="227" fontId="147" fillId="0" borderId="0" xfId="25" applyNumberFormat="1" applyFont="1" applyAlignment="1" applyProtection="1">
      <alignment horizontal="centerContinuous" vertical="top"/>
      <protection hidden="1"/>
    </xf>
    <xf numFmtId="1" fontId="147" fillId="0" borderId="0" xfId="20" applyNumberFormat="1" applyFont="1" applyAlignment="1" applyProtection="1">
      <alignment horizontal="centerContinuous"/>
      <protection hidden="1"/>
    </xf>
    <xf numFmtId="0" fontId="147" fillId="0" borderId="0" xfId="20" applyFont="1" applyAlignment="1" applyProtection="1">
      <alignment horizontal="centerContinuous"/>
      <protection hidden="1"/>
    </xf>
    <xf numFmtId="0" fontId="147" fillId="0" borderId="16" xfId="20" applyFont="1" applyBorder="1" applyAlignment="1" applyProtection="1">
      <alignment horizontal="centerContinuous"/>
      <protection hidden="1"/>
    </xf>
    <xf numFmtId="0" fontId="147" fillId="0" borderId="0" xfId="20" applyFont="1" applyAlignment="1" applyProtection="1">
      <alignment horizontal="centerContinuous" vertical="center"/>
      <protection hidden="1"/>
    </xf>
    <xf numFmtId="0" fontId="146" fillId="0" borderId="1" xfId="20" applyFont="1" applyBorder="1" applyProtection="1">
      <protection hidden="1"/>
    </xf>
    <xf numFmtId="0" fontId="146" fillId="0" borderId="0" xfId="20" applyFont="1" applyProtection="1">
      <protection hidden="1"/>
    </xf>
    <xf numFmtId="228" fontId="210" fillId="0" borderId="16" xfId="20" applyNumberFormat="1" applyFont="1" applyBorder="1" applyAlignment="1" applyProtection="1">
      <alignment horizontal="centerContinuous"/>
      <protection hidden="1"/>
    </xf>
    <xf numFmtId="0" fontId="148" fillId="0" borderId="0" xfId="20" applyFont="1" applyAlignment="1" applyProtection="1">
      <alignment vertical="top"/>
      <protection hidden="1"/>
    </xf>
    <xf numFmtId="223" fontId="148" fillId="0" borderId="43" xfId="25" quotePrefix="1" applyNumberFormat="1" applyFont="1" applyBorder="1" applyAlignment="1" applyProtection="1">
      <alignment horizontal="left" vertical="center"/>
      <protection hidden="1"/>
    </xf>
    <xf numFmtId="224" fontId="148" fillId="0" borderId="53" xfId="20" quotePrefix="1" applyNumberFormat="1" applyFont="1" applyBorder="1" applyAlignment="1" applyProtection="1">
      <alignment vertical="center"/>
      <protection hidden="1"/>
    </xf>
    <xf numFmtId="170" fontId="149" fillId="0" borderId="42" xfId="13" applyNumberFormat="1" applyFont="1" applyBorder="1" applyAlignment="1" applyProtection="1">
      <alignment horizontal="center" vertical="center"/>
      <protection hidden="1"/>
    </xf>
    <xf numFmtId="224" fontId="148" fillId="0" borderId="62" xfId="20" quotePrefix="1" applyNumberFormat="1" applyFont="1" applyBorder="1" applyAlignment="1" applyProtection="1">
      <alignment vertical="center"/>
      <protection hidden="1"/>
    </xf>
    <xf numFmtId="170" fontId="149" fillId="0" borderId="61" xfId="13" applyNumberFormat="1" applyFont="1" applyBorder="1" applyAlignment="1" applyProtection="1">
      <alignment horizontal="center" vertical="center"/>
      <protection hidden="1"/>
    </xf>
    <xf numFmtId="1" fontId="148" fillId="0" borderId="20" xfId="20" applyNumberFormat="1" applyFont="1" applyBorder="1" applyProtection="1">
      <protection hidden="1"/>
    </xf>
    <xf numFmtId="181" fontId="148" fillId="0" borderId="20" xfId="20" applyNumberFormat="1" applyFont="1" applyBorder="1" applyProtection="1">
      <protection hidden="1"/>
    </xf>
    <xf numFmtId="0" fontId="148" fillId="0" borderId="20" xfId="20" applyFont="1" applyBorder="1" applyProtection="1">
      <protection hidden="1"/>
    </xf>
    <xf numFmtId="0" fontId="148" fillId="0" borderId="0" xfId="20" quotePrefix="1" applyFont="1" applyAlignment="1" applyProtection="1">
      <alignment horizontal="left"/>
      <protection hidden="1"/>
    </xf>
    <xf numFmtId="1" fontId="148" fillId="0" borderId="0" xfId="20" applyNumberFormat="1" applyFont="1" applyProtection="1">
      <protection hidden="1"/>
    </xf>
    <xf numFmtId="181" fontId="148" fillId="0" borderId="0" xfId="20" applyNumberFormat="1" applyFont="1" applyProtection="1">
      <protection hidden="1"/>
    </xf>
    <xf numFmtId="0" fontId="117" fillId="0" borderId="0" xfId="26" applyFont="1" applyAlignment="1">
      <alignment horizontal="centerContinuous" vertical="center"/>
    </xf>
    <xf numFmtId="0" fontId="9" fillId="0" borderId="0" xfId="26" applyFont="1" applyAlignment="1">
      <alignment horizontal="centerContinuous" vertical="center"/>
    </xf>
    <xf numFmtId="0" fontId="9" fillId="0" borderId="0" xfId="26" applyFont="1" applyAlignment="1">
      <alignment vertical="center"/>
    </xf>
    <xf numFmtId="0" fontId="108" fillId="0" borderId="0" xfId="21" applyFont="1" applyAlignment="1">
      <alignment horizontal="centerContinuous"/>
    </xf>
    <xf numFmtId="0" fontId="108" fillId="0" borderId="0" xfId="26" applyFont="1" applyAlignment="1">
      <alignment horizontal="centerContinuous" vertical="center"/>
    </xf>
    <xf numFmtId="0" fontId="108" fillId="0" borderId="0" xfId="26" applyFont="1" applyAlignment="1">
      <alignment horizontal="right" vertical="center"/>
    </xf>
    <xf numFmtId="0" fontId="108" fillId="0" borderId="0" xfId="26" applyFont="1" applyAlignment="1">
      <alignment vertical="center"/>
    </xf>
    <xf numFmtId="0" fontId="148" fillId="0" borderId="39" xfId="26" applyFont="1" applyBorder="1" applyAlignment="1">
      <alignment horizontal="centerContinuous" vertical="center" wrapText="1"/>
    </xf>
    <xf numFmtId="0" fontId="148" fillId="0" borderId="37" xfId="26" applyFont="1" applyBorder="1" applyAlignment="1">
      <alignment horizontal="centerContinuous" vertical="center" wrapText="1"/>
    </xf>
    <xf numFmtId="0" fontId="148" fillId="0" borderId="49" xfId="26" applyFont="1" applyBorder="1" applyAlignment="1">
      <alignment horizontal="centerContinuous" vertical="center" wrapText="1"/>
    </xf>
    <xf numFmtId="0" fontId="148" fillId="0" borderId="38" xfId="26" applyFont="1" applyBorder="1" applyAlignment="1">
      <alignment horizontal="centerContinuous" vertical="center" wrapText="1"/>
    </xf>
    <xf numFmtId="0" fontId="148" fillId="0" borderId="0" xfId="26" applyFont="1"/>
    <xf numFmtId="0" fontId="148" fillId="0" borderId="60" xfId="26" applyFont="1" applyBorder="1" applyAlignment="1">
      <alignment horizontal="center" vertical="center" wrapText="1"/>
    </xf>
    <xf numFmtId="0" fontId="148" fillId="0" borderId="14" xfId="26" applyFont="1" applyBorder="1" applyAlignment="1">
      <alignment horizontal="center" vertical="center" wrapText="1"/>
    </xf>
    <xf numFmtId="229" fontId="148" fillId="0" borderId="3" xfId="26" applyNumberFormat="1" applyFont="1" applyBorder="1" applyAlignment="1">
      <alignment horizontal="left" vertical="top"/>
    </xf>
    <xf numFmtId="170" fontId="148" fillId="0" borderId="0" xfId="26" applyNumberFormat="1" applyFont="1" applyAlignment="1">
      <alignment horizontal="center" vertical="center"/>
    </xf>
    <xf numFmtId="170" fontId="148" fillId="0" borderId="16" xfId="26" applyNumberFormat="1" applyFont="1" applyBorder="1" applyAlignment="1">
      <alignment horizontal="center" vertical="center"/>
    </xf>
    <xf numFmtId="0" fontId="148" fillId="0" borderId="0" xfId="26" applyFont="1" applyAlignment="1">
      <alignment horizontal="center" vertical="center"/>
    </xf>
    <xf numFmtId="0" fontId="148" fillId="0" borderId="90" xfId="26" applyFont="1" applyBorder="1" applyAlignment="1">
      <alignment vertical="center"/>
    </xf>
    <xf numFmtId="170" fontId="148" fillId="0" borderId="41" xfId="26" applyNumberFormat="1" applyFont="1" applyBorder="1" applyAlignment="1">
      <alignment horizontal="center" vertical="center"/>
    </xf>
    <xf numFmtId="170" fontId="148" fillId="0" borderId="42" xfId="26" applyNumberFormat="1" applyFont="1" applyBorder="1" applyAlignment="1">
      <alignment horizontal="center" vertical="center"/>
    </xf>
    <xf numFmtId="0" fontId="148" fillId="0" borderId="0" xfId="26" applyFont="1" applyAlignment="1">
      <alignment vertical="center"/>
    </xf>
    <xf numFmtId="0" fontId="148" fillId="0" borderId="0" xfId="26" quotePrefix="1" applyFont="1" applyAlignment="1">
      <alignment horizontal="left"/>
    </xf>
    <xf numFmtId="9" fontId="148" fillId="0" borderId="0" xfId="26" applyNumberFormat="1" applyFont="1"/>
    <xf numFmtId="170" fontId="148" fillId="0" borderId="0" xfId="26" applyNumberFormat="1" applyFont="1"/>
    <xf numFmtId="0" fontId="117" fillId="0" borderId="0" xfId="21" applyFont="1" applyAlignment="1">
      <alignment horizontal="centerContinuous" vertical="center"/>
    </xf>
    <xf numFmtId="0" fontId="148" fillId="0" borderId="0" xfId="24" applyFont="1" applyAlignment="1" applyProtection="1">
      <alignment horizontal="centerContinuous" vertical="center"/>
      <protection locked="0"/>
    </xf>
    <xf numFmtId="0" fontId="114" fillId="0" borderId="0" xfId="24" applyFont="1" applyAlignment="1" applyProtection="1">
      <alignment horizontal="centerContinuous" vertical="center"/>
      <protection locked="0"/>
    </xf>
    <xf numFmtId="0" fontId="148" fillId="0" borderId="0" xfId="24" applyFont="1" applyAlignment="1">
      <alignment horizontal="centerContinuous" vertical="center"/>
    </xf>
    <xf numFmtId="222" fontId="114" fillId="0" borderId="0" xfId="24" applyNumberFormat="1" applyFont="1" applyAlignment="1" applyProtection="1">
      <alignment horizontal="centerContinuous" vertical="center"/>
      <protection locked="0"/>
    </xf>
    <xf numFmtId="0" fontId="114" fillId="0" borderId="0" xfId="24" applyFont="1" applyAlignment="1" applyProtection="1">
      <alignment vertical="center"/>
      <protection locked="0"/>
    </xf>
    <xf numFmtId="0" fontId="110" fillId="0" borderId="0" xfId="24" applyFont="1" applyAlignment="1" applyProtection="1">
      <alignment vertical="center"/>
      <protection locked="0"/>
    </xf>
    <xf numFmtId="0" fontId="117" fillId="0" borderId="0" xfId="24" applyFont="1" applyAlignment="1" applyProtection="1">
      <alignment vertical="center"/>
      <protection locked="0"/>
    </xf>
    <xf numFmtId="0" fontId="108" fillId="0" borderId="0" xfId="24" applyFont="1" applyAlignment="1" applyProtection="1">
      <alignment horizontal="centerContinuous" vertical="top"/>
      <protection locked="0"/>
    </xf>
    <xf numFmtId="222" fontId="108" fillId="0" borderId="0" xfId="24" applyNumberFormat="1" applyFont="1" applyAlignment="1" applyProtection="1">
      <alignment horizontal="centerContinuous" vertical="top"/>
      <protection locked="0"/>
    </xf>
    <xf numFmtId="0" fontId="108" fillId="0" borderId="0" xfId="24" applyFont="1" applyAlignment="1" applyProtection="1">
      <alignment horizontal="right" vertical="top"/>
      <protection locked="0"/>
    </xf>
    <xf numFmtId="0" fontId="108" fillId="0" borderId="0" xfId="24" applyFont="1" applyAlignment="1" applyProtection="1">
      <alignment vertical="top"/>
      <protection locked="0"/>
    </xf>
    <xf numFmtId="0" fontId="171" fillId="0" borderId="0" xfId="13" applyFont="1"/>
    <xf numFmtId="223" fontId="108" fillId="0" borderId="23" xfId="21" applyNumberFormat="1" applyFont="1" applyBorder="1" applyAlignment="1">
      <alignment horizontal="centerContinuous" vertical="top"/>
    </xf>
    <xf numFmtId="0" fontId="108" fillId="0" borderId="23" xfId="24" applyFont="1" applyBorder="1" applyAlignment="1" applyProtection="1">
      <alignment horizontal="centerContinuous" vertical="top"/>
      <protection locked="0"/>
    </xf>
    <xf numFmtId="222" fontId="108" fillId="0" borderId="23" xfId="24" applyNumberFormat="1" applyFont="1" applyBorder="1" applyAlignment="1" applyProtection="1">
      <alignment horizontal="centerContinuous" vertical="top"/>
      <protection locked="0"/>
    </xf>
    <xf numFmtId="0" fontId="108" fillId="0" borderId="23" xfId="24" applyFont="1" applyBorder="1" applyAlignment="1" applyProtection="1">
      <alignment horizontal="right" vertical="top"/>
      <protection locked="0"/>
    </xf>
    <xf numFmtId="0" fontId="148" fillId="0" borderId="48" xfId="24" applyFont="1" applyBorder="1" applyAlignment="1" applyProtection="1">
      <alignment horizontal="centerContinuous" vertical="center" wrapText="1"/>
      <protection locked="0"/>
    </xf>
    <xf numFmtId="0" fontId="148" fillId="0" borderId="37" xfId="24" applyFont="1" applyBorder="1" applyAlignment="1" applyProtection="1">
      <alignment horizontal="centerContinuous" vertical="center" wrapText="1"/>
      <protection locked="0"/>
    </xf>
    <xf numFmtId="0" fontId="148" fillId="0" borderId="49" xfId="24" applyFont="1" applyBorder="1" applyAlignment="1" applyProtection="1">
      <alignment horizontal="centerContinuous" vertical="center" wrapText="1"/>
      <protection locked="0"/>
    </xf>
    <xf numFmtId="222" fontId="148" fillId="0" borderId="37" xfId="24" applyNumberFormat="1" applyFont="1" applyBorder="1" applyAlignment="1" applyProtection="1">
      <alignment horizontal="centerContinuous" vertical="top"/>
      <protection locked="0"/>
    </xf>
    <xf numFmtId="222" fontId="148" fillId="0" borderId="38" xfId="24" applyNumberFormat="1" applyFont="1" applyBorder="1" applyAlignment="1" applyProtection="1">
      <alignment horizontal="centerContinuous" vertical="top"/>
      <protection locked="0"/>
    </xf>
    <xf numFmtId="0" fontId="148" fillId="0" borderId="0" xfId="24" applyFont="1" applyProtection="1">
      <protection locked="0"/>
    </xf>
    <xf numFmtId="0" fontId="148" fillId="0" borderId="14" xfId="24" applyFont="1" applyBorder="1" applyAlignment="1" applyProtection="1">
      <alignment horizontal="center" vertical="center"/>
      <protection locked="0"/>
    </xf>
    <xf numFmtId="222" fontId="148" fillId="0" borderId="52" xfId="24" applyNumberFormat="1" applyFont="1" applyBorder="1" applyAlignment="1" applyProtection="1">
      <alignment horizontal="centerContinuous" vertical="center" wrapText="1"/>
      <protection locked="0"/>
    </xf>
    <xf numFmtId="222" fontId="148" fillId="0" borderId="15" xfId="24" applyNumberFormat="1" applyFont="1" applyBorder="1" applyAlignment="1" applyProtection="1">
      <alignment horizontal="centerContinuous" vertical="center" wrapText="1"/>
      <protection locked="0"/>
    </xf>
    <xf numFmtId="0" fontId="148" fillId="0" borderId="0" xfId="24" applyFont="1" applyAlignment="1" applyProtection="1">
      <alignment vertical="center"/>
      <protection locked="0"/>
    </xf>
    <xf numFmtId="0" fontId="171" fillId="0" borderId="0" xfId="20" applyFont="1" applyProtection="1">
      <protection hidden="1"/>
    </xf>
    <xf numFmtId="223" fontId="146" fillId="0" borderId="44" xfId="21" applyNumberFormat="1" applyFont="1" applyBorder="1" applyAlignment="1">
      <alignment vertical="center"/>
    </xf>
    <xf numFmtId="230" fontId="147" fillId="0" borderId="0" xfId="24" applyNumberFormat="1" applyFont="1" applyAlignment="1" applyProtection="1">
      <alignment horizontal="centerContinuous" vertical="center"/>
      <protection locked="0"/>
    </xf>
    <xf numFmtId="230" fontId="147" fillId="0" borderId="20" xfId="24" applyNumberFormat="1" applyFont="1" applyBorder="1" applyAlignment="1" applyProtection="1">
      <alignment horizontal="centerContinuous" vertical="center"/>
      <protection locked="0"/>
    </xf>
    <xf numFmtId="222" fontId="210" fillId="0" borderId="16" xfId="24" applyNumberFormat="1" applyFont="1" applyBorder="1" applyAlignment="1" applyProtection="1">
      <alignment horizontal="centerContinuous" vertical="center"/>
      <protection locked="0"/>
    </xf>
    <xf numFmtId="0" fontId="146" fillId="0" borderId="0" xfId="24" applyFont="1" applyAlignment="1" applyProtection="1">
      <alignment horizontal="centerContinuous" vertical="center"/>
      <protection locked="0"/>
    </xf>
    <xf numFmtId="0" fontId="146" fillId="0" borderId="20" xfId="24" applyFont="1" applyBorder="1" applyAlignment="1" applyProtection="1">
      <alignment horizontal="centerContinuous" vertical="center"/>
      <protection locked="0"/>
    </xf>
    <xf numFmtId="0" fontId="147" fillId="0" borderId="20" xfId="24" applyFont="1" applyBorder="1" applyAlignment="1" applyProtection="1">
      <alignment horizontal="centerContinuous" vertical="center"/>
      <protection locked="0"/>
    </xf>
    <xf numFmtId="0" fontId="147" fillId="0" borderId="0" xfId="24" applyFont="1" applyAlignment="1" applyProtection="1">
      <alignment horizontal="centerContinuous" vertical="center"/>
      <protection locked="0"/>
    </xf>
    <xf numFmtId="0" fontId="147" fillId="0" borderId="21" xfId="24" applyFont="1" applyBorder="1" applyAlignment="1" applyProtection="1">
      <alignment horizontal="centerContinuous" vertical="center"/>
      <protection locked="0"/>
    </xf>
    <xf numFmtId="0" fontId="146" fillId="0" borderId="0" xfId="24" applyFont="1" applyAlignment="1" applyProtection="1">
      <alignment vertical="center"/>
      <protection locked="0"/>
    </xf>
    <xf numFmtId="223" fontId="148" fillId="0" borderId="44" xfId="21" applyNumberFormat="1" applyFont="1" applyBorder="1" applyAlignment="1">
      <alignment horizontal="left"/>
    </xf>
    <xf numFmtId="170" fontId="148" fillId="0" borderId="0" xfId="24" applyNumberFormat="1" applyFont="1" applyAlignment="1" applyProtection="1">
      <alignment vertical="center"/>
      <protection locked="0"/>
    </xf>
    <xf numFmtId="170" fontId="148" fillId="0" borderId="10" xfId="24" applyNumberFormat="1" applyFont="1" applyBorder="1" applyProtection="1">
      <protection locked="0"/>
    </xf>
    <xf numFmtId="223" fontId="148" fillId="0" borderId="67" xfId="24" quotePrefix="1" applyNumberFormat="1" applyFont="1" applyBorder="1" applyAlignment="1">
      <alignment horizontal="left" vertical="center"/>
    </xf>
    <xf numFmtId="223" fontId="147" fillId="0" borderId="44" xfId="21" applyNumberFormat="1" applyFont="1" applyBorder="1" applyAlignment="1">
      <alignment vertical="center"/>
    </xf>
    <xf numFmtId="0" fontId="210" fillId="0" borderId="16" xfId="24" applyFont="1" applyBorder="1" applyAlignment="1" applyProtection="1">
      <alignment horizontal="centerContinuous" vertical="center"/>
      <protection locked="0"/>
    </xf>
    <xf numFmtId="0" fontId="147" fillId="0" borderId="0" xfId="24" applyFont="1" applyAlignment="1" applyProtection="1">
      <alignment vertical="center"/>
      <protection locked="0"/>
    </xf>
    <xf numFmtId="170" fontId="148" fillId="0" borderId="0" xfId="24" applyNumberFormat="1" applyFont="1" applyProtection="1">
      <protection locked="0"/>
    </xf>
    <xf numFmtId="3" fontId="148" fillId="0" borderId="0" xfId="24" applyNumberFormat="1" applyFont="1" applyProtection="1">
      <protection locked="0"/>
    </xf>
    <xf numFmtId="224" fontId="148" fillId="0" borderId="41" xfId="20" quotePrefix="1" applyNumberFormat="1" applyFont="1" applyBorder="1" applyAlignment="1" applyProtection="1">
      <alignment vertical="center"/>
      <protection hidden="1"/>
    </xf>
    <xf numFmtId="224" fontId="148" fillId="0" borderId="23" xfId="20" quotePrefix="1" applyNumberFormat="1" applyFont="1" applyBorder="1" applyAlignment="1" applyProtection="1">
      <alignment vertical="center"/>
      <protection hidden="1"/>
    </xf>
    <xf numFmtId="170" fontId="149" fillId="0" borderId="63" xfId="13" applyNumberFormat="1" applyFont="1" applyBorder="1" applyAlignment="1" applyProtection="1">
      <alignment horizontal="center" vertical="center"/>
      <protection hidden="1"/>
    </xf>
    <xf numFmtId="3" fontId="148" fillId="0" borderId="0" xfId="24" applyNumberFormat="1" applyFont="1" applyAlignment="1" applyProtection="1">
      <alignment vertical="center"/>
      <protection locked="0"/>
    </xf>
    <xf numFmtId="0" fontId="175" fillId="0" borderId="0" xfId="0" quotePrefix="1" applyFont="1"/>
    <xf numFmtId="0" fontId="148" fillId="0" borderId="0" xfId="24" applyFont="1" applyAlignment="1" applyProtection="1">
      <alignment horizontal="right"/>
      <protection locked="0"/>
    </xf>
    <xf numFmtId="222" fontId="148" fillId="0" borderId="0" xfId="24" applyNumberFormat="1" applyFont="1" applyAlignment="1" applyProtection="1">
      <alignment vertical="top"/>
      <protection locked="0"/>
    </xf>
    <xf numFmtId="0" fontId="148" fillId="0" borderId="0" xfId="21" quotePrefix="1" applyFont="1" applyAlignment="1" applyProtection="1">
      <alignment horizontal="right"/>
      <protection locked="0"/>
    </xf>
    <xf numFmtId="170" fontId="148" fillId="0" borderId="0" xfId="21" quotePrefix="1" applyNumberFormat="1" applyFont="1" applyAlignment="1" applyProtection="1">
      <alignment horizontal="right"/>
      <protection locked="0"/>
    </xf>
    <xf numFmtId="170" fontId="148" fillId="0" borderId="1" xfId="21" quotePrefix="1" applyNumberFormat="1" applyFont="1" applyBorder="1" applyAlignment="1" applyProtection="1">
      <alignment horizontal="right"/>
      <protection locked="0"/>
    </xf>
    <xf numFmtId="0" fontId="117" fillId="0" borderId="0" xfId="23" applyFont="1" applyAlignment="1">
      <alignment horizontal="centerContinuous"/>
    </xf>
    <xf numFmtId="0" fontId="153" fillId="0" borderId="0" xfId="23" applyFont="1" applyAlignment="1">
      <alignment horizontal="centerContinuous"/>
    </xf>
    <xf numFmtId="0" fontId="9" fillId="0" borderId="0" xfId="23" applyFont="1" applyAlignment="1">
      <alignment vertical="center"/>
    </xf>
    <xf numFmtId="0" fontId="117" fillId="0" borderId="0" xfId="23" applyFont="1" applyAlignment="1">
      <alignment vertical="center"/>
    </xf>
    <xf numFmtId="0" fontId="112" fillId="0" borderId="0" xfId="23" applyFont="1" applyAlignment="1">
      <alignment horizontal="centerContinuous"/>
    </xf>
    <xf numFmtId="0" fontId="148" fillId="0" borderId="70" xfId="23" applyFont="1" applyBorder="1" applyAlignment="1">
      <alignment vertical="center"/>
    </xf>
    <xf numFmtId="0" fontId="148" fillId="0" borderId="37" xfId="23" applyFont="1" applyBorder="1" applyAlignment="1">
      <alignment horizontal="center" vertical="top" wrapText="1"/>
    </xf>
    <xf numFmtId="0" fontId="148" fillId="0" borderId="64" xfId="23" applyFont="1" applyBorder="1" applyAlignment="1">
      <alignment horizontal="center" vertical="center" wrapText="1"/>
    </xf>
    <xf numFmtId="17" fontId="148" fillId="0" borderId="64" xfId="23" quotePrefix="1" applyNumberFormat="1" applyFont="1" applyBorder="1" applyAlignment="1">
      <alignment horizontal="center" vertical="center" wrapText="1"/>
    </xf>
    <xf numFmtId="0" fontId="148" fillId="0" borderId="64" xfId="23" quotePrefix="1" applyFont="1" applyBorder="1" applyAlignment="1">
      <alignment horizontal="center" vertical="center" wrapText="1"/>
    </xf>
    <xf numFmtId="0" fontId="148" fillId="0" borderId="64" xfId="23" quotePrefix="1" applyFont="1" applyBorder="1" applyAlignment="1">
      <alignment horizontal="centerContinuous" vertical="center" wrapText="1"/>
    </xf>
    <xf numFmtId="0" fontId="148" fillId="0" borderId="64" xfId="23" applyFont="1" applyBorder="1" applyAlignment="1">
      <alignment horizontal="centerContinuous" vertical="center" wrapText="1"/>
    </xf>
    <xf numFmtId="0" fontId="148" fillId="0" borderId="48" xfId="23" applyFont="1" applyBorder="1" applyAlignment="1">
      <alignment horizontal="center" vertical="center" wrapText="1"/>
    </xf>
    <xf numFmtId="0" fontId="148" fillId="0" borderId="69" xfId="23" applyFont="1" applyBorder="1" applyAlignment="1">
      <alignment horizontal="centerContinuous" vertical="center" wrapText="1"/>
    </xf>
    <xf numFmtId="49" fontId="150" fillId="0" borderId="44" xfId="23" applyNumberFormat="1" applyFont="1" applyBorder="1" applyAlignment="1">
      <alignment vertical="center" wrapText="1"/>
    </xf>
    <xf numFmtId="165" fontId="149" fillId="0" borderId="9" xfId="23" applyNumberFormat="1" applyFont="1" applyBorder="1" applyAlignment="1">
      <alignment horizontal="center" vertical="center"/>
    </xf>
    <xf numFmtId="166" fontId="148" fillId="0" borderId="0" xfId="23" applyNumberFormat="1" applyFont="1" applyAlignment="1">
      <alignment horizontal="right" vertical="center" indent="1"/>
    </xf>
    <xf numFmtId="166" fontId="148" fillId="0" borderId="0" xfId="23" applyNumberFormat="1" applyFont="1" applyAlignment="1">
      <alignment horizontal="right" vertical="center"/>
    </xf>
    <xf numFmtId="185" fontId="149" fillId="0" borderId="50" xfId="23" applyNumberFormat="1" applyFont="1" applyBorder="1" applyAlignment="1">
      <alignment horizontal="center" vertical="center"/>
    </xf>
    <xf numFmtId="185" fontId="149" fillId="0" borderId="9" xfId="23" applyNumberFormat="1" applyFont="1" applyBorder="1" applyAlignment="1">
      <alignment horizontal="center" vertical="center"/>
    </xf>
    <xf numFmtId="185" fontId="149" fillId="0" borderId="0" xfId="23" applyNumberFormat="1" applyFont="1" applyAlignment="1">
      <alignment horizontal="center" vertical="center"/>
    </xf>
    <xf numFmtId="185" fontId="149" fillId="0" borderId="16" xfId="23" applyNumberFormat="1" applyFont="1" applyBorder="1" applyAlignment="1">
      <alignment horizontal="center" vertical="center"/>
    </xf>
    <xf numFmtId="49" fontId="150" fillId="0" borderId="60" xfId="23" applyNumberFormat="1" applyFont="1" applyBorder="1" applyAlignment="1">
      <alignment horizontal="left" vertical="center"/>
    </xf>
    <xf numFmtId="186" fontId="149" fillId="0" borderId="52" xfId="23" applyNumberFormat="1" applyFont="1" applyBorder="1" applyAlignment="1">
      <alignment horizontal="center" vertical="center"/>
    </xf>
    <xf numFmtId="166" fontId="148" fillId="0" borderId="51" xfId="23" applyNumberFormat="1" applyFont="1" applyBorder="1" applyAlignment="1">
      <alignment horizontal="right" vertical="center" indent="1"/>
    </xf>
    <xf numFmtId="166" fontId="148" fillId="0" borderId="51" xfId="23" applyNumberFormat="1" applyFont="1" applyBorder="1" applyAlignment="1">
      <alignment horizontal="right" vertical="center"/>
    </xf>
    <xf numFmtId="185" fontId="149" fillId="0" borderId="14" xfId="23" applyNumberFormat="1" applyFont="1" applyBorder="1" applyAlignment="1">
      <alignment horizontal="center" vertical="center"/>
    </xf>
    <xf numFmtId="185" fontId="149" fillId="0" borderId="52" xfId="23" applyNumberFormat="1" applyFont="1" applyBorder="1" applyAlignment="1">
      <alignment horizontal="center" vertical="center"/>
    </xf>
    <xf numFmtId="185" fontId="149" fillId="0" borderId="51" xfId="23" applyNumberFormat="1" applyFont="1" applyBorder="1" applyAlignment="1">
      <alignment horizontal="center" vertical="center"/>
    </xf>
    <xf numFmtId="185" fontId="149" fillId="0" borderId="61" xfId="23" applyNumberFormat="1" applyFont="1" applyBorder="1" applyAlignment="1">
      <alignment horizontal="center" vertical="center"/>
    </xf>
    <xf numFmtId="49" fontId="148" fillId="0" borderId="44" xfId="23" applyNumberFormat="1" applyFont="1" applyBorder="1" applyAlignment="1">
      <alignment horizontal="left"/>
    </xf>
    <xf numFmtId="186" fontId="149" fillId="0" borderId="9" xfId="23" applyNumberFormat="1" applyFont="1" applyBorder="1" applyAlignment="1">
      <alignment horizontal="center"/>
    </xf>
    <xf numFmtId="166" fontId="148" fillId="0" borderId="0" xfId="23" applyNumberFormat="1" applyFont="1" applyAlignment="1">
      <alignment horizontal="right" indent="1"/>
    </xf>
    <xf numFmtId="166" fontId="148" fillId="0" borderId="0" xfId="23" applyNumberFormat="1" applyFont="1" applyAlignment="1">
      <alignment horizontal="right"/>
    </xf>
    <xf numFmtId="185" fontId="149" fillId="0" borderId="68" xfId="23" applyNumberFormat="1" applyFont="1" applyBorder="1" applyAlignment="1">
      <alignment horizontal="center" vertical="center"/>
    </xf>
    <xf numFmtId="49" fontId="148" fillId="0" borderId="44" xfId="23" applyNumberFormat="1" applyFont="1" applyBorder="1" applyAlignment="1">
      <alignment horizontal="left" vertical="center" indent="1"/>
    </xf>
    <xf numFmtId="186" fontId="149" fillId="0" borderId="9" xfId="23" applyNumberFormat="1" applyFont="1" applyBorder="1" applyAlignment="1">
      <alignment horizontal="center" vertical="center"/>
    </xf>
    <xf numFmtId="49" fontId="148" fillId="0" borderId="1" xfId="23" applyNumberFormat="1" applyFont="1" applyBorder="1" applyAlignment="1">
      <alignment horizontal="left" vertical="center" indent="1"/>
    </xf>
    <xf numFmtId="186" fontId="149" fillId="0" borderId="68" xfId="23" applyNumberFormat="1" applyFont="1" applyBorder="1" applyAlignment="1">
      <alignment horizontal="center" vertical="center"/>
    </xf>
    <xf numFmtId="0" fontId="148" fillId="0" borderId="1" xfId="23" applyFont="1" applyBorder="1" applyAlignment="1">
      <alignment horizontal="left" vertical="center" indent="1"/>
    </xf>
    <xf numFmtId="185" fontId="149" fillId="0" borderId="68" xfId="23" applyNumberFormat="1" applyFont="1" applyBorder="1" applyAlignment="1">
      <alignment horizontal="center"/>
    </xf>
    <xf numFmtId="185" fontId="149" fillId="0" borderId="9" xfId="23" applyNumberFormat="1" applyFont="1" applyBorder="1" applyAlignment="1">
      <alignment horizontal="center"/>
    </xf>
    <xf numFmtId="185" fontId="149" fillId="0" borderId="0" xfId="23" applyNumberFormat="1" applyFont="1" applyAlignment="1">
      <alignment horizontal="center"/>
    </xf>
    <xf numFmtId="185" fontId="149" fillId="0" borderId="16" xfId="23" applyNumberFormat="1" applyFont="1" applyBorder="1" applyAlignment="1">
      <alignment horizontal="center"/>
    </xf>
    <xf numFmtId="49" fontId="148" fillId="0" borderId="44" xfId="23" applyNumberFormat="1" applyFont="1" applyBorder="1" applyAlignment="1">
      <alignment horizontal="left" indent="1"/>
    </xf>
    <xf numFmtId="49" fontId="148" fillId="0" borderId="44" xfId="23" applyNumberFormat="1" applyFont="1" applyBorder="1" applyAlignment="1">
      <alignment horizontal="left" vertical="top" indent="1"/>
    </xf>
    <xf numFmtId="49" fontId="148" fillId="0" borderId="44" xfId="23" applyNumberFormat="1" applyFont="1" applyBorder="1" applyAlignment="1">
      <alignment horizontal="left" vertical="center"/>
    </xf>
    <xf numFmtId="49" fontId="148" fillId="0" borderId="44" xfId="23" applyNumberFormat="1" applyFont="1" applyBorder="1" applyAlignment="1">
      <alignment horizontal="left" vertical="top" wrapText="1"/>
    </xf>
    <xf numFmtId="49" fontId="148" fillId="0" borderId="44" xfId="23" applyNumberFormat="1" applyFont="1" applyBorder="1" applyAlignment="1">
      <alignment horizontal="left" vertical="center" indent="2"/>
    </xf>
    <xf numFmtId="186" fontId="149" fillId="0" borderId="9" xfId="23" applyNumberFormat="1" applyFont="1" applyBorder="1" applyAlignment="1">
      <alignment horizontal="center" vertical="top"/>
    </xf>
    <xf numFmtId="166" fontId="148" fillId="0" borderId="0" xfId="23" applyNumberFormat="1" applyFont="1" applyAlignment="1">
      <alignment horizontal="right" vertical="top" indent="1"/>
    </xf>
    <xf numFmtId="166" fontId="148" fillId="0" borderId="0" xfId="23" applyNumberFormat="1" applyFont="1" applyAlignment="1">
      <alignment horizontal="right" vertical="top"/>
    </xf>
    <xf numFmtId="185" fontId="149" fillId="0" borderId="68" xfId="23" applyNumberFormat="1" applyFont="1" applyBorder="1" applyAlignment="1">
      <alignment horizontal="center" vertical="top"/>
    </xf>
    <xf numFmtId="185" fontId="149" fillId="0" borderId="9" xfId="23" applyNumberFormat="1" applyFont="1" applyBorder="1" applyAlignment="1">
      <alignment horizontal="center" vertical="top"/>
    </xf>
    <xf numFmtId="185" fontId="149" fillId="0" borderId="0" xfId="23" applyNumberFormat="1" applyFont="1" applyAlignment="1">
      <alignment horizontal="center" vertical="top"/>
    </xf>
    <xf numFmtId="185" fontId="149" fillId="0" borderId="16" xfId="23" applyNumberFormat="1" applyFont="1" applyBorder="1" applyAlignment="1">
      <alignment horizontal="center" vertical="top"/>
    </xf>
    <xf numFmtId="0" fontId="146" fillId="0" borderId="0" xfId="23" applyFont="1" applyAlignment="1">
      <alignment vertical="top"/>
    </xf>
    <xf numFmtId="49" fontId="148" fillId="0" borderId="54" xfId="23" applyNumberFormat="1" applyFont="1" applyBorder="1" applyAlignment="1">
      <alignment horizontal="left" vertical="center"/>
    </xf>
    <xf numFmtId="186" fontId="149" fillId="0" borderId="24" xfId="23" applyNumberFormat="1" applyFont="1" applyBorder="1" applyAlignment="1">
      <alignment horizontal="center" vertical="center"/>
    </xf>
    <xf numFmtId="166" fontId="148" fillId="0" borderId="23" xfId="23" applyNumberFormat="1" applyFont="1" applyBorder="1" applyAlignment="1">
      <alignment horizontal="right" vertical="center" indent="1"/>
    </xf>
    <xf numFmtId="166" fontId="148" fillId="0" borderId="23" xfId="23" applyNumberFormat="1" applyFont="1" applyBorder="1" applyAlignment="1">
      <alignment horizontal="right" vertical="center"/>
    </xf>
    <xf numFmtId="185" fontId="149" fillId="0" borderId="55" xfId="23" applyNumberFormat="1" applyFont="1" applyBorder="1" applyAlignment="1">
      <alignment horizontal="center" vertical="center"/>
    </xf>
    <xf numFmtId="185" fontId="149" fillId="0" borderId="24" xfId="23" applyNumberFormat="1" applyFont="1" applyBorder="1" applyAlignment="1">
      <alignment horizontal="center" vertical="center"/>
    </xf>
    <xf numFmtId="185" fontId="149" fillId="0" borderId="23" xfId="23" applyNumberFormat="1" applyFont="1" applyBorder="1" applyAlignment="1">
      <alignment horizontal="center" vertical="center"/>
    </xf>
    <xf numFmtId="185" fontId="149" fillId="0" borderId="25" xfId="23" applyNumberFormat="1" applyFont="1" applyBorder="1" applyAlignment="1">
      <alignment horizontal="center" vertical="center"/>
    </xf>
    <xf numFmtId="0" fontId="148" fillId="0" borderId="0" xfId="23" applyFont="1" applyAlignment="1">
      <alignment horizontal="left"/>
    </xf>
    <xf numFmtId="0" fontId="149" fillId="0" borderId="0" xfId="23" applyFont="1" applyAlignment="1">
      <alignment horizontal="center" vertical="center"/>
    </xf>
    <xf numFmtId="0" fontId="148" fillId="0" borderId="0" xfId="23" applyFont="1" applyAlignment="1">
      <alignment horizontal="left" vertical="center"/>
    </xf>
    <xf numFmtId="0" fontId="149" fillId="0" borderId="0" xfId="23" applyFont="1" applyAlignment="1">
      <alignment horizontal="right"/>
    </xf>
    <xf numFmtId="0" fontId="147" fillId="0" borderId="0" xfId="23" applyFont="1" applyAlignment="1">
      <alignment horizontal="left" vertical="center"/>
    </xf>
    <xf numFmtId="0" fontId="146" fillId="0" borderId="0" xfId="23" applyFont="1" applyAlignment="1">
      <alignment horizontal="left" vertical="center"/>
    </xf>
    <xf numFmtId="0" fontId="153" fillId="0" borderId="0" xfId="13" applyFont="1" applyAlignment="1">
      <alignment horizontal="centerContinuous"/>
    </xf>
    <xf numFmtId="0" fontId="146" fillId="0" borderId="0" xfId="13" applyFont="1" applyAlignment="1">
      <alignment vertical="center"/>
    </xf>
    <xf numFmtId="0" fontId="148" fillId="0" borderId="47" xfId="13" applyFont="1" applyBorder="1" applyAlignment="1">
      <alignment horizontal="center" vertical="center"/>
    </xf>
    <xf numFmtId="0" fontId="148" fillId="0" borderId="7" xfId="13" applyFont="1" applyBorder="1" applyAlignment="1">
      <alignment horizontal="center" vertical="center" wrapText="1"/>
    </xf>
    <xf numFmtId="0" fontId="148" fillId="0" borderId="6" xfId="13" applyFont="1" applyBorder="1" applyAlignment="1">
      <alignment horizontal="center" vertical="center" wrapText="1"/>
    </xf>
    <xf numFmtId="0" fontId="148" fillId="0" borderId="69" xfId="13" applyFont="1" applyBorder="1" applyAlignment="1">
      <alignment horizontal="center" vertical="center" wrapText="1"/>
    </xf>
    <xf numFmtId="0" fontId="150" fillId="0" borderId="60" xfId="13" applyFont="1" applyBorder="1" applyAlignment="1">
      <alignment horizontal="left" vertical="center" wrapText="1"/>
    </xf>
    <xf numFmtId="173" fontId="148" fillId="0" borderId="53" xfId="13" applyNumberFormat="1" applyFont="1" applyBorder="1" applyAlignment="1">
      <alignment horizontal="center" vertical="center"/>
    </xf>
    <xf numFmtId="166" fontId="148" fillId="0" borderId="53" xfId="13" applyNumberFormat="1" applyFont="1" applyBorder="1" applyAlignment="1">
      <alignment horizontal="center" vertical="center"/>
    </xf>
    <xf numFmtId="166" fontId="148" fillId="0" borderId="51" xfId="13" applyNumberFormat="1" applyFont="1" applyBorder="1" applyAlignment="1">
      <alignment horizontal="center" vertical="center"/>
    </xf>
    <xf numFmtId="166" fontId="148" fillId="0" borderId="52" xfId="13" applyNumberFormat="1" applyFont="1" applyBorder="1" applyAlignment="1">
      <alignment horizontal="center" vertical="center"/>
    </xf>
    <xf numFmtId="231" fontId="149" fillId="0" borderId="52" xfId="13" applyNumberFormat="1" applyFont="1" applyBorder="1" applyAlignment="1">
      <alignment horizontal="right" vertical="center"/>
    </xf>
    <xf numFmtId="232" fontId="149" fillId="0" borderId="52" xfId="13" applyNumberFormat="1" applyFont="1" applyBorder="1" applyAlignment="1">
      <alignment horizontal="right" vertical="center"/>
    </xf>
    <xf numFmtId="231" fontId="149" fillId="0" borderId="51" xfId="13" applyNumberFormat="1" applyFont="1" applyBorder="1" applyAlignment="1">
      <alignment horizontal="right" vertical="center"/>
    </xf>
    <xf numFmtId="232" fontId="149" fillId="0" borderId="51" xfId="13" applyNumberFormat="1" applyFont="1" applyBorder="1" applyAlignment="1">
      <alignment horizontal="right" vertical="center"/>
    </xf>
    <xf numFmtId="232" fontId="149" fillId="0" borderId="61" xfId="13" applyNumberFormat="1" applyFont="1" applyBorder="1" applyAlignment="1">
      <alignment horizontal="right" vertical="center"/>
    </xf>
    <xf numFmtId="0" fontId="148" fillId="0" borderId="44" xfId="13" applyFont="1" applyBorder="1" applyAlignment="1">
      <alignment horizontal="left" vertical="center" wrapText="1"/>
    </xf>
    <xf numFmtId="199" fontId="148" fillId="0" borderId="18" xfId="13" applyNumberFormat="1" applyFont="1" applyBorder="1"/>
    <xf numFmtId="166" fontId="148" fillId="0" borderId="18" xfId="13" applyNumberFormat="1" applyFont="1" applyBorder="1" applyAlignment="1">
      <alignment horizontal="center"/>
    </xf>
    <xf numFmtId="166" fontId="148" fillId="0" borderId="0" xfId="13" applyNumberFormat="1" applyFont="1" applyAlignment="1">
      <alignment horizontal="center"/>
    </xf>
    <xf numFmtId="166" fontId="148" fillId="0" borderId="9" xfId="13" applyNumberFormat="1" applyFont="1" applyBorder="1" applyAlignment="1">
      <alignment horizontal="center"/>
    </xf>
    <xf numFmtId="231" fontId="149" fillId="0" borderId="9" xfId="13" applyNumberFormat="1" applyFont="1" applyBorder="1" applyAlignment="1">
      <alignment horizontal="right"/>
    </xf>
    <xf numFmtId="232" fontId="149" fillId="0" borderId="9" xfId="13" applyNumberFormat="1" applyFont="1" applyBorder="1" applyAlignment="1">
      <alignment horizontal="right"/>
    </xf>
    <xf numFmtId="231" fontId="149" fillId="0" borderId="0" xfId="13" applyNumberFormat="1" applyFont="1" applyAlignment="1">
      <alignment horizontal="right"/>
    </xf>
    <xf numFmtId="232" fontId="149" fillId="0" borderId="0" xfId="13" applyNumberFormat="1" applyFont="1" applyAlignment="1">
      <alignment horizontal="right"/>
    </xf>
    <xf numFmtId="232" fontId="149" fillId="0" borderId="16" xfId="13" applyNumberFormat="1" applyFont="1" applyBorder="1" applyAlignment="1">
      <alignment horizontal="right"/>
    </xf>
    <xf numFmtId="0" fontId="148" fillId="0" borderId="44" xfId="13" applyFont="1" applyBorder="1" applyAlignment="1">
      <alignment horizontal="left" vertical="center" indent="1"/>
    </xf>
    <xf numFmtId="199" fontId="148" fillId="0" borderId="18" xfId="13" applyNumberFormat="1" applyFont="1" applyBorder="1" applyAlignment="1">
      <alignment vertical="center"/>
    </xf>
    <xf numFmtId="166" fontId="148" fillId="0" borderId="18" xfId="13" applyNumberFormat="1" applyFont="1" applyBorder="1" applyAlignment="1">
      <alignment horizontal="center" vertical="center"/>
    </xf>
    <xf numFmtId="166" fontId="148" fillId="0" borderId="0" xfId="13" applyNumberFormat="1" applyFont="1" applyAlignment="1">
      <alignment horizontal="center" vertical="center"/>
    </xf>
    <xf numFmtId="166" fontId="148" fillId="0" borderId="9" xfId="13" applyNumberFormat="1" applyFont="1" applyBorder="1" applyAlignment="1">
      <alignment horizontal="center" vertical="center"/>
    </xf>
    <xf numFmtId="231" fontId="149" fillId="0" borderId="9" xfId="13" applyNumberFormat="1" applyFont="1" applyBorder="1" applyAlignment="1">
      <alignment horizontal="right" vertical="center"/>
    </xf>
    <xf numFmtId="232" fontId="149" fillId="0" borderId="9" xfId="13" applyNumberFormat="1" applyFont="1" applyBorder="1" applyAlignment="1">
      <alignment horizontal="right" vertical="center"/>
    </xf>
    <xf numFmtId="231" fontId="149" fillId="0" borderId="0" xfId="13" applyNumberFormat="1" applyFont="1" applyAlignment="1">
      <alignment horizontal="right" vertical="center"/>
    </xf>
    <xf numFmtId="232" fontId="149" fillId="0" borderId="0" xfId="13" applyNumberFormat="1" applyFont="1" applyAlignment="1">
      <alignment horizontal="right" vertical="center"/>
    </xf>
    <xf numFmtId="232" fontId="149" fillId="0" borderId="16" xfId="13" applyNumberFormat="1" applyFont="1" applyBorder="1" applyAlignment="1">
      <alignment horizontal="right" vertical="center"/>
    </xf>
    <xf numFmtId="0" fontId="148" fillId="0" borderId="44" xfId="13" applyFont="1" applyBorder="1" applyAlignment="1">
      <alignment horizontal="left" vertical="center" indent="2"/>
    </xf>
    <xf numFmtId="0" fontId="148" fillId="0" borderId="44" xfId="13" applyFont="1" applyBorder="1" applyAlignment="1">
      <alignment horizontal="left" vertical="center" wrapText="1" indent="2"/>
    </xf>
    <xf numFmtId="0" fontId="148" fillId="0" borderId="44" xfId="13" applyFont="1" applyBorder="1" applyAlignment="1">
      <alignment horizontal="left" vertical="center" wrapText="1" indent="1"/>
    </xf>
    <xf numFmtId="0" fontId="148" fillId="0" borderId="44" xfId="13" applyFont="1" applyBorder="1" applyAlignment="1">
      <alignment horizontal="left" vertical="top" wrapText="1"/>
    </xf>
    <xf numFmtId="0" fontId="148" fillId="0" borderId="54" xfId="13" applyFont="1" applyBorder="1" applyAlignment="1">
      <alignment horizontal="left" vertical="center" indent="1"/>
    </xf>
    <xf numFmtId="199" fontId="148" fillId="0" borderId="71" xfId="13" applyNumberFormat="1" applyFont="1" applyBorder="1" applyAlignment="1">
      <alignment vertical="center"/>
    </xf>
    <xf numFmtId="166" fontId="148" fillId="0" borderId="71" xfId="13" applyNumberFormat="1" applyFont="1" applyBorder="1" applyAlignment="1">
      <alignment horizontal="center" vertical="center"/>
    </xf>
    <xf numFmtId="166" fontId="148" fillId="0" borderId="23" xfId="13" applyNumberFormat="1" applyFont="1" applyBorder="1" applyAlignment="1">
      <alignment horizontal="center" vertical="center"/>
    </xf>
    <xf numFmtId="166" fontId="148" fillId="0" borderId="24" xfId="13" applyNumberFormat="1" applyFont="1" applyBorder="1" applyAlignment="1">
      <alignment horizontal="center" vertical="center"/>
    </xf>
    <xf numFmtId="231" fontId="149" fillId="0" borderId="24" xfId="13" applyNumberFormat="1" applyFont="1" applyBorder="1" applyAlignment="1">
      <alignment horizontal="right" vertical="center"/>
    </xf>
    <xf numFmtId="232" fontId="149" fillId="0" borderId="24" xfId="13" applyNumberFormat="1" applyFont="1" applyBorder="1" applyAlignment="1">
      <alignment horizontal="right" vertical="center"/>
    </xf>
    <xf numFmtId="231" fontId="149" fillId="0" borderId="23" xfId="13" applyNumberFormat="1" applyFont="1" applyBorder="1" applyAlignment="1">
      <alignment horizontal="right" vertical="center"/>
    </xf>
    <xf numFmtId="232" fontId="149" fillId="0" borderId="23" xfId="13" applyNumberFormat="1" applyFont="1" applyBorder="1" applyAlignment="1">
      <alignment horizontal="right" vertical="center"/>
    </xf>
    <xf numFmtId="232" fontId="149" fillId="0" borderId="25" xfId="13" applyNumberFormat="1" applyFont="1" applyBorder="1" applyAlignment="1">
      <alignment horizontal="right" vertical="center"/>
    </xf>
    <xf numFmtId="0" fontId="149" fillId="0" borderId="0" xfId="13" applyFont="1" applyAlignment="1">
      <alignment vertical="center"/>
    </xf>
    <xf numFmtId="0" fontId="119" fillId="10" borderId="77" xfId="17" applyFill="1" applyBorder="1"/>
    <xf numFmtId="0" fontId="119" fillId="10" borderId="78" xfId="17" applyFill="1" applyBorder="1"/>
    <xf numFmtId="0" fontId="119" fillId="10" borderId="79" xfId="17" applyFill="1" applyBorder="1"/>
    <xf numFmtId="0" fontId="202" fillId="10" borderId="80" xfId="17" applyFont="1" applyFill="1" applyBorder="1" applyAlignment="1">
      <alignment horizontal="center" vertical="top"/>
    </xf>
    <xf numFmtId="0" fontId="202" fillId="10" borderId="78" xfId="17" applyFont="1" applyFill="1" applyBorder="1" applyAlignment="1">
      <alignment horizontal="center" vertical="top"/>
    </xf>
    <xf numFmtId="0" fontId="119" fillId="10" borderId="81" xfId="17" applyFill="1" applyBorder="1"/>
    <xf numFmtId="0" fontId="202" fillId="10" borderId="81" xfId="17" applyFont="1" applyFill="1" applyBorder="1" applyAlignment="1">
      <alignment horizontal="center" vertical="top"/>
    </xf>
    <xf numFmtId="0" fontId="202" fillId="10" borderId="82" xfId="17" applyFont="1" applyFill="1" applyBorder="1" applyAlignment="1">
      <alignment horizontal="center" vertical="top"/>
    </xf>
    <xf numFmtId="0" fontId="202" fillId="10" borderId="81" xfId="17" applyFont="1" applyFill="1" applyBorder="1" applyAlignment="1">
      <alignment horizontal="left" vertical="top"/>
    </xf>
    <xf numFmtId="0" fontId="119" fillId="10" borderId="82" xfId="17" applyFill="1" applyBorder="1"/>
    <xf numFmtId="0" fontId="119" fillId="10" borderId="83" xfId="17" applyFill="1" applyBorder="1"/>
    <xf numFmtId="0" fontId="202" fillId="10" borderId="86" xfId="17" applyFont="1" applyFill="1" applyBorder="1" applyAlignment="1">
      <alignment horizontal="left" vertical="top"/>
    </xf>
    <xf numFmtId="220" fontId="204" fillId="10" borderId="87" xfId="17" applyNumberFormat="1" applyFont="1" applyFill="1" applyBorder="1" applyAlignment="1">
      <alignment horizontal="right" vertical="top"/>
    </xf>
    <xf numFmtId="0" fontId="119" fillId="10" borderId="0" xfId="17" applyFill="1"/>
    <xf numFmtId="221" fontId="204" fillId="10" borderId="87" xfId="17" applyNumberFormat="1" applyFont="1" applyFill="1" applyBorder="1" applyAlignment="1">
      <alignment horizontal="right" vertical="top"/>
    </xf>
    <xf numFmtId="0" fontId="119" fillId="11" borderId="0" xfId="17" applyFill="1"/>
    <xf numFmtId="0" fontId="119" fillId="11" borderId="77" xfId="17" applyFill="1" applyBorder="1"/>
    <xf numFmtId="0" fontId="119" fillId="11" borderId="78" xfId="17" applyFill="1" applyBorder="1"/>
    <xf numFmtId="0" fontId="119" fillId="11" borderId="79" xfId="17" applyFill="1" applyBorder="1"/>
    <xf numFmtId="0" fontId="202" fillId="11" borderId="80" xfId="17" applyFont="1" applyFill="1" applyBorder="1" applyAlignment="1">
      <alignment horizontal="center" vertical="top"/>
    </xf>
    <xf numFmtId="0" fontId="202" fillId="11" borderId="78" xfId="17" applyFont="1" applyFill="1" applyBorder="1" applyAlignment="1">
      <alignment horizontal="center" vertical="top"/>
    </xf>
    <xf numFmtId="0" fontId="119" fillId="11" borderId="81" xfId="17" applyFill="1" applyBorder="1"/>
    <xf numFmtId="0" fontId="202" fillId="11" borderId="81" xfId="17" applyFont="1" applyFill="1" applyBorder="1" applyAlignment="1">
      <alignment horizontal="center" vertical="top"/>
    </xf>
    <xf numFmtId="0" fontId="202" fillId="11" borderId="82" xfId="17" applyFont="1" applyFill="1" applyBorder="1" applyAlignment="1">
      <alignment horizontal="center" vertical="top"/>
    </xf>
    <xf numFmtId="0" fontId="202" fillId="11" borderId="82" xfId="17" applyFont="1" applyFill="1" applyBorder="1" applyAlignment="1">
      <alignment horizontal="center" vertical="top"/>
    </xf>
    <xf numFmtId="0" fontId="202" fillId="11" borderId="81" xfId="17" applyFont="1" applyFill="1" applyBorder="1" applyAlignment="1">
      <alignment horizontal="left" vertical="top"/>
    </xf>
    <xf numFmtId="0" fontId="119" fillId="11" borderId="82" xfId="17" applyFill="1" applyBorder="1"/>
    <xf numFmtId="0" fontId="119" fillId="11" borderId="83" xfId="17" applyFill="1" applyBorder="1"/>
    <xf numFmtId="0" fontId="202" fillId="11" borderId="81" xfId="17" applyFont="1" applyFill="1" applyBorder="1" applyAlignment="1">
      <alignment horizontal="center" vertical="top"/>
    </xf>
    <xf numFmtId="0" fontId="202" fillId="11" borderId="86" xfId="17" applyFont="1" applyFill="1" applyBorder="1" applyAlignment="1">
      <alignment horizontal="left" vertical="top"/>
    </xf>
    <xf numFmtId="219" fontId="204" fillId="11" borderId="87" xfId="17" applyNumberFormat="1" applyFont="1" applyFill="1" applyBorder="1" applyAlignment="1">
      <alignment horizontal="right" vertical="top"/>
    </xf>
    <xf numFmtId="219" fontId="204" fillId="11" borderId="87" xfId="17" applyNumberFormat="1" applyFont="1" applyFill="1" applyBorder="1" applyAlignment="1">
      <alignment horizontal="right" vertical="top"/>
    </xf>
    <xf numFmtId="220" fontId="204" fillId="11" borderId="87" xfId="17" applyNumberFormat="1" applyFont="1" applyFill="1" applyBorder="1" applyAlignment="1">
      <alignment horizontal="right" vertical="top"/>
    </xf>
    <xf numFmtId="220" fontId="204" fillId="11" borderId="87" xfId="17" applyNumberFormat="1" applyFont="1" applyFill="1" applyBorder="1" applyAlignment="1">
      <alignment horizontal="right" vertical="top"/>
    </xf>
    <xf numFmtId="221" fontId="204" fillId="11" borderId="87" xfId="17" applyNumberFormat="1" applyFont="1" applyFill="1" applyBorder="1" applyAlignment="1">
      <alignment horizontal="right" vertical="top"/>
    </xf>
    <xf numFmtId="221" fontId="204" fillId="11" borderId="87" xfId="17" applyNumberFormat="1" applyFont="1" applyFill="1" applyBorder="1" applyAlignment="1">
      <alignment horizontal="right" vertical="top"/>
    </xf>
    <xf numFmtId="0" fontId="119" fillId="12" borderId="0" xfId="17" applyFill="1"/>
    <xf numFmtId="0" fontId="119" fillId="12" borderId="77" xfId="17" applyFill="1" applyBorder="1"/>
    <xf numFmtId="0" fontId="119" fillId="12" borderId="78" xfId="17" applyFill="1" applyBorder="1"/>
    <xf numFmtId="0" fontId="119" fillId="12" borderId="79" xfId="17" applyFill="1" applyBorder="1"/>
    <xf numFmtId="0" fontId="202" fillId="12" borderId="80" xfId="17" applyFont="1" applyFill="1" applyBorder="1" applyAlignment="1">
      <alignment horizontal="center" vertical="top"/>
    </xf>
    <xf numFmtId="0" fontId="202" fillId="12" borderId="78" xfId="17" applyFont="1" applyFill="1" applyBorder="1" applyAlignment="1">
      <alignment horizontal="center" vertical="top"/>
    </xf>
    <xf numFmtId="0" fontId="119" fillId="12" borderId="81" xfId="17" applyFill="1" applyBorder="1"/>
    <xf numFmtId="0" fontId="202" fillId="12" borderId="81" xfId="17" applyFont="1" applyFill="1" applyBorder="1" applyAlignment="1">
      <alignment horizontal="center" vertical="top"/>
    </xf>
    <xf numFmtId="0" fontId="202" fillId="12" borderId="82" xfId="17" applyFont="1" applyFill="1" applyBorder="1" applyAlignment="1">
      <alignment horizontal="center" vertical="top"/>
    </xf>
    <xf numFmtId="0" fontId="202" fillId="12" borderId="82" xfId="17" applyFont="1" applyFill="1" applyBorder="1" applyAlignment="1">
      <alignment horizontal="center" vertical="top"/>
    </xf>
    <xf numFmtId="0" fontId="202" fillId="12" borderId="81" xfId="17" applyFont="1" applyFill="1" applyBorder="1" applyAlignment="1">
      <alignment horizontal="left" vertical="top"/>
    </xf>
    <xf numFmtId="0" fontId="119" fillId="12" borderId="82" xfId="17" applyFill="1" applyBorder="1"/>
    <xf numFmtId="0" fontId="119" fillId="12" borderId="83" xfId="17" applyFill="1" applyBorder="1"/>
    <xf numFmtId="0" fontId="202" fillId="12" borderId="81" xfId="17" applyFont="1" applyFill="1" applyBorder="1" applyAlignment="1">
      <alignment horizontal="center" vertical="top"/>
    </xf>
    <xf numFmtId="0" fontId="202" fillId="12" borderId="86" xfId="17" applyFont="1" applyFill="1" applyBorder="1" applyAlignment="1">
      <alignment horizontal="left" vertical="top"/>
    </xf>
    <xf numFmtId="219" fontId="204" fillId="12" borderId="87" xfId="17" applyNumberFormat="1" applyFont="1" applyFill="1" applyBorder="1" applyAlignment="1">
      <alignment horizontal="right" vertical="top"/>
    </xf>
    <xf numFmtId="219" fontId="204" fillId="12" borderId="87" xfId="17" applyNumberFormat="1" applyFont="1" applyFill="1" applyBorder="1" applyAlignment="1">
      <alignment horizontal="right" vertical="top"/>
    </xf>
    <xf numFmtId="220" fontId="204" fillId="12" borderId="87" xfId="17" applyNumberFormat="1" applyFont="1" applyFill="1" applyBorder="1" applyAlignment="1">
      <alignment horizontal="right" vertical="top"/>
    </xf>
    <xf numFmtId="220" fontId="204" fillId="12" borderId="87" xfId="17" applyNumberFormat="1" applyFont="1" applyFill="1" applyBorder="1" applyAlignment="1">
      <alignment horizontal="right" vertical="top"/>
    </xf>
    <xf numFmtId="221" fontId="204" fillId="12" borderId="87" xfId="17" applyNumberFormat="1" applyFont="1" applyFill="1" applyBorder="1" applyAlignment="1">
      <alignment horizontal="right" vertical="top"/>
    </xf>
    <xf numFmtId="221" fontId="204" fillId="12" borderId="87" xfId="17" applyNumberFormat="1" applyFont="1" applyFill="1" applyBorder="1" applyAlignment="1">
      <alignment horizontal="right" vertical="top"/>
    </xf>
    <xf numFmtId="0" fontId="24" fillId="5" borderId="0" xfId="0" applyFont="1" applyFill="1"/>
    <xf numFmtId="0" fontId="212" fillId="0" borderId="0" xfId="0" applyFont="1"/>
    <xf numFmtId="0" fontId="121" fillId="0" borderId="0" xfId="0" applyFont="1" applyAlignment="1">
      <alignment horizontal="left" vertical="top" wrapText="1" readingOrder="1"/>
    </xf>
    <xf numFmtId="0" fontId="7" fillId="0" borderId="0" xfId="1" applyNumberFormat="1" applyFill="1" applyBorder="1" applyProtection="1">
      <protection hidden="1"/>
    </xf>
    <xf numFmtId="0" fontId="201" fillId="11" borderId="77" xfId="17" applyFont="1" applyFill="1" applyBorder="1" applyAlignment="1">
      <alignment horizontal="centerContinuous" vertical="center"/>
    </xf>
    <xf numFmtId="0" fontId="201" fillId="11" borderId="78" xfId="17" applyFont="1" applyFill="1" applyBorder="1" applyAlignment="1">
      <alignment horizontal="centerContinuous" vertical="center"/>
    </xf>
    <xf numFmtId="0" fontId="201" fillId="11" borderId="79" xfId="17" applyFont="1" applyFill="1" applyBorder="1" applyAlignment="1">
      <alignment horizontal="centerContinuous" vertical="center"/>
    </xf>
    <xf numFmtId="0" fontId="213" fillId="12" borderId="77" xfId="17" applyFont="1" applyFill="1" applyBorder="1" applyAlignment="1">
      <alignment horizontal="centerContinuous" vertical="center" wrapText="1"/>
    </xf>
    <xf numFmtId="0" fontId="213" fillId="12" borderId="78" xfId="17" applyFont="1" applyFill="1" applyBorder="1" applyAlignment="1">
      <alignment horizontal="centerContinuous" vertical="center" wrapText="1"/>
    </xf>
    <xf numFmtId="0" fontId="213" fillId="12" borderId="79" xfId="17" applyFont="1" applyFill="1" applyBorder="1" applyAlignment="1">
      <alignment horizontal="centerContinuous" vertical="center" wrapText="1"/>
    </xf>
    <xf numFmtId="0" fontId="213" fillId="11" borderId="77" xfId="17" applyFont="1" applyFill="1" applyBorder="1" applyAlignment="1">
      <alignment horizontal="centerContinuous" vertical="center"/>
    </xf>
    <xf numFmtId="0" fontId="213" fillId="11" borderId="78" xfId="17" applyFont="1" applyFill="1" applyBorder="1" applyAlignment="1">
      <alignment horizontal="centerContinuous" vertical="center"/>
    </xf>
    <xf numFmtId="0" fontId="213" fillId="11" borderId="79" xfId="17" applyFont="1" applyFill="1" applyBorder="1" applyAlignment="1">
      <alignment horizontal="centerContinuous" vertical="center"/>
    </xf>
    <xf numFmtId="0" fontId="201" fillId="12" borderId="77" xfId="17" applyFont="1" applyFill="1" applyBorder="1" applyAlignment="1">
      <alignment horizontal="centerContinuous" vertical="center"/>
    </xf>
    <xf numFmtId="0" fontId="201" fillId="12" borderId="78" xfId="17" applyFont="1" applyFill="1" applyBorder="1" applyAlignment="1">
      <alignment horizontal="centerContinuous" vertical="center"/>
    </xf>
    <xf numFmtId="0" fontId="201" fillId="12" borderId="79" xfId="17" applyFont="1" applyFill="1" applyBorder="1" applyAlignment="1">
      <alignment horizontal="centerContinuous" vertical="center"/>
    </xf>
    <xf numFmtId="0" fontId="119" fillId="11" borderId="0" xfId="17" applyFill="1" applyAlignment="1">
      <alignment horizontal="centerContinuous" vertical="center"/>
    </xf>
    <xf numFmtId="0" fontId="201" fillId="11" borderId="77" xfId="17" applyFont="1" applyFill="1" applyBorder="1" applyAlignment="1">
      <alignment horizontal="centerContinuous" vertical="center" wrapText="1"/>
    </xf>
    <xf numFmtId="0" fontId="201" fillId="11" borderId="78" xfId="17" applyFont="1" applyFill="1" applyBorder="1" applyAlignment="1">
      <alignment horizontal="centerContinuous" vertical="center" wrapText="1"/>
    </xf>
    <xf numFmtId="0" fontId="201" fillId="11" borderId="79" xfId="17" applyFont="1" applyFill="1" applyBorder="1" applyAlignment="1">
      <alignment horizontal="centerContinuous" vertical="center" wrapText="1"/>
    </xf>
    <xf numFmtId="0" fontId="201" fillId="11" borderId="0" xfId="17" applyFont="1" applyFill="1" applyBorder="1" applyAlignment="1">
      <alignment horizontal="centerContinuous" vertical="center" wrapText="1"/>
    </xf>
    <xf numFmtId="0" fontId="213" fillId="10" borderId="77" xfId="17" applyFont="1" applyFill="1" applyBorder="1" applyAlignment="1">
      <alignment horizontal="centerContinuous" vertical="center"/>
    </xf>
    <xf numFmtId="0" fontId="213" fillId="10" borderId="78" xfId="17" applyFont="1" applyFill="1" applyBorder="1" applyAlignment="1">
      <alignment horizontal="centerContinuous" vertical="center"/>
    </xf>
    <xf numFmtId="0" fontId="213" fillId="10" borderId="79" xfId="17" applyFont="1" applyFill="1" applyBorder="1" applyAlignment="1">
      <alignment horizontal="centerContinuous" vertical="center"/>
    </xf>
    <xf numFmtId="0" fontId="213" fillId="11" borderId="0" xfId="17" applyFont="1" applyFill="1" applyBorder="1" applyAlignment="1">
      <alignment horizontal="centerContinuous" vertical="center"/>
    </xf>
    <xf numFmtId="0" fontId="31" fillId="0" borderId="0" xfId="13" applyFont="1" applyAlignment="1">
      <alignment horizontal="centerContinuous" vertical="center"/>
    </xf>
    <xf numFmtId="0" fontId="126" fillId="0" borderId="5" xfId="16" applyFont="1" applyBorder="1" applyAlignment="1">
      <alignment horizontal="left" vertical="center" wrapText="1"/>
    </xf>
    <xf numFmtId="0" fontId="126" fillId="0" borderId="4" xfId="16" applyFont="1" applyBorder="1" applyAlignment="1">
      <alignment horizontal="left" vertical="center" wrapText="1"/>
    </xf>
    <xf numFmtId="0" fontId="161" fillId="0" borderId="0" xfId="17" applyFont="1"/>
    <xf numFmtId="0" fontId="120" fillId="0" borderId="0" xfId="17" applyFont="1" applyAlignment="1">
      <alignment horizontal="centerContinuous" vertical="center" wrapText="1"/>
    </xf>
    <xf numFmtId="0" fontId="121" fillId="0" borderId="0" xfId="17" applyFont="1" applyAlignment="1">
      <alignment horizontal="centerContinuous" vertical="center"/>
    </xf>
    <xf numFmtId="0" fontId="122" fillId="0" borderId="0" xfId="17" applyFont="1" applyAlignment="1">
      <alignment horizontal="centerContinuous" vertical="center"/>
    </xf>
    <xf numFmtId="0" fontId="121" fillId="0" borderId="36" xfId="17" applyFont="1" applyBorder="1"/>
    <xf numFmtId="0" fontId="121" fillId="0" borderId="26" xfId="17" applyFont="1" applyBorder="1" applyAlignment="1">
      <alignment horizontal="centerContinuous" vertical="center"/>
    </xf>
    <xf numFmtId="0" fontId="121" fillId="0" borderId="27" xfId="17" applyFont="1" applyBorder="1" applyAlignment="1">
      <alignment horizontal="centerContinuous" vertical="center"/>
    </xf>
    <xf numFmtId="0" fontId="121" fillId="0" borderId="28" xfId="17" applyFont="1" applyBorder="1" applyAlignment="1">
      <alignment horizontal="centerContinuous" vertical="center"/>
    </xf>
    <xf numFmtId="0" fontId="121" fillId="0" borderId="3" xfId="17" applyFont="1" applyBorder="1" applyAlignment="1">
      <alignment horizontal="center" vertical="center"/>
    </xf>
    <xf numFmtId="0" fontId="121" fillId="0" borderId="36" xfId="17" applyFont="1" applyBorder="1" applyAlignment="1">
      <alignment horizontal="center" vertical="center" wrapText="1"/>
    </xf>
    <xf numFmtId="0" fontId="121" fillId="0" borderId="26" xfId="17" applyFont="1" applyBorder="1" applyAlignment="1">
      <alignment horizontal="centerContinuous" vertical="center" wrapText="1"/>
    </xf>
    <xf numFmtId="0" fontId="121" fillId="0" borderId="28" xfId="17" applyFont="1" applyBorder="1" applyAlignment="1">
      <alignment horizontal="centerContinuous" vertical="center" wrapText="1"/>
    </xf>
    <xf numFmtId="0" fontId="121" fillId="0" borderId="36" xfId="17" applyFont="1" applyBorder="1" applyAlignment="1">
      <alignment horizontal="center" vertical="center"/>
    </xf>
    <xf numFmtId="0" fontId="121" fillId="0" borderId="3" xfId="17" applyFont="1" applyBorder="1" applyAlignment="1">
      <alignment horizontal="centerContinuous" vertical="center"/>
    </xf>
    <xf numFmtId="0" fontId="121" fillId="0" borderId="3" xfId="17" applyFont="1" applyBorder="1" applyAlignment="1">
      <alignment horizontal="center" vertical="center" wrapText="1"/>
    </xf>
    <xf numFmtId="0" fontId="121" fillId="0" borderId="3" xfId="17" applyFont="1" applyBorder="1"/>
    <xf numFmtId="0" fontId="121" fillId="0" borderId="3" xfId="17" applyFont="1" applyBorder="1" applyAlignment="1">
      <alignment vertical="center"/>
    </xf>
    <xf numFmtId="0" fontId="123" fillId="0" borderId="3" xfId="17" applyFont="1" applyBorder="1" applyAlignment="1">
      <alignment vertical="center"/>
    </xf>
    <xf numFmtId="0" fontId="107" fillId="0" borderId="0" xfId="17" applyFont="1"/>
    <xf numFmtId="0" fontId="125" fillId="0" borderId="0" xfId="17" applyFont="1" applyAlignment="1">
      <alignment vertical="center"/>
    </xf>
    <xf numFmtId="0" fontId="125" fillId="0" borderId="0" xfId="17" applyFont="1" applyAlignment="1">
      <alignment horizontal="center" vertical="center" wrapText="1"/>
    </xf>
    <xf numFmtId="0" fontId="125" fillId="0" borderId="0" xfId="17" applyFont="1" applyAlignment="1">
      <alignment vertical="center" wrapText="1"/>
    </xf>
    <xf numFmtId="0" fontId="121" fillId="0" borderId="0" xfId="17" applyFont="1" applyAlignment="1">
      <alignment horizontal="center"/>
    </xf>
    <xf numFmtId="170" fontId="121" fillId="0" borderId="0" xfId="17" applyNumberFormat="1" applyFont="1" applyAlignment="1">
      <alignment horizontal="right" indent="1"/>
    </xf>
    <xf numFmtId="49" fontId="121" fillId="0" borderId="0" xfId="17" applyNumberFormat="1" applyFont="1" applyAlignment="1">
      <alignment horizontal="center"/>
    </xf>
    <xf numFmtId="170" fontId="127" fillId="0" borderId="5" xfId="17" applyNumberFormat="1" applyFont="1" applyBorder="1" applyAlignment="1">
      <alignment horizontal="right" indent="1"/>
    </xf>
    <xf numFmtId="0" fontId="121" fillId="0" borderId="36" xfId="17" applyFont="1" applyBorder="1" applyAlignment="1">
      <alignment horizontal="center"/>
    </xf>
    <xf numFmtId="0" fontId="121" fillId="0" borderId="36" xfId="17" applyFont="1" applyBorder="1" applyAlignment="1">
      <alignment horizontal="center" wrapText="1"/>
    </xf>
    <xf numFmtId="20" fontId="121" fillId="0" borderId="36" xfId="17" applyNumberFormat="1" applyFont="1" applyBorder="1" applyAlignment="1">
      <alignment horizontal="center" vertical="center" wrapText="1"/>
    </xf>
    <xf numFmtId="0" fontId="107" fillId="0" borderId="0" xfId="17" applyFont="1" applyAlignment="1">
      <alignment wrapText="1"/>
    </xf>
    <xf numFmtId="0" fontId="107" fillId="0" borderId="0" xfId="17" applyFont="1" applyAlignment="1">
      <alignment horizontal="center" wrapText="1"/>
    </xf>
    <xf numFmtId="0" fontId="107" fillId="0" borderId="0" xfId="17" applyFont="1" applyAlignment="1">
      <alignment vertical="center" wrapText="1"/>
    </xf>
    <xf numFmtId="0" fontId="121" fillId="0" borderId="1" xfId="17" applyFont="1" applyBorder="1" applyAlignment="1">
      <alignment horizontal="center"/>
    </xf>
    <xf numFmtId="17" fontId="121" fillId="0" borderId="1" xfId="17" quotePrefix="1" applyNumberFormat="1" applyFont="1" applyBorder="1" applyAlignment="1">
      <alignment horizontal="center"/>
    </xf>
    <xf numFmtId="177" fontId="121" fillId="0" borderId="5" xfId="17" applyNumberFormat="1" applyFont="1" applyBorder="1" applyAlignment="1">
      <alignment horizontal="right" indent="1"/>
    </xf>
    <xf numFmtId="170" fontId="127" fillId="0" borderId="0" xfId="17" applyNumberFormat="1" applyFont="1" applyAlignment="1">
      <alignment horizontal="right" indent="1"/>
    </xf>
    <xf numFmtId="0" fontId="214" fillId="0" borderId="0" xfId="0" applyFont="1" applyFill="1"/>
    <xf numFmtId="0" fontId="122" fillId="0" borderId="3" xfId="17" applyFont="1" applyBorder="1" applyAlignment="1">
      <alignment horizontal="centerContinuous" vertical="center" wrapText="1"/>
    </xf>
    <xf numFmtId="177" fontId="122" fillId="0" borderId="0" xfId="17" applyNumberFormat="1" applyFont="1" applyAlignment="1">
      <alignment horizontal="right" indent="1"/>
    </xf>
    <xf numFmtId="170" fontId="128" fillId="0" borderId="5" xfId="17" applyNumberFormat="1" applyFont="1" applyBorder="1" applyAlignment="1">
      <alignment horizontal="right" indent="1"/>
    </xf>
    <xf numFmtId="0" fontId="122" fillId="0" borderId="36" xfId="17" applyFont="1" applyBorder="1" applyAlignment="1">
      <alignment horizontal="center" wrapText="1"/>
    </xf>
    <xf numFmtId="0" fontId="122" fillId="0" borderId="3" xfId="17" applyFont="1" applyBorder="1"/>
    <xf numFmtId="0" fontId="122" fillId="0" borderId="3" xfId="17" applyFont="1" applyBorder="1" applyAlignment="1">
      <alignment horizontal="center" vertical="center"/>
    </xf>
    <xf numFmtId="0" fontId="149" fillId="0" borderId="0" xfId="13" applyFont="1" applyAlignment="1">
      <alignment horizontal="center" vertical="center"/>
    </xf>
    <xf numFmtId="0" fontId="149" fillId="0" borderId="0" xfId="13" applyFont="1" applyAlignment="1">
      <alignment horizontal="left" vertical="center"/>
    </xf>
    <xf numFmtId="0" fontId="149" fillId="0" borderId="0" xfId="23" applyFont="1" applyAlignment="1">
      <alignment horizontal="left"/>
    </xf>
    <xf numFmtId="0" fontId="7" fillId="0" borderId="0" xfId="1" applyAlignment="1">
      <alignment horizontal="left" vertical="center" wrapText="1" indent="2"/>
    </xf>
    <xf numFmtId="0" fontId="23" fillId="3" borderId="0" xfId="0" applyFont="1" applyFill="1"/>
    <xf numFmtId="0" fontId="26" fillId="0" borderId="0" xfId="1" applyNumberFormat="1" applyFont="1" applyFill="1" applyBorder="1" applyProtection="1">
      <protection hidden="1"/>
    </xf>
    <xf numFmtId="0" fontId="217" fillId="0" borderId="0" xfId="1" applyNumberFormat="1" applyFont="1" applyFill="1" applyBorder="1" applyProtection="1">
      <protection hidden="1"/>
    </xf>
    <xf numFmtId="0" fontId="217" fillId="0" borderId="0" xfId="1" applyFont="1"/>
    <xf numFmtId="0" fontId="218" fillId="0" borderId="0" xfId="1" applyNumberFormat="1" applyFont="1" applyFill="1" applyBorder="1" applyProtection="1">
      <protection hidden="1"/>
    </xf>
    <xf numFmtId="0" fontId="219" fillId="0" borderId="0" xfId="1" applyNumberFormat="1" applyFont="1" applyFill="1" applyBorder="1" applyProtection="1">
      <protection hidden="1"/>
    </xf>
    <xf numFmtId="0" fontId="220" fillId="0" borderId="0" xfId="1" applyNumberFormat="1" applyFont="1" applyFill="1" applyBorder="1" applyProtection="1">
      <protection hidden="1"/>
    </xf>
    <xf numFmtId="0" fontId="221" fillId="0" borderId="0" xfId="1" applyNumberFormat="1" applyFont="1" applyFill="1" applyBorder="1" applyProtection="1">
      <protection hidden="1"/>
    </xf>
    <xf numFmtId="0" fontId="7" fillId="0" borderId="0" xfId="1" applyNumberFormat="1" applyFill="1" applyBorder="1" applyAlignment="1" applyProtection="1">
      <alignment vertical="top"/>
      <protection hidden="1"/>
    </xf>
    <xf numFmtId="0" fontId="222" fillId="0" borderId="0" xfId="1" applyNumberFormat="1" applyFont="1" applyFill="1" applyBorder="1" applyAlignment="1" applyProtection="1">
      <alignment vertical="top"/>
      <protection hidden="1"/>
    </xf>
    <xf numFmtId="0" fontId="220" fillId="0" borderId="0" xfId="1" applyFont="1" applyFill="1"/>
    <xf numFmtId="0" fontId="220" fillId="0" borderId="0" xfId="1" applyFont="1"/>
    <xf numFmtId="0" fontId="223" fillId="0" borderId="0" xfId="1" applyFont="1"/>
    <xf numFmtId="0" fontId="223" fillId="0" borderId="0" xfId="1" applyNumberFormat="1" applyFont="1" applyFill="1" applyBorder="1" applyProtection="1">
      <protection hidden="1"/>
    </xf>
    <xf numFmtId="0" fontId="33" fillId="0" borderId="4" xfId="2" applyFont="1" applyBorder="1" applyAlignment="1">
      <alignment horizontal="center" vertical="center"/>
    </xf>
    <xf numFmtId="0" fontId="33" fillId="0" borderId="5" xfId="2" applyFont="1" applyBorder="1" applyAlignment="1">
      <alignment horizontal="center" vertical="center"/>
    </xf>
    <xf numFmtId="0" fontId="33" fillId="0" borderId="6" xfId="2" applyFont="1" applyBorder="1" applyAlignment="1">
      <alignment horizontal="center" vertical="center"/>
    </xf>
    <xf numFmtId="0" fontId="33" fillId="0" borderId="1" xfId="2" applyFont="1" applyBorder="1" applyAlignment="1">
      <alignment horizontal="center" vertical="center"/>
    </xf>
    <xf numFmtId="0" fontId="33" fillId="0" borderId="0" xfId="2" applyFont="1" applyAlignment="1">
      <alignment horizontal="center" vertical="center"/>
    </xf>
    <xf numFmtId="0" fontId="33" fillId="0" borderId="9" xfId="2" applyFont="1" applyBorder="1" applyAlignment="1">
      <alignment horizontal="center" vertical="center"/>
    </xf>
    <xf numFmtId="0" fontId="33" fillId="0" borderId="13" xfId="2" applyFont="1" applyBorder="1" applyAlignment="1">
      <alignment horizontal="center" vertical="center"/>
    </xf>
    <xf numFmtId="0" fontId="33" fillId="0" borderId="10" xfId="2" applyFont="1" applyBorder="1" applyAlignment="1">
      <alignment horizontal="center" vertical="center"/>
    </xf>
    <xf numFmtId="0" fontId="33" fillId="0" borderId="11" xfId="2" applyFont="1" applyBorder="1" applyAlignment="1">
      <alignment horizontal="center" vertical="center"/>
    </xf>
    <xf numFmtId="190" fontId="140" fillId="0" borderId="0" xfId="13" applyNumberFormat="1" applyFont="1" applyAlignment="1">
      <alignment horizontal="center" vertical="center"/>
    </xf>
    <xf numFmtId="190" fontId="140" fillId="0" borderId="16" xfId="13" applyNumberFormat="1" applyFont="1" applyBorder="1" applyAlignment="1">
      <alignment horizontal="center" vertical="center"/>
    </xf>
    <xf numFmtId="190" fontId="158" fillId="0" borderId="0" xfId="13" applyNumberFormat="1" applyFont="1" applyAlignment="1">
      <alignment horizontal="center" vertical="center"/>
    </xf>
    <xf numFmtId="190" fontId="158" fillId="0" borderId="16" xfId="13" applyNumberFormat="1" applyFont="1" applyBorder="1" applyAlignment="1">
      <alignment horizontal="center" vertical="center"/>
    </xf>
    <xf numFmtId="0" fontId="33" fillId="0" borderId="19" xfId="13" applyFont="1" applyBorder="1" applyAlignment="1">
      <alignment horizontal="center" vertical="center" wrapText="1"/>
    </xf>
    <xf numFmtId="0" fontId="33" fillId="0" borderId="12" xfId="13" applyFont="1" applyBorder="1" applyAlignment="1">
      <alignment horizontal="center" vertical="center" wrapText="1"/>
    </xf>
    <xf numFmtId="191" fontId="33" fillId="0" borderId="0" xfId="13" applyNumberFormat="1" applyFont="1" applyAlignment="1">
      <alignment horizontal="center" vertical="center"/>
    </xf>
    <xf numFmtId="190" fontId="38" fillId="0" borderId="0" xfId="13" applyNumberFormat="1" applyFont="1" applyAlignment="1">
      <alignment horizontal="center" vertical="center"/>
    </xf>
    <xf numFmtId="0" fontId="87" fillId="0" borderId="0" xfId="13" applyFont="1" applyAlignment="1">
      <alignment horizontal="center"/>
    </xf>
    <xf numFmtId="0" fontId="33" fillId="0" borderId="4" xfId="13" applyFont="1" applyBorder="1" applyAlignment="1">
      <alignment horizontal="center" vertical="center"/>
    </xf>
    <xf numFmtId="0" fontId="33" fillId="0" borderId="6" xfId="13" applyFont="1" applyBorder="1" applyAlignment="1">
      <alignment horizontal="center" vertical="center"/>
    </xf>
    <xf numFmtId="0" fontId="33" fillId="0" borderId="1" xfId="13" applyFont="1" applyBorder="1" applyAlignment="1">
      <alignment horizontal="center" vertical="center"/>
    </xf>
    <xf numFmtId="0" fontId="33" fillId="0" borderId="9" xfId="13" applyFont="1" applyBorder="1" applyAlignment="1">
      <alignment horizontal="center" vertical="center"/>
    </xf>
    <xf numFmtId="0" fontId="33" fillId="0" borderId="13" xfId="13" applyFont="1" applyBorder="1" applyAlignment="1">
      <alignment horizontal="center" vertical="center"/>
    </xf>
    <xf numFmtId="0" fontId="33" fillId="0" borderId="11" xfId="13" applyFont="1" applyBorder="1" applyAlignment="1">
      <alignment horizontal="center" vertical="center"/>
    </xf>
    <xf numFmtId="0" fontId="33" fillId="0" borderId="7" xfId="13" applyFont="1" applyBorder="1" applyAlignment="1">
      <alignment horizontal="center" vertical="center" wrapText="1"/>
    </xf>
    <xf numFmtId="0" fontId="33" fillId="0" borderId="5" xfId="13" applyFont="1" applyBorder="1" applyAlignment="1">
      <alignment horizontal="center" vertical="center" wrapText="1"/>
    </xf>
    <xf numFmtId="0" fontId="51" fillId="0" borderId="5" xfId="13" applyBorder="1" applyAlignment="1">
      <alignment horizontal="center" vertical="center" wrapText="1"/>
    </xf>
    <xf numFmtId="0" fontId="51" fillId="0" borderId="6" xfId="13" applyBorder="1" applyAlignment="1">
      <alignment horizontal="center" vertical="center" wrapText="1"/>
    </xf>
    <xf numFmtId="0" fontId="33" fillId="0" borderId="18" xfId="13" applyFont="1" applyBorder="1" applyAlignment="1">
      <alignment horizontal="center" vertical="center" wrapText="1"/>
    </xf>
    <xf numFmtId="0" fontId="33" fillId="0" borderId="0" xfId="13" applyFont="1" applyAlignment="1">
      <alignment horizontal="center" vertical="center" wrapText="1"/>
    </xf>
    <xf numFmtId="0" fontId="51" fillId="0" borderId="0" xfId="13" applyAlignment="1">
      <alignment horizontal="center" vertical="center" wrapText="1"/>
    </xf>
    <xf numFmtId="0" fontId="51" fillId="0" borderId="9" xfId="13" applyBorder="1" applyAlignment="1">
      <alignment horizontal="center" vertical="center" wrapText="1"/>
    </xf>
    <xf numFmtId="0" fontId="51" fillId="0" borderId="19" xfId="13" applyBorder="1" applyAlignment="1">
      <alignment horizontal="center" vertical="center" wrapText="1"/>
    </xf>
    <xf numFmtId="0" fontId="51" fillId="0" borderId="10" xfId="13" applyBorder="1" applyAlignment="1">
      <alignment horizontal="center" vertical="center" wrapText="1"/>
    </xf>
    <xf numFmtId="0" fontId="51" fillId="0" borderId="11" xfId="13" applyBorder="1" applyAlignment="1">
      <alignment horizontal="center" vertical="center" wrapText="1"/>
    </xf>
    <xf numFmtId="0" fontId="33" fillId="0" borderId="6" xfId="13" applyFont="1" applyBorder="1" applyAlignment="1">
      <alignment horizontal="center" vertical="center" wrapText="1"/>
    </xf>
    <xf numFmtId="0" fontId="33" fillId="0" borderId="9" xfId="13" applyFont="1" applyBorder="1" applyAlignment="1">
      <alignment horizontal="center" vertical="center" wrapText="1"/>
    </xf>
    <xf numFmtId="0" fontId="33" fillId="0" borderId="10" xfId="13" applyFont="1" applyBorder="1" applyAlignment="1">
      <alignment horizontal="center" vertical="center" wrapText="1"/>
    </xf>
    <xf numFmtId="0" fontId="33" fillId="0" borderId="11" xfId="13" applyFont="1" applyBorder="1" applyAlignment="1">
      <alignment horizontal="center" vertical="center" wrapText="1"/>
    </xf>
    <xf numFmtId="0" fontId="51" fillId="0" borderId="8" xfId="13" applyBorder="1" applyAlignment="1">
      <alignment horizontal="center" vertical="center" wrapText="1"/>
    </xf>
    <xf numFmtId="0" fontId="51" fillId="0" borderId="16" xfId="13" applyBorder="1" applyAlignment="1">
      <alignment horizontal="center" vertical="center" wrapText="1"/>
    </xf>
    <xf numFmtId="0" fontId="51" fillId="0" borderId="12" xfId="13" applyBorder="1" applyAlignment="1">
      <alignment horizontal="center" vertical="center" wrapText="1"/>
    </xf>
    <xf numFmtId="0" fontId="33" fillId="0" borderId="17" xfId="13" applyFont="1" applyBorder="1" applyAlignment="1">
      <alignment horizontal="center" vertical="center" wrapText="1"/>
    </xf>
    <xf numFmtId="0" fontId="51" fillId="0" borderId="57" xfId="13" applyBorder="1" applyAlignment="1">
      <alignment horizontal="center" vertical="center" wrapText="1"/>
    </xf>
    <xf numFmtId="0" fontId="51" fillId="0" borderId="21" xfId="13" applyBorder="1" applyAlignment="1">
      <alignment horizontal="center" vertical="center" wrapText="1"/>
    </xf>
    <xf numFmtId="0" fontId="138" fillId="0" borderId="0" xfId="13" applyFont="1" applyAlignment="1">
      <alignment horizontal="center" vertical="center"/>
    </xf>
    <xf numFmtId="0" fontId="35" fillId="0" borderId="0" xfId="13" applyFont="1" applyAlignment="1">
      <alignment horizontal="center" vertical="center"/>
    </xf>
    <xf numFmtId="0" fontId="33" fillId="0" borderId="57" xfId="13" applyFont="1" applyBorder="1" applyAlignment="1">
      <alignment horizontal="center" vertical="center" wrapText="1"/>
    </xf>
    <xf numFmtId="0" fontId="51" fillId="0" borderId="20" xfId="13" applyBorder="1" applyAlignment="1">
      <alignment horizontal="center" vertical="center" wrapText="1"/>
    </xf>
    <xf numFmtId="0" fontId="33" fillId="6" borderId="65" xfId="13" applyFont="1" applyFill="1" applyBorder="1" applyAlignment="1">
      <alignment horizontal="center" vertical="center" wrapText="1"/>
    </xf>
    <xf numFmtId="0" fontId="51" fillId="6" borderId="66" xfId="13" applyFill="1" applyBorder="1" applyAlignment="1">
      <alignment horizontal="center" vertical="center" wrapText="1"/>
    </xf>
    <xf numFmtId="0" fontId="33" fillId="6" borderId="50" xfId="13" applyFont="1" applyFill="1" applyBorder="1" applyAlignment="1">
      <alignment horizontal="center" vertical="center" wrapText="1"/>
    </xf>
    <xf numFmtId="0" fontId="33" fillId="6" borderId="59" xfId="13" applyFont="1" applyFill="1" applyBorder="1" applyAlignment="1">
      <alignment horizontal="center" vertical="center" wrapText="1"/>
    </xf>
    <xf numFmtId="49" fontId="33" fillId="6" borderId="67" xfId="13" applyNumberFormat="1" applyFont="1" applyFill="1" applyBorder="1" applyAlignment="1">
      <alignment horizontal="center" vertical="center"/>
    </xf>
    <xf numFmtId="49" fontId="33" fillId="6" borderId="44" xfId="13" applyNumberFormat="1" applyFont="1" applyFill="1" applyBorder="1" applyAlignment="1">
      <alignment horizontal="center" vertical="center"/>
    </xf>
    <xf numFmtId="49" fontId="33" fillId="6" borderId="58" xfId="13" applyNumberFormat="1" applyFont="1" applyFill="1" applyBorder="1" applyAlignment="1">
      <alignment horizontal="center" vertical="center"/>
    </xf>
    <xf numFmtId="0" fontId="33" fillId="6" borderId="17" xfId="13" applyFont="1" applyFill="1" applyBorder="1" applyAlignment="1">
      <alignment horizontal="center" vertical="center"/>
    </xf>
    <xf numFmtId="0" fontId="51" fillId="6" borderId="57" xfId="13" applyFill="1" applyBorder="1" applyAlignment="1">
      <alignment horizontal="center" vertical="center"/>
    </xf>
    <xf numFmtId="0" fontId="51" fillId="6" borderId="19" xfId="13" applyFill="1" applyBorder="1" applyAlignment="1">
      <alignment horizontal="center" vertical="center"/>
    </xf>
    <xf numFmtId="0" fontId="51" fillId="6" borderId="11" xfId="13" applyFill="1" applyBorder="1" applyAlignment="1">
      <alignment horizontal="center" vertical="center"/>
    </xf>
    <xf numFmtId="0" fontId="33" fillId="6" borderId="20" xfId="13" applyFont="1" applyFill="1" applyBorder="1" applyAlignment="1">
      <alignment horizontal="center" vertical="center"/>
    </xf>
    <xf numFmtId="0" fontId="51" fillId="6" borderId="10" xfId="13" applyFill="1" applyBorder="1" applyAlignment="1">
      <alignment horizontal="center" vertical="center"/>
    </xf>
    <xf numFmtId="0" fontId="51" fillId="6" borderId="59" xfId="13" applyFill="1" applyBorder="1" applyAlignment="1">
      <alignment horizontal="center" vertical="center" wrapText="1"/>
    </xf>
    <xf numFmtId="49" fontId="33" fillId="6" borderId="47" xfId="13" applyNumberFormat="1" applyFont="1" applyFill="1" applyBorder="1" applyAlignment="1">
      <alignment horizontal="center" vertical="center"/>
    </xf>
    <xf numFmtId="0" fontId="33" fillId="6" borderId="5" xfId="13" applyFont="1" applyFill="1" applyBorder="1" applyAlignment="1">
      <alignment horizontal="center" vertical="center"/>
    </xf>
    <xf numFmtId="0" fontId="51" fillId="6" borderId="6" xfId="13" applyFill="1" applyBorder="1" applyAlignment="1">
      <alignment horizontal="center" vertical="center"/>
    </xf>
    <xf numFmtId="0" fontId="33" fillId="6" borderId="21" xfId="13" applyFont="1" applyFill="1" applyBorder="1" applyAlignment="1">
      <alignment horizontal="center" vertical="center" wrapText="1"/>
    </xf>
    <xf numFmtId="0" fontId="33" fillId="6" borderId="12" xfId="13" applyFont="1" applyFill="1" applyBorder="1" applyAlignment="1">
      <alignment horizontal="center" vertical="center" wrapText="1"/>
    </xf>
    <xf numFmtId="0" fontId="33" fillId="6" borderId="7" xfId="13" applyFont="1" applyFill="1" applyBorder="1" applyAlignment="1">
      <alignment horizontal="center" vertical="center" wrapText="1"/>
    </xf>
    <xf numFmtId="0" fontId="51" fillId="6" borderId="6" xfId="13" applyFill="1" applyBorder="1" applyAlignment="1">
      <alignment horizontal="center" vertical="center" wrapText="1"/>
    </xf>
    <xf numFmtId="0" fontId="51" fillId="6" borderId="19" xfId="13" applyFill="1" applyBorder="1" applyAlignment="1">
      <alignment horizontal="center" vertical="center" wrapText="1"/>
    </xf>
    <xf numFmtId="0" fontId="51" fillId="6" borderId="11" xfId="13" applyFill="1" applyBorder="1" applyAlignment="1">
      <alignment horizontal="center" vertical="center" wrapText="1"/>
    </xf>
    <xf numFmtId="0" fontId="51" fillId="6" borderId="8" xfId="13" applyFill="1" applyBorder="1" applyAlignment="1">
      <alignment horizontal="center" vertical="center" wrapText="1"/>
    </xf>
    <xf numFmtId="0" fontId="51" fillId="6" borderId="12" xfId="13" applyFill="1" applyBorder="1" applyAlignment="1">
      <alignment horizontal="center" vertical="center" wrapText="1"/>
    </xf>
    <xf numFmtId="0" fontId="33" fillId="6" borderId="47" xfId="13" applyFont="1" applyFill="1" applyBorder="1" applyAlignment="1">
      <alignment horizontal="center" vertical="center"/>
    </xf>
    <xf numFmtId="0" fontId="33" fillId="6" borderId="44" xfId="13" applyFont="1" applyFill="1" applyBorder="1" applyAlignment="1">
      <alignment horizontal="center" vertical="center"/>
    </xf>
    <xf numFmtId="0" fontId="33" fillId="6" borderId="58" xfId="13" applyFont="1" applyFill="1" applyBorder="1" applyAlignment="1">
      <alignment horizontal="center" vertical="center"/>
    </xf>
    <xf numFmtId="0" fontId="33" fillId="6" borderId="17" xfId="13" applyFont="1" applyFill="1" applyBorder="1" applyAlignment="1">
      <alignment horizontal="center" vertical="center" wrapText="1"/>
    </xf>
    <xf numFmtId="0" fontId="51" fillId="6" borderId="20" xfId="13" applyFill="1" applyBorder="1" applyAlignment="1">
      <alignment horizontal="center" vertical="center" wrapText="1"/>
    </xf>
    <xf numFmtId="0" fontId="51" fillId="6" borderId="10" xfId="13" applyFill="1" applyBorder="1" applyAlignment="1">
      <alignment horizontal="center" vertical="center" wrapText="1"/>
    </xf>
    <xf numFmtId="0" fontId="51" fillId="6" borderId="21" xfId="13" applyFill="1" applyBorder="1" applyAlignment="1">
      <alignment horizontal="center" vertical="center" wrapText="1"/>
    </xf>
    <xf numFmtId="182" fontId="33" fillId="6" borderId="62" xfId="13" applyNumberFormat="1" applyFont="1" applyFill="1" applyBorder="1" applyAlignment="1">
      <alignment vertical="center"/>
    </xf>
    <xf numFmtId="182" fontId="33" fillId="6" borderId="52" xfId="13" applyNumberFormat="1" applyFont="1" applyFill="1" applyBorder="1" applyAlignment="1">
      <alignment vertical="center"/>
    </xf>
    <xf numFmtId="0" fontId="33" fillId="6" borderId="4" xfId="13" applyFont="1" applyFill="1" applyBorder="1" applyAlignment="1">
      <alignment horizontal="center" vertical="center"/>
    </xf>
    <xf numFmtId="0" fontId="38" fillId="6" borderId="6" xfId="13" applyFont="1" applyFill="1" applyBorder="1" applyAlignment="1">
      <alignment horizontal="center" vertical="center"/>
    </xf>
    <xf numFmtId="0" fontId="38" fillId="6" borderId="1" xfId="13" applyFont="1" applyFill="1" applyBorder="1" applyAlignment="1">
      <alignment horizontal="center" vertical="center"/>
    </xf>
    <xf numFmtId="0" fontId="38" fillId="6" borderId="9" xfId="13" applyFont="1" applyFill="1" applyBorder="1" applyAlignment="1">
      <alignment horizontal="center" vertical="center"/>
    </xf>
    <xf numFmtId="0" fontId="51" fillId="6" borderId="13" xfId="13" applyFill="1" applyBorder="1" applyAlignment="1">
      <alignment horizontal="center" vertical="center"/>
    </xf>
    <xf numFmtId="0" fontId="51" fillId="6" borderId="57" xfId="13" applyFill="1" applyBorder="1" applyAlignment="1">
      <alignment horizontal="center" vertical="center" wrapText="1"/>
    </xf>
    <xf numFmtId="0" fontId="33" fillId="6" borderId="5" xfId="13" applyFont="1" applyFill="1" applyBorder="1" applyAlignment="1">
      <alignment horizontal="center" vertical="center" wrapText="1"/>
    </xf>
    <xf numFmtId="0" fontId="51" fillId="6" borderId="5" xfId="13" applyFill="1" applyBorder="1" applyAlignment="1">
      <alignment horizontal="center" vertical="center" wrapText="1"/>
    </xf>
    <xf numFmtId="0" fontId="33" fillId="6" borderId="8" xfId="13" applyFont="1" applyFill="1" applyBorder="1" applyAlignment="1">
      <alignment horizontal="center" vertical="center" wrapText="1"/>
    </xf>
    <xf numFmtId="0" fontId="33" fillId="6" borderId="19" xfId="13" applyFont="1" applyFill="1" applyBorder="1" applyAlignment="1">
      <alignment horizontal="center" vertical="center" wrapText="1"/>
    </xf>
    <xf numFmtId="0" fontId="33" fillId="6" borderId="10" xfId="13" applyFont="1" applyFill="1" applyBorder="1" applyAlignment="1">
      <alignment horizontal="center" vertical="center" wrapText="1"/>
    </xf>
    <xf numFmtId="182" fontId="33" fillId="0" borderId="62" xfId="13" applyNumberFormat="1" applyFont="1" applyBorder="1" applyAlignment="1">
      <alignment vertical="center"/>
    </xf>
    <xf numFmtId="182" fontId="33" fillId="0" borderId="52" xfId="13" applyNumberFormat="1" applyFont="1" applyBorder="1" applyAlignment="1">
      <alignment vertical="center"/>
    </xf>
    <xf numFmtId="0" fontId="51" fillId="0" borderId="6" xfId="13" applyBorder="1" applyAlignment="1">
      <alignment horizontal="center" vertical="center"/>
    </xf>
    <xf numFmtId="0" fontId="51" fillId="0" borderId="9" xfId="13" applyBorder="1" applyAlignment="1">
      <alignment horizontal="center" vertical="center"/>
    </xf>
    <xf numFmtId="0" fontId="51" fillId="0" borderId="1" xfId="13" applyBorder="1" applyAlignment="1">
      <alignment horizontal="center" vertical="center"/>
    </xf>
    <xf numFmtId="0" fontId="51" fillId="0" borderId="13" xfId="13" applyBorder="1" applyAlignment="1">
      <alignment horizontal="center" vertical="center"/>
    </xf>
    <xf numFmtId="0" fontId="51" fillId="0" borderId="11" xfId="13" applyBorder="1" applyAlignment="1">
      <alignment horizontal="center" vertical="center"/>
    </xf>
    <xf numFmtId="0" fontId="33" fillId="0" borderId="20" xfId="13" applyFont="1" applyBorder="1" applyAlignment="1">
      <alignment horizontal="center" vertical="center" wrapText="1"/>
    </xf>
    <xf numFmtId="0" fontId="33" fillId="0" borderId="17" xfId="13" applyFont="1" applyBorder="1" applyAlignment="1">
      <alignment horizontal="center" vertical="center"/>
    </xf>
    <xf numFmtId="0" fontId="33" fillId="0" borderId="20" xfId="13" applyFont="1" applyBorder="1" applyAlignment="1">
      <alignment horizontal="center" vertical="center"/>
    </xf>
    <xf numFmtId="0" fontId="33" fillId="0" borderId="57" xfId="13" applyFont="1" applyBorder="1" applyAlignment="1">
      <alignment horizontal="center" vertical="center"/>
    </xf>
    <xf numFmtId="0" fontId="33" fillId="0" borderId="19" xfId="13" applyFont="1" applyBorder="1" applyAlignment="1">
      <alignment horizontal="center" vertical="center"/>
    </xf>
    <xf numFmtId="0" fontId="33" fillId="0" borderId="10" xfId="13" applyFont="1" applyBorder="1" applyAlignment="1">
      <alignment horizontal="center" vertical="center"/>
    </xf>
    <xf numFmtId="0" fontId="148" fillId="0" borderId="47" xfId="20" applyFont="1" applyBorder="1" applyAlignment="1" applyProtection="1">
      <alignment horizontal="center" vertical="center"/>
      <protection hidden="1"/>
    </xf>
    <xf numFmtId="0" fontId="148" fillId="0" borderId="58" xfId="20" applyFont="1" applyBorder="1" applyAlignment="1" applyProtection="1">
      <alignment horizontal="center" vertical="center"/>
      <protection hidden="1"/>
    </xf>
    <xf numFmtId="1" fontId="148" fillId="0" borderId="48" xfId="24" quotePrefix="1" applyNumberFormat="1" applyFont="1" applyBorder="1" applyAlignment="1" applyProtection="1">
      <alignment horizontal="center" vertical="center" wrapText="1"/>
      <protection hidden="1"/>
    </xf>
    <xf numFmtId="1" fontId="148" fillId="0" borderId="37" xfId="24" applyNumberFormat="1" applyFont="1" applyBorder="1" applyAlignment="1" applyProtection="1">
      <alignment horizontal="center" vertical="center" wrapText="1"/>
      <protection hidden="1"/>
    </xf>
    <xf numFmtId="0" fontId="148" fillId="0" borderId="36" xfId="26" applyFont="1" applyBorder="1" applyAlignment="1">
      <alignment horizontal="center" vertical="center"/>
    </xf>
    <xf numFmtId="0" fontId="148" fillId="0" borderId="45" xfId="26" applyFont="1" applyBorder="1" applyAlignment="1">
      <alignment horizontal="center" vertical="center"/>
    </xf>
    <xf numFmtId="223" fontId="148" fillId="0" borderId="47" xfId="21" applyNumberFormat="1" applyFont="1" applyBorder="1" applyAlignment="1">
      <alignment horizontal="center" vertical="center"/>
    </xf>
    <xf numFmtId="223" fontId="148" fillId="0" borderId="58" xfId="21" applyNumberFormat="1" applyFont="1" applyBorder="1" applyAlignment="1">
      <alignment horizontal="center" vertical="center"/>
    </xf>
    <xf numFmtId="0" fontId="108" fillId="0" borderId="47" xfId="0" applyFont="1" applyBorder="1" applyAlignment="1">
      <alignment horizontal="left" vertical="center" indent="1"/>
    </xf>
    <xf numFmtId="0" fontId="108" fillId="0" borderId="44" xfId="0" applyFont="1" applyBorder="1" applyAlignment="1">
      <alignment horizontal="left" vertical="center" indent="1"/>
    </xf>
    <xf numFmtId="0" fontId="108" fillId="0" borderId="58" xfId="0" applyFont="1" applyBorder="1" applyAlignment="1">
      <alignment horizontal="left" vertical="center" indent="1"/>
    </xf>
    <xf numFmtId="0" fontId="108" fillId="0" borderId="27" xfId="0" applyFont="1" applyBorder="1" applyAlignment="1">
      <alignment horizontal="center" vertical="center"/>
    </xf>
    <xf numFmtId="0" fontId="108" fillId="0" borderId="28" xfId="0" applyFont="1" applyBorder="1" applyAlignment="1">
      <alignment horizontal="center" vertical="center"/>
    </xf>
    <xf numFmtId="0" fontId="108" fillId="0" borderId="0" xfId="0" applyFont="1" applyAlignment="1">
      <alignment horizontal="center" vertical="center"/>
    </xf>
    <xf numFmtId="0" fontId="108" fillId="0" borderId="16" xfId="0" applyFont="1" applyBorder="1" applyAlignment="1">
      <alignment horizontal="center" vertical="center"/>
    </xf>
    <xf numFmtId="0" fontId="148" fillId="0" borderId="36" xfId="23" applyFont="1" applyBorder="1" applyAlignment="1">
      <alignment horizontal="center" vertical="center" wrapText="1"/>
    </xf>
    <xf numFmtId="0" fontId="148" fillId="0" borderId="3" xfId="23" applyFont="1" applyBorder="1" applyAlignment="1">
      <alignment horizontal="center" vertical="center" wrapText="1"/>
    </xf>
    <xf numFmtId="0" fontId="148" fillId="0" borderId="36" xfId="23" applyFont="1" applyBorder="1" applyAlignment="1">
      <alignment horizontal="center" vertical="center"/>
    </xf>
    <xf numFmtId="0" fontId="148" fillId="0" borderId="45" xfId="23" applyFont="1" applyBorder="1" applyAlignment="1">
      <alignment horizontal="center" vertical="center"/>
    </xf>
    <xf numFmtId="0" fontId="148" fillId="0" borderId="4" xfId="23" applyFont="1" applyBorder="1" applyAlignment="1">
      <alignment horizontal="center" vertical="center"/>
    </xf>
    <xf numFmtId="0" fontId="148" fillId="0" borderId="5" xfId="23" applyFont="1" applyBorder="1" applyAlignment="1">
      <alignment horizontal="center" vertical="center"/>
    </xf>
    <xf numFmtId="0" fontId="148" fillId="0" borderId="8" xfId="23" applyFont="1" applyBorder="1" applyAlignment="1">
      <alignment horizontal="center" vertical="center"/>
    </xf>
    <xf numFmtId="0" fontId="148" fillId="0" borderId="22" xfId="23" applyFont="1" applyBorder="1" applyAlignment="1">
      <alignment horizontal="center" vertical="center"/>
    </xf>
    <xf numFmtId="0" fontId="148" fillId="0" borderId="23" xfId="23" applyFont="1" applyBorder="1" applyAlignment="1">
      <alignment horizontal="center" vertical="center"/>
    </xf>
    <xf numFmtId="0" fontId="148" fillId="0" borderId="25" xfId="23" applyFont="1" applyBorder="1" applyAlignment="1">
      <alignment horizontal="center" vertical="center"/>
    </xf>
    <xf numFmtId="0" fontId="148" fillId="0" borderId="26" xfId="23" applyFont="1" applyBorder="1" applyAlignment="1">
      <alignment horizontal="center" vertical="center"/>
    </xf>
    <xf numFmtId="0" fontId="148" fillId="0" borderId="27" xfId="23" applyFont="1" applyBorder="1" applyAlignment="1">
      <alignment horizontal="center" vertical="center"/>
    </xf>
    <xf numFmtId="0" fontId="148" fillId="0" borderId="28" xfId="23" applyFont="1" applyBorder="1" applyAlignment="1">
      <alignment horizontal="center" vertical="center"/>
    </xf>
    <xf numFmtId="0" fontId="108" fillId="0" borderId="36" xfId="23" applyFont="1" applyBorder="1" applyAlignment="1">
      <alignment horizontal="center" vertical="center"/>
    </xf>
    <xf numFmtId="0" fontId="108" fillId="0" borderId="3" xfId="23" applyFont="1" applyBorder="1" applyAlignment="1">
      <alignment horizontal="center" vertical="center"/>
    </xf>
    <xf numFmtId="0" fontId="108" fillId="0" borderId="45" xfId="23" applyFont="1" applyBorder="1" applyAlignment="1">
      <alignment horizontal="center" vertical="center"/>
    </xf>
    <xf numFmtId="0" fontId="108" fillId="0" borderId="36" xfId="23" applyFont="1" applyBorder="1" applyAlignment="1">
      <alignment horizontal="center" vertical="center" wrapText="1"/>
    </xf>
    <xf numFmtId="0" fontId="108" fillId="0" borderId="3" xfId="23" applyFont="1" applyBorder="1" applyAlignment="1">
      <alignment horizontal="center" vertical="center" wrapText="1"/>
    </xf>
    <xf numFmtId="0" fontId="108" fillId="0" borderId="4" xfId="23" applyFont="1" applyBorder="1" applyAlignment="1">
      <alignment horizontal="center" vertical="center"/>
    </xf>
    <xf numFmtId="0" fontId="108" fillId="0" borderId="5" xfId="23" applyFont="1" applyBorder="1" applyAlignment="1">
      <alignment horizontal="center" vertical="center"/>
    </xf>
    <xf numFmtId="0" fontId="108" fillId="0" borderId="8" xfId="23" applyFont="1" applyBorder="1" applyAlignment="1">
      <alignment horizontal="center" vertical="center"/>
    </xf>
    <xf numFmtId="0" fontId="108" fillId="0" borderId="1" xfId="23" applyFont="1" applyBorder="1" applyAlignment="1">
      <alignment horizontal="center" vertical="center"/>
    </xf>
    <xf numFmtId="0" fontId="108" fillId="0" borderId="0" xfId="23" applyFont="1" applyAlignment="1">
      <alignment horizontal="center" vertical="center"/>
    </xf>
    <xf numFmtId="0" fontId="108" fillId="0" borderId="16" xfId="23" applyFont="1" applyBorder="1" applyAlignment="1">
      <alignment horizontal="center" vertical="center"/>
    </xf>
    <xf numFmtId="0" fontId="108" fillId="0" borderId="22" xfId="23" applyFont="1" applyBorder="1" applyAlignment="1">
      <alignment horizontal="center" vertical="center"/>
    </xf>
    <xf numFmtId="0" fontId="108" fillId="0" borderId="23" xfId="23" applyFont="1" applyBorder="1" applyAlignment="1">
      <alignment horizontal="center" vertical="center"/>
    </xf>
    <xf numFmtId="0" fontId="108" fillId="0" borderId="25" xfId="23" applyFont="1" applyBorder="1" applyAlignment="1">
      <alignment horizontal="center" vertical="center"/>
    </xf>
    <xf numFmtId="0" fontId="108" fillId="0" borderId="26" xfId="23" applyFont="1" applyBorder="1" applyAlignment="1">
      <alignment horizontal="center" vertical="center"/>
    </xf>
    <xf numFmtId="0" fontId="108" fillId="0" borderId="27" xfId="23" applyFont="1" applyBorder="1" applyAlignment="1">
      <alignment horizontal="center" vertical="center"/>
    </xf>
    <xf numFmtId="0" fontId="108" fillId="0" borderId="28" xfId="23" applyFont="1" applyBorder="1" applyAlignment="1">
      <alignment horizontal="center" vertical="center"/>
    </xf>
    <xf numFmtId="0" fontId="206" fillId="11" borderId="77" xfId="17" applyFont="1" applyFill="1" applyBorder="1" applyAlignment="1">
      <alignment horizontal="center" vertical="top" wrapText="1"/>
    </xf>
    <xf numFmtId="0" fontId="202" fillId="11" borderId="0" xfId="17" applyFont="1" applyFill="1" applyAlignment="1">
      <alignment horizontal="left" vertical="top"/>
    </xf>
    <xf numFmtId="0" fontId="202" fillId="11" borderId="0" xfId="17" applyFont="1" applyFill="1" applyAlignment="1">
      <alignment horizontal="center" vertical="top"/>
    </xf>
    <xf numFmtId="0" fontId="202" fillId="11" borderId="0" xfId="17" applyFont="1" applyFill="1" applyAlignment="1">
      <alignment horizontal="right" vertical="top"/>
    </xf>
    <xf numFmtId="221" fontId="204" fillId="11" borderId="87" xfId="17" applyNumberFormat="1" applyFont="1" applyFill="1" applyBorder="1" applyAlignment="1">
      <alignment horizontal="right" vertical="top"/>
    </xf>
    <xf numFmtId="220" fontId="204" fillId="11" borderId="86" xfId="17" applyNumberFormat="1" applyFont="1" applyFill="1" applyBorder="1" applyAlignment="1">
      <alignment horizontal="right" vertical="top"/>
    </xf>
    <xf numFmtId="0" fontId="203" fillId="11" borderId="77" xfId="17" applyFont="1" applyFill="1" applyBorder="1" applyAlignment="1">
      <alignment horizontal="center" vertical="top" wrapText="1"/>
    </xf>
    <xf numFmtId="220" fontId="204" fillId="11" borderId="87" xfId="17" applyNumberFormat="1" applyFont="1" applyFill="1" applyBorder="1" applyAlignment="1">
      <alignment horizontal="right" vertical="top"/>
    </xf>
    <xf numFmtId="0" fontId="205" fillId="11" borderId="77" xfId="17" applyFont="1" applyFill="1" applyBorder="1" applyAlignment="1">
      <alignment horizontal="center" vertical="top" wrapText="1"/>
    </xf>
    <xf numFmtId="219" fontId="204" fillId="11" borderId="87" xfId="17" applyNumberFormat="1" applyFont="1" applyFill="1" applyBorder="1" applyAlignment="1">
      <alignment horizontal="right" vertical="top"/>
    </xf>
    <xf numFmtId="219" fontId="204" fillId="11" borderId="86" xfId="17" applyNumberFormat="1" applyFont="1" applyFill="1" applyBorder="1" applyAlignment="1">
      <alignment horizontal="right" vertical="top"/>
    </xf>
    <xf numFmtId="0" fontId="201" fillId="11" borderId="77" xfId="17" applyFont="1" applyFill="1" applyBorder="1" applyAlignment="1">
      <alignment horizontal="center" vertical="top" wrapText="1"/>
    </xf>
    <xf numFmtId="0" fontId="202" fillId="11" borderId="81" xfId="17" applyFont="1" applyFill="1" applyBorder="1" applyAlignment="1">
      <alignment horizontal="center" vertical="top"/>
    </xf>
    <xf numFmtId="0" fontId="202" fillId="11" borderId="82" xfId="17" applyFont="1" applyFill="1" applyBorder="1" applyAlignment="1">
      <alignment horizontal="center" vertical="top"/>
    </xf>
    <xf numFmtId="0" fontId="200" fillId="11" borderId="77" xfId="17" applyFont="1" applyFill="1" applyBorder="1" applyAlignment="1">
      <alignment horizontal="center" vertical="top" wrapText="1"/>
    </xf>
    <xf numFmtId="220" fontId="204" fillId="10" borderId="87" xfId="17" applyNumberFormat="1" applyFont="1" applyFill="1" applyBorder="1" applyAlignment="1">
      <alignment horizontal="right" vertical="top"/>
    </xf>
    <xf numFmtId="220" fontId="204" fillId="10" borderId="86" xfId="17" applyNumberFormat="1" applyFont="1" applyFill="1" applyBorder="1" applyAlignment="1">
      <alignment horizontal="right" vertical="top"/>
    </xf>
    <xf numFmtId="0" fontId="206" fillId="10" borderId="77" xfId="17" applyFont="1" applyFill="1" applyBorder="1" applyAlignment="1">
      <alignment horizontal="center" vertical="top" wrapText="1"/>
    </xf>
    <xf numFmtId="0" fontId="202" fillId="10" borderId="0" xfId="17" applyFont="1" applyFill="1" applyAlignment="1">
      <alignment horizontal="center" vertical="top"/>
    </xf>
    <xf numFmtId="0" fontId="202" fillId="10" borderId="0" xfId="17" applyFont="1" applyFill="1" applyAlignment="1">
      <alignment horizontal="right" vertical="top"/>
    </xf>
    <xf numFmtId="221" fontId="204" fillId="10" borderId="86" xfId="17" applyNumberFormat="1" applyFont="1" applyFill="1" applyBorder="1" applyAlignment="1">
      <alignment horizontal="right" vertical="top"/>
    </xf>
    <xf numFmtId="0" fontId="203" fillId="10" borderId="77" xfId="17" applyFont="1" applyFill="1" applyBorder="1" applyAlignment="1">
      <alignment horizontal="center" vertical="top" wrapText="1"/>
    </xf>
    <xf numFmtId="0" fontId="202" fillId="10" borderId="81" xfId="17" applyFont="1" applyFill="1" applyBorder="1" applyAlignment="1">
      <alignment horizontal="center" vertical="top"/>
    </xf>
    <xf numFmtId="0" fontId="202" fillId="10" borderId="82" xfId="17" applyFont="1" applyFill="1" applyBorder="1" applyAlignment="1">
      <alignment horizontal="center" vertical="top"/>
    </xf>
    <xf numFmtId="0" fontId="201" fillId="10" borderId="77" xfId="17" applyFont="1" applyFill="1" applyBorder="1" applyAlignment="1">
      <alignment horizontal="center" vertical="top" wrapText="1"/>
    </xf>
    <xf numFmtId="0" fontId="205" fillId="10" borderId="77" xfId="17" applyFont="1" applyFill="1" applyBorder="1" applyAlignment="1">
      <alignment horizontal="center" vertical="top" wrapText="1"/>
    </xf>
    <xf numFmtId="219" fontId="204" fillId="10" borderId="86" xfId="17" applyNumberFormat="1" applyFont="1" applyFill="1" applyBorder="1" applyAlignment="1">
      <alignment horizontal="right" vertical="top"/>
    </xf>
    <xf numFmtId="221" fontId="204" fillId="10" borderId="87" xfId="17" applyNumberFormat="1" applyFont="1" applyFill="1" applyBorder="1" applyAlignment="1">
      <alignment horizontal="right" vertical="top"/>
    </xf>
    <xf numFmtId="0" fontId="202" fillId="12" borderId="81" xfId="17" applyFont="1" applyFill="1" applyBorder="1" applyAlignment="1">
      <alignment horizontal="center" vertical="top"/>
    </xf>
    <xf numFmtId="0" fontId="202" fillId="12" borderId="82" xfId="17" applyFont="1" applyFill="1" applyBorder="1" applyAlignment="1">
      <alignment horizontal="center" vertical="top"/>
    </xf>
    <xf numFmtId="0" fontId="201" fillId="12" borderId="77" xfId="17" applyFont="1" applyFill="1" applyBorder="1" applyAlignment="1">
      <alignment horizontal="center" vertical="top" wrapText="1"/>
    </xf>
    <xf numFmtId="0" fontId="203" fillId="12" borderId="77" xfId="17" applyFont="1" applyFill="1" applyBorder="1" applyAlignment="1">
      <alignment horizontal="center" vertical="top" wrapText="1"/>
    </xf>
    <xf numFmtId="220" fontId="204" fillId="12" borderId="87" xfId="17" applyNumberFormat="1" applyFont="1" applyFill="1" applyBorder="1" applyAlignment="1">
      <alignment horizontal="right" vertical="top"/>
    </xf>
    <xf numFmtId="220" fontId="204" fillId="12" borderId="86" xfId="17" applyNumberFormat="1" applyFont="1" applyFill="1" applyBorder="1" applyAlignment="1">
      <alignment horizontal="right" vertical="top"/>
    </xf>
    <xf numFmtId="221" fontId="204" fillId="12" borderId="86" xfId="17" applyNumberFormat="1" applyFont="1" applyFill="1" applyBorder="1" applyAlignment="1">
      <alignment horizontal="right" vertical="top"/>
    </xf>
    <xf numFmtId="0" fontId="206" fillId="12" borderId="77" xfId="17" applyFont="1" applyFill="1" applyBorder="1" applyAlignment="1">
      <alignment horizontal="center" vertical="top" wrapText="1"/>
    </xf>
    <xf numFmtId="0" fontId="202" fillId="12" borderId="0" xfId="17" applyFont="1" applyFill="1" applyAlignment="1">
      <alignment horizontal="center" vertical="top"/>
    </xf>
    <xf numFmtId="0" fontId="202" fillId="12" borderId="0" xfId="17" applyFont="1" applyFill="1" applyAlignment="1">
      <alignment horizontal="right" vertical="top"/>
    </xf>
    <xf numFmtId="0" fontId="202" fillId="12" borderId="0" xfId="17" applyFont="1" applyFill="1" applyAlignment="1">
      <alignment horizontal="left" vertical="top"/>
    </xf>
    <xf numFmtId="0" fontId="203" fillId="12" borderId="88" xfId="17" applyFont="1" applyFill="1" applyBorder="1" applyAlignment="1">
      <alignment horizontal="center" vertical="top" wrapText="1"/>
    </xf>
    <xf numFmtId="0" fontId="203" fillId="12" borderId="89" xfId="17" applyFont="1" applyFill="1" applyBorder="1" applyAlignment="1">
      <alignment horizontal="center" vertical="top" wrapText="1"/>
    </xf>
    <xf numFmtId="0" fontId="205" fillId="12" borderId="88" xfId="17" applyFont="1" applyFill="1" applyBorder="1" applyAlignment="1">
      <alignment horizontal="center" vertical="top" wrapText="1"/>
    </xf>
    <xf numFmtId="0" fontId="205" fillId="12" borderId="89" xfId="17" applyFont="1" applyFill="1" applyBorder="1" applyAlignment="1">
      <alignment horizontal="center" vertical="top" wrapText="1"/>
    </xf>
    <xf numFmtId="0" fontId="205" fillId="12" borderId="77" xfId="17" applyFont="1" applyFill="1" applyBorder="1" applyAlignment="1">
      <alignment horizontal="center" vertical="top" wrapText="1"/>
    </xf>
    <xf numFmtId="221" fontId="204" fillId="12" borderId="87" xfId="17" applyNumberFormat="1" applyFont="1" applyFill="1" applyBorder="1" applyAlignment="1">
      <alignment horizontal="right" vertical="top"/>
    </xf>
    <xf numFmtId="219" fontId="204" fillId="12" borderId="87" xfId="17" applyNumberFormat="1" applyFont="1" applyFill="1" applyBorder="1" applyAlignment="1">
      <alignment horizontal="right" vertical="top"/>
    </xf>
    <xf numFmtId="219" fontId="204" fillId="12" borderId="86" xfId="17" applyNumberFormat="1" applyFont="1" applyFill="1" applyBorder="1" applyAlignment="1">
      <alignment horizontal="right" vertical="top"/>
    </xf>
    <xf numFmtId="0" fontId="203" fillId="12" borderId="84" xfId="17" applyFont="1" applyFill="1" applyBorder="1" applyAlignment="1">
      <alignment horizontal="center" vertical="top" wrapText="1"/>
    </xf>
    <xf numFmtId="0" fontId="203" fillId="12" borderId="85" xfId="17" applyFont="1" applyFill="1" applyBorder="1" applyAlignment="1">
      <alignment horizontal="center" vertical="top" wrapText="1"/>
    </xf>
    <xf numFmtId="0" fontId="200" fillId="12" borderId="77" xfId="17" applyFont="1" applyFill="1" applyBorder="1" applyAlignment="1">
      <alignment horizontal="center" vertical="top" wrapText="1"/>
    </xf>
    <xf numFmtId="198" fontId="108" fillId="0" borderId="4" xfId="21" applyNumberFormat="1" applyFont="1" applyBorder="1" applyAlignment="1">
      <alignment horizontal="center" wrapText="1"/>
    </xf>
    <xf numFmtId="198" fontId="108" fillId="0" borderId="1" xfId="21" applyNumberFormat="1" applyFont="1" applyBorder="1" applyAlignment="1">
      <alignment horizontal="center" wrapText="1"/>
    </xf>
    <xf numFmtId="198" fontId="108" fillId="0" borderId="22" xfId="21" applyNumberFormat="1" applyFont="1" applyBorder="1" applyAlignment="1">
      <alignment horizontal="center" wrapText="1"/>
    </xf>
    <xf numFmtId="0" fontId="108" fillId="0" borderId="36" xfId="21" applyFont="1" applyBorder="1" applyAlignment="1">
      <alignment horizontal="center" vertical="center" wrapText="1"/>
    </xf>
    <xf numFmtId="0" fontId="108" fillId="0" borderId="3" xfId="21" applyFont="1" applyBorder="1" applyAlignment="1">
      <alignment horizontal="center" vertical="center" wrapText="1"/>
    </xf>
    <xf numFmtId="0" fontId="108" fillId="0" borderId="45" xfId="21" applyFont="1" applyBorder="1" applyAlignment="1">
      <alignment horizontal="center" vertical="center" wrapText="1"/>
    </xf>
    <xf numFmtId="0" fontId="108" fillId="0" borderId="26" xfId="21" quotePrefix="1" applyFont="1" applyBorder="1" applyAlignment="1">
      <alignment horizontal="center" vertical="center"/>
    </xf>
    <xf numFmtId="0" fontId="108" fillId="0" borderId="28" xfId="21" quotePrefix="1" applyFont="1" applyBorder="1" applyAlignment="1">
      <alignment horizontal="center" vertical="center"/>
    </xf>
    <xf numFmtId="0" fontId="108" fillId="0" borderId="27" xfId="21" applyFont="1" applyBorder="1" applyAlignment="1">
      <alignment horizontal="center" vertical="center"/>
    </xf>
    <xf numFmtId="0" fontId="108" fillId="0" borderId="28" xfId="21" applyFont="1" applyBorder="1" applyAlignment="1">
      <alignment horizontal="center" vertical="center"/>
    </xf>
  </cellXfs>
  <cellStyles count="30">
    <cellStyle name="Link" xfId="1" builtinId="8"/>
    <cellStyle name="Normal 2 4 2" xfId="4" xr:uid="{F0542D80-EF12-4B0D-AE05-4930F3FDC77C}"/>
    <cellStyle name="Normal 2 4 3" xfId="5" xr:uid="{AAAA9CDB-BE36-480B-9D77-799D0718DA91}"/>
    <cellStyle name="Normal_Nutrient inputs; crops" xfId="8" xr:uid="{0EE7B7D2-62D1-4E18-A0FB-0CEB382524E8}"/>
    <cellStyle name="Standard" xfId="0" builtinId="0"/>
    <cellStyle name="Standard 13" xfId="6" xr:uid="{F603B987-EEA7-4CFE-BB06-2FA7824E717D}"/>
    <cellStyle name="Standard 14" xfId="9" xr:uid="{3766ADA8-B9FC-4E55-A2D1-E0DE89A537BD}"/>
    <cellStyle name="Standard 2" xfId="2" xr:uid="{C083AC97-7EEE-4BA9-A887-89C203D77953}"/>
    <cellStyle name="Standard 2 2" xfId="7" xr:uid="{D7541ED7-8234-4B4A-A449-2277B1A88F3E}"/>
    <cellStyle name="Standard 2 3" xfId="10" xr:uid="{4278E5FA-49BF-4E22-A778-6B2AE813E4CD}"/>
    <cellStyle name="Standard 2 3 2" xfId="21" xr:uid="{0B7D85BB-1DE5-41D2-B9C8-290021CF4B5E}"/>
    <cellStyle name="Standard 2 4" xfId="13" xr:uid="{FECA413D-EB98-4B3E-9FAD-52A73EF7CF5E}"/>
    <cellStyle name="Standard 2 4 2" xfId="18" xr:uid="{0E903931-17D4-4C09-AA48-D71B94423582}"/>
    <cellStyle name="Standard 2 5" xfId="14" xr:uid="{0E9ECDB1-204B-4EED-B1C4-7B7CB1052B2A}"/>
    <cellStyle name="Standard 2 6" xfId="16" xr:uid="{21617B5B-2EF0-4553-A3D9-065A939834C9}"/>
    <cellStyle name="Standard 3" xfId="3" xr:uid="{8819D071-23DC-4D62-90A9-DD30973B682B}"/>
    <cellStyle name="Standard 3 2" xfId="23" xr:uid="{2F0CC5F3-55C0-4371-82A1-FE6E211CD0B9}"/>
    <cellStyle name="Standard 3 3" xfId="17" xr:uid="{57AFE6DB-9368-4F71-8970-128EC572E375}"/>
    <cellStyle name="Standard 3 4" xfId="27" xr:uid="{10243395-D787-4D18-BB98-5C3B4829779C}"/>
    <cellStyle name="Standard 4" xfId="11" xr:uid="{8B1DFC76-44A9-45A7-A12F-9FD4F84F51FE}"/>
    <cellStyle name="Standard 5" xfId="15" xr:uid="{35377A2F-D99B-45BD-AAF2-1378D8AB9A86}"/>
    <cellStyle name="Standard 6" xfId="19" xr:uid="{B2857F3F-1E88-48B8-A891-5B084DED898A}"/>
    <cellStyle name="Standard 7" xfId="28" xr:uid="{9C2F8A97-51D5-4972-B0AC-40C8E8AC477F}"/>
    <cellStyle name="Standard 8" xfId="29" xr:uid="{B18880F9-35B3-469E-903D-81ACC51971BC}"/>
    <cellStyle name="Standard_Brütereien.3720.0" xfId="22" xr:uid="{AB39CABF-90CD-4386-8195-0DD7B71B7B0E}"/>
    <cellStyle name="Standard_SEUCHEN" xfId="12" xr:uid="{306BFE62-94E9-481D-AF2E-AFBC98D1DE7C}"/>
    <cellStyle name="Standard_Tabelle1" xfId="20" xr:uid="{AC2660D6-2A92-4EF2-BDC5-AA72692043F4}"/>
    <cellStyle name="Standard_Tabelle2" xfId="25" xr:uid="{0A4278F1-573A-4D62-B058-8F50127B42E0}"/>
    <cellStyle name="Standard_Tabelle3" xfId="24" xr:uid="{37CCFB1D-B575-4964-A4BA-72BD12084602}"/>
    <cellStyle name="Standard_Tabelle4" xfId="26" xr:uid="{2B139C88-8DFD-452F-9147-44B93342EB44}"/>
  </cellStyles>
  <dxfs count="282">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82"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BundesSans Office"/>
        <scheme val="none"/>
      </font>
      <numFmt numFmtId="175" formatCode="#\ ##0_)"/>
      <fill>
        <patternFill patternType="none">
          <fgColor indexed="64"/>
          <bgColor indexed="65"/>
        </patternFill>
      </fill>
      <alignment horizontal="right" vertical="center" textRotation="0" wrapText="0" indent="0" justifyLastLine="0" shrinkToFit="0" readingOrder="0"/>
      <border diagonalUp="0" diagonalDown="0">
        <left/>
        <right/>
        <top/>
        <bottom style="dotted">
          <color indexed="64"/>
        </bottom>
        <vertical/>
        <horizontal/>
      </border>
    </dxf>
    <dxf>
      <font>
        <b/>
        <i val="0"/>
        <strike val="0"/>
        <condense val="0"/>
        <extend val="0"/>
        <outline val="0"/>
        <shadow val="0"/>
        <u val="none"/>
        <vertAlign val="baseline"/>
        <sz val="10"/>
        <color auto="1"/>
        <name val="BundesSans Office"/>
        <scheme val="none"/>
      </font>
      <numFmt numFmtId="175" formatCode="#\ ##0_)"/>
      <fill>
        <patternFill patternType="none">
          <fgColor indexed="64"/>
          <bgColor indexed="65"/>
        </patternFill>
      </fill>
      <alignment horizontal="right" vertical="center" textRotation="0" wrapText="0" indent="0" justifyLastLine="0" shrinkToFit="0" readingOrder="0"/>
      <border diagonalUp="0" diagonalDown="0">
        <left/>
        <right/>
        <top/>
        <bottom style="dotted">
          <color indexed="64"/>
        </bottom>
        <vertical/>
        <horizontal/>
      </border>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border diagonalUp="0" diagonalDown="0">
        <left/>
        <right/>
        <top/>
        <bottom style="thin">
          <color indexed="64"/>
        </bottom>
      </border>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border diagonalUp="0" diagonalDown="0">
        <left/>
        <right/>
        <top/>
        <bottom style="thin">
          <color indexed="64"/>
        </bottom>
      </border>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border diagonalUp="0" diagonalDown="0">
        <left/>
        <right/>
        <top/>
        <bottom style="thin">
          <color indexed="64"/>
        </bottom>
      </border>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border diagonalUp="0" diagonalDown="0">
        <left/>
        <right/>
        <top/>
        <bottom style="thin">
          <color indexed="64"/>
        </bottom>
      </border>
    </dxf>
    <dxf>
      <font>
        <b/>
        <i val="0"/>
        <strike val="0"/>
        <condense val="0"/>
        <extend val="0"/>
        <outline val="0"/>
        <shadow val="0"/>
        <u val="none"/>
        <vertAlign val="baseline"/>
        <sz val="10"/>
        <color auto="1"/>
        <name val="BundesSans Office"/>
        <scheme val="none"/>
      </font>
      <numFmt numFmtId="174" formatCode="??0_)"/>
      <fill>
        <patternFill patternType="none">
          <fgColor indexed="64"/>
          <bgColor indexed="65"/>
        </patternFill>
      </fill>
      <alignment horizontal="right" vertical="center" textRotation="0" wrapText="0" indent="0" justifyLastLine="0" shrinkToFit="0" readingOrder="0"/>
      <border diagonalUp="0" diagonalDown="0">
        <left/>
        <right/>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left" vertical="center" textRotation="0" wrapText="1" indent="0" justifyLastLine="0" shrinkToFit="0" readingOrder="0"/>
      <border diagonalUp="0" diagonalDown="0">
        <left/>
        <right/>
        <top style="thin">
          <color auto="1"/>
        </top>
        <bottom style="thin">
          <color auto="1"/>
        </bottom>
        <vertical/>
        <horizontal style="thin">
          <color auto="1"/>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BundesSans Office"/>
        <scheme val="none"/>
      </font>
      <numFmt numFmtId="1" formatCode="0"/>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val="0"/>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fill>
        <patternFill patternType="none">
          <fgColor indexed="64"/>
          <bgColor indexed="65"/>
        </patternFill>
      </fill>
    </dxf>
    <dxf>
      <border outline="0">
        <top style="thin">
          <color indexed="64"/>
        </top>
        <bottom style="thin">
          <color indexed="64"/>
        </bottom>
      </border>
    </dxf>
    <dxf>
      <font>
        <b val="0"/>
        <i val="0"/>
        <strike val="0"/>
        <condense val="0"/>
        <extend val="0"/>
        <outline val="0"/>
        <shadow val="0"/>
        <u val="none"/>
        <vertAlign val="baseline"/>
        <sz val="10"/>
        <color rgb="FF000000"/>
        <name val="BundesSans Office"/>
        <scheme val="none"/>
      </font>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theme="1"/>
        <name val="BundesSans Office"/>
        <scheme val="none"/>
      </font>
      <alignment horizontal="centerContinuous" vertical="top" textRotation="0" wrapText="1"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8"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fill>
        <patternFill patternType="none">
          <fgColor indexed="64"/>
          <bgColor auto="1"/>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val="0"/>
        <i val="0"/>
        <strike val="0"/>
        <condense val="0"/>
        <extend val="0"/>
        <outline val="0"/>
        <shadow val="0"/>
        <u val="none"/>
        <vertAlign val="baseline"/>
        <sz val="10"/>
        <color theme="0"/>
        <name val="BundesSans Office"/>
        <scheme val="none"/>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dxf>
    <dxf>
      <font>
        <b/>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border diagonalUp="0" diagonalDown="0">
        <left style="thin">
          <color indexed="64"/>
        </left>
        <right/>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alignment horizontal="general" vertical="bottom" textRotation="0" wrapText="1" indent="0" justifyLastLine="0" shrinkToFit="0" readingOrder="0"/>
    </dxf>
    <dxf>
      <font>
        <b/>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0" formatCode="0.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77"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00854A"/>
      <color rgb="FFCD3363"/>
      <color rgb="FFFFFFFF"/>
      <color rgb="FF80CDEC"/>
      <color rgb="FFF9E03A"/>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91" Type="http://schemas.openxmlformats.org/officeDocument/2006/relationships/externalLink" Target="externalLinks/externalLink14.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9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4">
                  <c:v>53.806412012999999</c:v>
                </c:pt>
                <c:pt idx="5">
                  <c:v>53.740831503700001</c:v>
                </c:pt>
                <c:pt idx="6">
                  <c:v>53.5729979531</c:v>
                </c:pt>
                <c:pt idx="8">
                  <c:v>0</c:v>
                </c:pt>
                <c:pt idx="9">
                  <c:v>0</c:v>
                </c:pt>
                <c:pt idx="10">
                  <c:v>0</c:v>
                </c:pt>
                <c:pt idx="11">
                  <c:v>0</c:v>
                </c:pt>
              </c:numCache>
            </c:numRef>
          </c:val>
          <c:smooth val="0"/>
          <c:extLst>
            <c:ext xmlns:c16="http://schemas.microsoft.com/office/drawing/2014/chart" uri="{C3380CC4-5D6E-409C-BE32-E72D297353CC}">
              <c16:uniqueId val="{00000000-3CD4-4922-B7B9-227273F128E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4">
                  <c:v>53.685208168300001</c:v>
                </c:pt>
                <c:pt idx="5">
                  <c:v>53.954238606099999</c:v>
                </c:pt>
                <c:pt idx="6">
                  <c:v>53.970128805400002</c:v>
                </c:pt>
                <c:pt idx="8">
                  <c:v>0</c:v>
                </c:pt>
                <c:pt idx="9">
                  <c:v>0</c:v>
                </c:pt>
                <c:pt idx="10">
                  <c:v>0</c:v>
                </c:pt>
                <c:pt idx="11">
                  <c:v>0</c:v>
                </c:pt>
              </c:numCache>
            </c:numRef>
          </c:val>
          <c:smooth val="0"/>
          <c:extLst>
            <c:ext xmlns:c16="http://schemas.microsoft.com/office/drawing/2014/chart" uri="{C3380CC4-5D6E-409C-BE32-E72D297353CC}">
              <c16:uniqueId val="{00000001-3CD4-4922-B7B9-227273F128E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4">
                  <c:v>50.696088742599997</c:v>
                </c:pt>
                <c:pt idx="5">
                  <c:v>50.9938155663</c:v>
                </c:pt>
                <c:pt idx="6">
                  <c:v>51.022740564300001</c:v>
                </c:pt>
                <c:pt idx="8">
                  <c:v>0</c:v>
                </c:pt>
                <c:pt idx="9">
                  <c:v>0</c:v>
                </c:pt>
                <c:pt idx="10">
                  <c:v>0</c:v>
                </c:pt>
                <c:pt idx="11">
                  <c:v>0</c:v>
                </c:pt>
              </c:numCache>
            </c:numRef>
          </c:val>
          <c:smooth val="0"/>
          <c:extLst>
            <c:ext xmlns:c16="http://schemas.microsoft.com/office/drawing/2014/chart" uri="{C3380CC4-5D6E-409C-BE32-E72D297353CC}">
              <c16:uniqueId val="{00000002-3CD4-4922-B7B9-227273F128E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3CD4-4922-B7B9-227273F128E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3CD4-4922-B7B9-227273F128E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3CD4-4922-B7B9-227273F128E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53.351580656199999</c:v>
                </c:pt>
                <c:pt idx="4">
                  <c:v>52.934304992000001</c:v>
                </c:pt>
                <c:pt idx="5">
                  <c:v>53.005499226399998</c:v>
                </c:pt>
                <c:pt idx="6">
                  <c:v>53.097197946500003</c:v>
                </c:pt>
                <c:pt idx="8">
                  <c:v>0</c:v>
                </c:pt>
                <c:pt idx="9">
                  <c:v>0</c:v>
                </c:pt>
                <c:pt idx="10">
                  <c:v>0</c:v>
                </c:pt>
                <c:pt idx="11">
                  <c:v>0</c:v>
                </c:pt>
              </c:numCache>
            </c:numRef>
          </c:val>
          <c:smooth val="0"/>
          <c:extLst>
            <c:ext xmlns:c16="http://schemas.microsoft.com/office/drawing/2014/chart" uri="{C3380CC4-5D6E-409C-BE32-E72D297353CC}">
              <c16:uniqueId val="{00000000-6871-4539-9D3E-89CD279EF60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52.856701989500003</c:v>
                </c:pt>
                <c:pt idx="4">
                  <c:v>52.760717024100003</c:v>
                </c:pt>
                <c:pt idx="5">
                  <c:v>53.234865272299999</c:v>
                </c:pt>
                <c:pt idx="6">
                  <c:v>53.426351065699997</c:v>
                </c:pt>
                <c:pt idx="8">
                  <c:v>0</c:v>
                </c:pt>
                <c:pt idx="9">
                  <c:v>0</c:v>
                </c:pt>
                <c:pt idx="10">
                  <c:v>0</c:v>
                </c:pt>
                <c:pt idx="11">
                  <c:v>0</c:v>
                </c:pt>
              </c:numCache>
            </c:numRef>
          </c:val>
          <c:smooth val="0"/>
          <c:extLst>
            <c:ext xmlns:c16="http://schemas.microsoft.com/office/drawing/2014/chart" uri="{C3380CC4-5D6E-409C-BE32-E72D297353CC}">
              <c16:uniqueId val="{00000001-6871-4539-9D3E-89CD279EF60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4">
                  <c:v>51.1077898335</c:v>
                </c:pt>
                <c:pt idx="5">
                  <c:v>51.3879112483</c:v>
                </c:pt>
                <c:pt idx="6">
                  <c:v>51.635518604399998</c:v>
                </c:pt>
                <c:pt idx="8">
                  <c:v>0</c:v>
                </c:pt>
                <c:pt idx="9">
                  <c:v>0</c:v>
                </c:pt>
                <c:pt idx="10">
                  <c:v>0</c:v>
                </c:pt>
                <c:pt idx="11">
                  <c:v>0</c:v>
                </c:pt>
              </c:numCache>
            </c:numRef>
          </c:val>
          <c:smooth val="0"/>
          <c:extLst>
            <c:ext xmlns:c16="http://schemas.microsoft.com/office/drawing/2014/chart" uri="{C3380CC4-5D6E-409C-BE32-E72D297353CC}">
              <c16:uniqueId val="{00000002-6871-4539-9D3E-89CD279EF60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6871-4539-9D3E-89CD279EF60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6871-4539-9D3E-89CD279EF60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6871-4539-9D3E-89CD279EF60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4">
                  <c:v>54.1820414791</c:v>
                </c:pt>
                <c:pt idx="5">
                  <c:v>53.817174106499998</c:v>
                </c:pt>
                <c:pt idx="6">
                  <c:v>53.701150471600002</c:v>
                </c:pt>
                <c:pt idx="8">
                  <c:v>0</c:v>
                </c:pt>
                <c:pt idx="9">
                  <c:v>0</c:v>
                </c:pt>
                <c:pt idx="10">
                  <c:v>0</c:v>
                </c:pt>
                <c:pt idx="11">
                  <c:v>0</c:v>
                </c:pt>
              </c:numCache>
            </c:numRef>
          </c:val>
          <c:smooth val="0"/>
          <c:extLst>
            <c:ext xmlns:c16="http://schemas.microsoft.com/office/drawing/2014/chart" uri="{C3380CC4-5D6E-409C-BE32-E72D297353CC}">
              <c16:uniqueId val="{00000000-BFF9-41AD-AF89-0FE14E96F3B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4">
                  <c:v>54.089081997999997</c:v>
                </c:pt>
                <c:pt idx="5">
                  <c:v>54.088467681799997</c:v>
                </c:pt>
                <c:pt idx="6">
                  <c:v>54.204641280499999</c:v>
                </c:pt>
                <c:pt idx="8">
                  <c:v>0</c:v>
                </c:pt>
                <c:pt idx="9">
                  <c:v>0</c:v>
                </c:pt>
                <c:pt idx="10">
                  <c:v>0</c:v>
                </c:pt>
                <c:pt idx="11">
                  <c:v>0</c:v>
                </c:pt>
              </c:numCache>
            </c:numRef>
          </c:val>
          <c:smooth val="0"/>
          <c:extLst>
            <c:ext xmlns:c16="http://schemas.microsoft.com/office/drawing/2014/chart" uri="{C3380CC4-5D6E-409C-BE32-E72D297353CC}">
              <c16:uniqueId val="{00000001-BFF9-41AD-AF89-0FE14E96F3B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4">
                  <c:v>51.611977819099998</c:v>
                </c:pt>
                <c:pt idx="5">
                  <c:v>51.613756536099999</c:v>
                </c:pt>
                <c:pt idx="6">
                  <c:v>51.641395952300002</c:v>
                </c:pt>
                <c:pt idx="8">
                  <c:v>0</c:v>
                </c:pt>
                <c:pt idx="9">
                  <c:v>0</c:v>
                </c:pt>
                <c:pt idx="10">
                  <c:v>0</c:v>
                </c:pt>
                <c:pt idx="11">
                  <c:v>0</c:v>
                </c:pt>
              </c:numCache>
            </c:numRef>
          </c:val>
          <c:smooth val="0"/>
          <c:extLst>
            <c:ext xmlns:c16="http://schemas.microsoft.com/office/drawing/2014/chart" uri="{C3380CC4-5D6E-409C-BE32-E72D297353CC}">
              <c16:uniqueId val="{00000002-BFF9-41AD-AF89-0FE14E96F3B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BFF9-41AD-AF89-0FE14E96F3B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BFF9-41AD-AF89-0FE14E96F3B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BFF9-41AD-AF89-0FE14E96F3B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53.964189347100003</c:v>
                </c:pt>
                <c:pt idx="4">
                  <c:v>53.714135517700001</c:v>
                </c:pt>
                <c:pt idx="5">
                  <c:v>53.357363707600001</c:v>
                </c:pt>
                <c:pt idx="6">
                  <c:v>53.200769096800002</c:v>
                </c:pt>
                <c:pt idx="8">
                  <c:v>0</c:v>
                </c:pt>
                <c:pt idx="9">
                  <c:v>0</c:v>
                </c:pt>
                <c:pt idx="10">
                  <c:v>0</c:v>
                </c:pt>
                <c:pt idx="11">
                  <c:v>0</c:v>
                </c:pt>
              </c:numCache>
            </c:numRef>
          </c:val>
          <c:smooth val="0"/>
          <c:extLst>
            <c:ext xmlns:c16="http://schemas.microsoft.com/office/drawing/2014/chart" uri="{C3380CC4-5D6E-409C-BE32-E72D297353CC}">
              <c16:uniqueId val="{00000000-035B-4819-A219-4C6F5BD0675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52.530207881599999</c:v>
                </c:pt>
                <c:pt idx="1">
                  <c:v>52.547363737700003</c:v>
                </c:pt>
                <c:pt idx="2">
                  <c:v>52.742119965800001</c:v>
                </c:pt>
                <c:pt idx="3">
                  <c:v>52.9823715335</c:v>
                </c:pt>
                <c:pt idx="4">
                  <c:v>53.178713743099998</c:v>
                </c:pt>
                <c:pt idx="5">
                  <c:v>53.216779641800002</c:v>
                </c:pt>
                <c:pt idx="6">
                  <c:v>53.213852803599998</c:v>
                </c:pt>
                <c:pt idx="8">
                  <c:v>0</c:v>
                </c:pt>
                <c:pt idx="9">
                  <c:v>0</c:v>
                </c:pt>
                <c:pt idx="10">
                  <c:v>0</c:v>
                </c:pt>
                <c:pt idx="11">
                  <c:v>0</c:v>
                </c:pt>
              </c:numCache>
            </c:numRef>
          </c:val>
          <c:smooth val="0"/>
          <c:extLst>
            <c:ext xmlns:c16="http://schemas.microsoft.com/office/drawing/2014/chart" uri="{C3380CC4-5D6E-409C-BE32-E72D297353CC}">
              <c16:uniqueId val="{00000001-035B-4819-A219-4C6F5BD0675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50.364776286100003</c:v>
                </c:pt>
                <c:pt idx="1">
                  <c:v>50.341510165099997</c:v>
                </c:pt>
                <c:pt idx="2">
                  <c:v>50.520494015700002</c:v>
                </c:pt>
                <c:pt idx="3">
                  <c:v>50.743626465600002</c:v>
                </c:pt>
                <c:pt idx="4">
                  <c:v>50.945152097600001</c:v>
                </c:pt>
                <c:pt idx="5">
                  <c:v>50.992402142700001</c:v>
                </c:pt>
                <c:pt idx="6">
                  <c:v>51.000901987600002</c:v>
                </c:pt>
                <c:pt idx="8">
                  <c:v>0</c:v>
                </c:pt>
                <c:pt idx="9">
                  <c:v>0</c:v>
                </c:pt>
                <c:pt idx="10">
                  <c:v>0</c:v>
                </c:pt>
                <c:pt idx="11">
                  <c:v>0</c:v>
                </c:pt>
              </c:numCache>
            </c:numRef>
          </c:val>
          <c:smooth val="0"/>
          <c:extLst>
            <c:ext xmlns:c16="http://schemas.microsoft.com/office/drawing/2014/chart" uri="{C3380CC4-5D6E-409C-BE32-E72D297353CC}">
              <c16:uniqueId val="{00000002-035B-4819-A219-4C6F5BD0675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035B-4819-A219-4C6F5BD0675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035B-4819-A219-4C6F5BD0675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035B-4819-A219-4C6F5BD0675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53.406025820000004</c:v>
                </c:pt>
                <c:pt idx="4">
                  <c:v>53.390768692000002</c:v>
                </c:pt>
                <c:pt idx="5">
                  <c:v>53.267771720399999</c:v>
                </c:pt>
                <c:pt idx="6">
                  <c:v>53.4359629685</c:v>
                </c:pt>
                <c:pt idx="8">
                  <c:v>0</c:v>
                </c:pt>
                <c:pt idx="9">
                  <c:v>0</c:v>
                </c:pt>
                <c:pt idx="10">
                  <c:v>0</c:v>
                </c:pt>
                <c:pt idx="11">
                  <c:v>0</c:v>
                </c:pt>
              </c:numCache>
            </c:numRef>
          </c:val>
          <c:smooth val="0"/>
          <c:extLst>
            <c:ext xmlns:c16="http://schemas.microsoft.com/office/drawing/2014/chart" uri="{C3380CC4-5D6E-409C-BE32-E72D297353CC}">
              <c16:uniqueId val="{00000000-47C0-4C1F-AA79-DF76260C3A7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53.0910078872</c:v>
                </c:pt>
                <c:pt idx="4">
                  <c:v>53.306076146899997</c:v>
                </c:pt>
                <c:pt idx="5">
                  <c:v>53.605342735699999</c:v>
                </c:pt>
                <c:pt idx="6">
                  <c:v>53.951802626099997</c:v>
                </c:pt>
                <c:pt idx="8">
                  <c:v>0</c:v>
                </c:pt>
                <c:pt idx="9">
                  <c:v>0</c:v>
                </c:pt>
                <c:pt idx="10">
                  <c:v>0</c:v>
                </c:pt>
                <c:pt idx="11">
                  <c:v>0</c:v>
                </c:pt>
              </c:numCache>
            </c:numRef>
          </c:val>
          <c:smooth val="0"/>
          <c:extLst>
            <c:ext xmlns:c16="http://schemas.microsoft.com/office/drawing/2014/chart" uri="{C3380CC4-5D6E-409C-BE32-E72D297353CC}">
              <c16:uniqueId val="{00000001-47C0-4C1F-AA79-DF76260C3A7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4">
                  <c:v>50.772520960800001</c:v>
                </c:pt>
                <c:pt idx="5">
                  <c:v>51.066237903900003</c:v>
                </c:pt>
                <c:pt idx="6">
                  <c:v>51.4305728135</c:v>
                </c:pt>
                <c:pt idx="8">
                  <c:v>0</c:v>
                </c:pt>
                <c:pt idx="9">
                  <c:v>0</c:v>
                </c:pt>
                <c:pt idx="10">
                  <c:v>0</c:v>
                </c:pt>
                <c:pt idx="11">
                  <c:v>0</c:v>
                </c:pt>
              </c:numCache>
            </c:numRef>
          </c:val>
          <c:smooth val="0"/>
          <c:extLst>
            <c:ext xmlns:c16="http://schemas.microsoft.com/office/drawing/2014/chart" uri="{C3380CC4-5D6E-409C-BE32-E72D297353CC}">
              <c16:uniqueId val="{00000002-47C0-4C1F-AA79-DF76260C3A7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47C0-4C1F-AA79-DF76260C3A7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47C0-4C1F-AA79-DF76260C3A7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47C0-4C1F-AA79-DF76260C3A7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53.856248162699998</c:v>
                </c:pt>
                <c:pt idx="4">
                  <c:v>53.651558760599997</c:v>
                </c:pt>
                <c:pt idx="5">
                  <c:v>53.339961998100001</c:v>
                </c:pt>
                <c:pt idx="6">
                  <c:v>53.246413862899999</c:v>
                </c:pt>
                <c:pt idx="8">
                  <c:v>0</c:v>
                </c:pt>
                <c:pt idx="9">
                  <c:v>0</c:v>
                </c:pt>
                <c:pt idx="10">
                  <c:v>0</c:v>
                </c:pt>
                <c:pt idx="11">
                  <c:v>0</c:v>
                </c:pt>
              </c:numCache>
            </c:numRef>
          </c:val>
          <c:smooth val="0"/>
          <c:extLst>
            <c:ext xmlns:c16="http://schemas.microsoft.com/office/drawing/2014/chart" uri="{C3380CC4-5D6E-409C-BE32-E72D297353CC}">
              <c16:uniqueId val="{00000000-9A58-4D94-A723-BCBC4FEB497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52.672348366900003</c:v>
                </c:pt>
                <c:pt idx="1">
                  <c:v>52.558823536399998</c:v>
                </c:pt>
                <c:pt idx="2">
                  <c:v>52.769623748900003</c:v>
                </c:pt>
                <c:pt idx="3">
                  <c:v>53.020785446200001</c:v>
                </c:pt>
                <c:pt idx="4">
                  <c:v>53.216202716799998</c:v>
                </c:pt>
                <c:pt idx="5">
                  <c:v>53.306871817800001</c:v>
                </c:pt>
                <c:pt idx="6">
                  <c:v>53.3733330194</c:v>
                </c:pt>
                <c:pt idx="8">
                  <c:v>0</c:v>
                </c:pt>
                <c:pt idx="9">
                  <c:v>0</c:v>
                </c:pt>
                <c:pt idx="10">
                  <c:v>0</c:v>
                </c:pt>
                <c:pt idx="11">
                  <c:v>0</c:v>
                </c:pt>
              </c:numCache>
            </c:numRef>
          </c:val>
          <c:smooth val="0"/>
          <c:extLst>
            <c:ext xmlns:c16="http://schemas.microsoft.com/office/drawing/2014/chart" uri="{C3380CC4-5D6E-409C-BE32-E72D297353CC}">
              <c16:uniqueId val="{00000001-9A58-4D94-A723-BCBC4FEB497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50.466858151899999</c:v>
                </c:pt>
                <c:pt idx="1">
                  <c:v>50.3039258266</c:v>
                </c:pt>
                <c:pt idx="2">
                  <c:v>50.495191976999998</c:v>
                </c:pt>
                <c:pt idx="3">
                  <c:v>50.702844459300003</c:v>
                </c:pt>
                <c:pt idx="4">
                  <c:v>50.9245874263</c:v>
                </c:pt>
                <c:pt idx="5">
                  <c:v>51.021363923199999</c:v>
                </c:pt>
                <c:pt idx="6">
                  <c:v>51.100553592099999</c:v>
                </c:pt>
                <c:pt idx="8">
                  <c:v>0</c:v>
                </c:pt>
                <c:pt idx="9">
                  <c:v>0</c:v>
                </c:pt>
                <c:pt idx="10">
                  <c:v>0</c:v>
                </c:pt>
                <c:pt idx="11">
                  <c:v>0</c:v>
                </c:pt>
              </c:numCache>
            </c:numRef>
          </c:val>
          <c:smooth val="0"/>
          <c:extLst>
            <c:ext xmlns:c16="http://schemas.microsoft.com/office/drawing/2014/chart" uri="{C3380CC4-5D6E-409C-BE32-E72D297353CC}">
              <c16:uniqueId val="{00000002-9A58-4D94-A723-BCBC4FEB497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9A58-4D94-A723-BCBC4FEB497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9A58-4D94-A723-BCBC4FEB497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9A58-4D94-A723-BCBC4FEB497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4">
                  <c:v>64.144969785699999</c:v>
                </c:pt>
                <c:pt idx="5">
                  <c:v>64.199043060199998</c:v>
                </c:pt>
                <c:pt idx="6">
                  <c:v>64.077699881599997</c:v>
                </c:pt>
                <c:pt idx="8">
                  <c:v>0</c:v>
                </c:pt>
                <c:pt idx="9">
                  <c:v>0</c:v>
                </c:pt>
                <c:pt idx="10">
                  <c:v>0</c:v>
                </c:pt>
                <c:pt idx="11">
                  <c:v>0</c:v>
                </c:pt>
              </c:numCache>
            </c:numRef>
          </c:val>
          <c:smooth val="0"/>
          <c:extLst>
            <c:ext xmlns:c16="http://schemas.microsoft.com/office/drawing/2014/chart" uri="{C3380CC4-5D6E-409C-BE32-E72D297353CC}">
              <c16:uniqueId val="{00000000-A046-4445-819F-C451135BDF0B}"/>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4">
                  <c:v>64.626211700900001</c:v>
                </c:pt>
                <c:pt idx="5">
                  <c:v>64.990175359800006</c:v>
                </c:pt>
                <c:pt idx="6">
                  <c:v>65.070117203999999</c:v>
                </c:pt>
                <c:pt idx="8">
                  <c:v>0</c:v>
                </c:pt>
                <c:pt idx="9">
                  <c:v>0</c:v>
                </c:pt>
                <c:pt idx="10">
                  <c:v>0</c:v>
                </c:pt>
                <c:pt idx="11">
                  <c:v>0</c:v>
                </c:pt>
              </c:numCache>
            </c:numRef>
          </c:val>
          <c:smooth val="0"/>
          <c:extLst>
            <c:ext xmlns:c16="http://schemas.microsoft.com/office/drawing/2014/chart" uri="{C3380CC4-5D6E-409C-BE32-E72D297353CC}">
              <c16:uniqueId val="{00000001-A046-4445-819F-C451135BDF0B}"/>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A046-4445-819F-C451135BDF0B}"/>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A046-4445-819F-C451135BDF0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4">
                  <c:v>64.895618266599996</c:v>
                </c:pt>
                <c:pt idx="5">
                  <c:v>64.936001537600006</c:v>
                </c:pt>
                <c:pt idx="6">
                  <c:v>65.431853787199998</c:v>
                </c:pt>
                <c:pt idx="8">
                  <c:v>0</c:v>
                </c:pt>
                <c:pt idx="9">
                  <c:v>0</c:v>
                </c:pt>
                <c:pt idx="10">
                  <c:v>0</c:v>
                </c:pt>
                <c:pt idx="11">
                  <c:v>0</c:v>
                </c:pt>
              </c:numCache>
            </c:numRef>
          </c:val>
          <c:smooth val="0"/>
          <c:extLst>
            <c:ext xmlns:c16="http://schemas.microsoft.com/office/drawing/2014/chart" uri="{C3380CC4-5D6E-409C-BE32-E72D297353CC}">
              <c16:uniqueId val="{00000000-327A-444E-A296-AA4A02AC98D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4">
                  <c:v>65.173856269500007</c:v>
                </c:pt>
                <c:pt idx="5">
                  <c:v>65.543434030300006</c:v>
                </c:pt>
                <c:pt idx="6">
                  <c:v>66.103034997099996</c:v>
                </c:pt>
                <c:pt idx="8">
                  <c:v>0</c:v>
                </c:pt>
                <c:pt idx="9">
                  <c:v>0</c:v>
                </c:pt>
                <c:pt idx="10">
                  <c:v>0</c:v>
                </c:pt>
                <c:pt idx="11">
                  <c:v>0</c:v>
                </c:pt>
              </c:numCache>
            </c:numRef>
          </c:val>
          <c:smooth val="0"/>
          <c:extLst>
            <c:ext xmlns:c16="http://schemas.microsoft.com/office/drawing/2014/chart" uri="{C3380CC4-5D6E-409C-BE32-E72D297353CC}">
              <c16:uniqueId val="{00000001-327A-444E-A296-AA4A02AC98D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327A-444E-A296-AA4A02AC98D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327A-444E-A296-AA4A02AC98D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4">
                  <c:v>63.792071316300003</c:v>
                </c:pt>
                <c:pt idx="5">
                  <c:v>63.831740438899999</c:v>
                </c:pt>
                <c:pt idx="6">
                  <c:v>63.660291964999999</c:v>
                </c:pt>
                <c:pt idx="8">
                  <c:v>0</c:v>
                </c:pt>
                <c:pt idx="9">
                  <c:v>0</c:v>
                </c:pt>
                <c:pt idx="10">
                  <c:v>0</c:v>
                </c:pt>
                <c:pt idx="11">
                  <c:v>0</c:v>
                </c:pt>
              </c:numCache>
            </c:numRef>
          </c:val>
          <c:smooth val="0"/>
          <c:extLst>
            <c:ext xmlns:c16="http://schemas.microsoft.com/office/drawing/2014/chart" uri="{C3380CC4-5D6E-409C-BE32-E72D297353CC}">
              <c16:uniqueId val="{00000000-F352-4D56-92D2-0EE27C92B4BE}"/>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4">
                  <c:v>63.769709002699997</c:v>
                </c:pt>
                <c:pt idx="5">
                  <c:v>64.105702783799998</c:v>
                </c:pt>
                <c:pt idx="6">
                  <c:v>64.212601061699999</c:v>
                </c:pt>
                <c:pt idx="8">
                  <c:v>0</c:v>
                </c:pt>
                <c:pt idx="9">
                  <c:v>0</c:v>
                </c:pt>
                <c:pt idx="10">
                  <c:v>0</c:v>
                </c:pt>
                <c:pt idx="11">
                  <c:v>0</c:v>
                </c:pt>
              </c:numCache>
            </c:numRef>
          </c:val>
          <c:smooth val="0"/>
          <c:extLst>
            <c:ext xmlns:c16="http://schemas.microsoft.com/office/drawing/2014/chart" uri="{C3380CC4-5D6E-409C-BE32-E72D297353CC}">
              <c16:uniqueId val="{00000001-F352-4D56-92D2-0EE27C92B4BE}"/>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F352-4D56-92D2-0EE27C92B4BE}"/>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F352-4D56-92D2-0EE27C92B4B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4">
                  <c:v>65.266336374700003</c:v>
                </c:pt>
                <c:pt idx="5">
                  <c:v>65.146663832599998</c:v>
                </c:pt>
                <c:pt idx="6">
                  <c:v>66.274986737800006</c:v>
                </c:pt>
                <c:pt idx="8">
                  <c:v>0</c:v>
                </c:pt>
                <c:pt idx="9">
                  <c:v>0</c:v>
                </c:pt>
                <c:pt idx="10">
                  <c:v>0</c:v>
                </c:pt>
                <c:pt idx="11">
                  <c:v>0</c:v>
                </c:pt>
              </c:numCache>
            </c:numRef>
          </c:val>
          <c:smooth val="0"/>
          <c:extLst>
            <c:ext xmlns:c16="http://schemas.microsoft.com/office/drawing/2014/chart" uri="{C3380CC4-5D6E-409C-BE32-E72D297353CC}">
              <c16:uniqueId val="{00000000-0E43-47F7-9951-D3196CFCF195}"/>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4">
                  <c:v>65.000850339699994</c:v>
                </c:pt>
                <c:pt idx="5">
                  <c:v>65.241279209300004</c:v>
                </c:pt>
                <c:pt idx="6">
                  <c:v>66.910186449199998</c:v>
                </c:pt>
                <c:pt idx="8">
                  <c:v>0</c:v>
                </c:pt>
                <c:pt idx="9">
                  <c:v>0</c:v>
                </c:pt>
                <c:pt idx="10">
                  <c:v>0</c:v>
                </c:pt>
                <c:pt idx="11">
                  <c:v>0</c:v>
                </c:pt>
              </c:numCache>
            </c:numRef>
          </c:val>
          <c:smooth val="0"/>
          <c:extLst>
            <c:ext xmlns:c16="http://schemas.microsoft.com/office/drawing/2014/chart" uri="{C3380CC4-5D6E-409C-BE32-E72D297353CC}">
              <c16:uniqueId val="{00000001-0E43-47F7-9951-D3196CFCF195}"/>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0E43-47F7-9951-D3196CFCF195}"/>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0E43-47F7-9951-D3196CFCF19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4">
                  <c:v>62.245824192699999</c:v>
                </c:pt>
                <c:pt idx="5">
                  <c:v>62.054789135900002</c:v>
                </c:pt>
                <c:pt idx="6">
                  <c:v>62.3515957113</c:v>
                </c:pt>
                <c:pt idx="8">
                  <c:v>0</c:v>
                </c:pt>
                <c:pt idx="9">
                  <c:v>0</c:v>
                </c:pt>
                <c:pt idx="10">
                  <c:v>0</c:v>
                </c:pt>
                <c:pt idx="11">
                  <c:v>0</c:v>
                </c:pt>
              </c:numCache>
            </c:numRef>
          </c:val>
          <c:smooth val="0"/>
          <c:extLst>
            <c:ext xmlns:c16="http://schemas.microsoft.com/office/drawing/2014/chart" uri="{C3380CC4-5D6E-409C-BE32-E72D297353CC}">
              <c16:uniqueId val="{00000000-0693-4DE3-8009-AF53E3E741D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4">
                  <c:v>62.428999426399997</c:v>
                </c:pt>
                <c:pt idx="5">
                  <c:v>62.620590726899998</c:v>
                </c:pt>
                <c:pt idx="6">
                  <c:v>63.144037343900003</c:v>
                </c:pt>
                <c:pt idx="8">
                  <c:v>0</c:v>
                </c:pt>
                <c:pt idx="9">
                  <c:v>0</c:v>
                </c:pt>
                <c:pt idx="10">
                  <c:v>0</c:v>
                </c:pt>
                <c:pt idx="11">
                  <c:v>0</c:v>
                </c:pt>
              </c:numCache>
            </c:numRef>
          </c:val>
          <c:smooth val="0"/>
          <c:extLst>
            <c:ext xmlns:c16="http://schemas.microsoft.com/office/drawing/2014/chart" uri="{C3380CC4-5D6E-409C-BE32-E72D297353CC}">
              <c16:uniqueId val="{00000001-0693-4DE3-8009-AF53E3E741D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0693-4DE3-8009-AF53E3E741D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0693-4DE3-8009-AF53E3E741D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53.975314140099997</c:v>
                </c:pt>
                <c:pt idx="4">
                  <c:v>54.195156562100003</c:v>
                </c:pt>
                <c:pt idx="5">
                  <c:v>54.040815306600003</c:v>
                </c:pt>
                <c:pt idx="6">
                  <c:v>54.005526760000002</c:v>
                </c:pt>
                <c:pt idx="8">
                  <c:v>0</c:v>
                </c:pt>
                <c:pt idx="9">
                  <c:v>0</c:v>
                </c:pt>
                <c:pt idx="10">
                  <c:v>0</c:v>
                </c:pt>
                <c:pt idx="11">
                  <c:v>0</c:v>
                </c:pt>
              </c:numCache>
            </c:numRef>
          </c:val>
          <c:smooth val="0"/>
          <c:extLst>
            <c:ext xmlns:c16="http://schemas.microsoft.com/office/drawing/2014/chart" uri="{C3380CC4-5D6E-409C-BE32-E72D297353CC}">
              <c16:uniqueId val="{00000000-115E-4B1E-B8D1-FBB19220BD9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53.051923713000001</c:v>
                </c:pt>
                <c:pt idx="4">
                  <c:v>53.568922486699996</c:v>
                </c:pt>
                <c:pt idx="5">
                  <c:v>53.738548622400003</c:v>
                </c:pt>
                <c:pt idx="6">
                  <c:v>53.820087796400003</c:v>
                </c:pt>
                <c:pt idx="8">
                  <c:v>0</c:v>
                </c:pt>
                <c:pt idx="9">
                  <c:v>0</c:v>
                </c:pt>
                <c:pt idx="10">
                  <c:v>0</c:v>
                </c:pt>
                <c:pt idx="11">
                  <c:v>0</c:v>
                </c:pt>
              </c:numCache>
            </c:numRef>
          </c:val>
          <c:smooth val="0"/>
          <c:extLst>
            <c:ext xmlns:c16="http://schemas.microsoft.com/office/drawing/2014/chart" uri="{C3380CC4-5D6E-409C-BE32-E72D297353CC}">
              <c16:uniqueId val="{00000001-115E-4B1E-B8D1-FBB19220BD9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50.164129892699997</c:v>
                </c:pt>
                <c:pt idx="4">
                  <c:v>50.671588718400002</c:v>
                </c:pt>
                <c:pt idx="5">
                  <c:v>50.856068670299997</c:v>
                </c:pt>
                <c:pt idx="6">
                  <c:v>50.936472603600002</c:v>
                </c:pt>
                <c:pt idx="8">
                  <c:v>0</c:v>
                </c:pt>
                <c:pt idx="9">
                  <c:v>0</c:v>
                </c:pt>
                <c:pt idx="10">
                  <c:v>0</c:v>
                </c:pt>
                <c:pt idx="11">
                  <c:v>0</c:v>
                </c:pt>
              </c:numCache>
            </c:numRef>
          </c:val>
          <c:smooth val="0"/>
          <c:extLst>
            <c:ext xmlns:c16="http://schemas.microsoft.com/office/drawing/2014/chart" uri="{C3380CC4-5D6E-409C-BE32-E72D297353CC}">
              <c16:uniqueId val="{00000002-115E-4B1E-B8D1-FBB19220BD9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115E-4B1E-B8D1-FBB19220BD9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115E-4B1E-B8D1-FBB19220BD9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115E-4B1E-B8D1-FBB19220BD9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4">
                  <c:v>62.1694411374</c:v>
                </c:pt>
                <c:pt idx="5">
                  <c:v>63.228903412900003</c:v>
                </c:pt>
                <c:pt idx="6">
                  <c:v>65.4721269729</c:v>
                </c:pt>
                <c:pt idx="8">
                  <c:v>0</c:v>
                </c:pt>
                <c:pt idx="9">
                  <c:v>0</c:v>
                </c:pt>
                <c:pt idx="10">
                  <c:v>0</c:v>
                </c:pt>
                <c:pt idx="11">
                  <c:v>0</c:v>
                </c:pt>
              </c:numCache>
            </c:numRef>
          </c:val>
          <c:smooth val="0"/>
          <c:extLst>
            <c:ext xmlns:c16="http://schemas.microsoft.com/office/drawing/2014/chart" uri="{C3380CC4-5D6E-409C-BE32-E72D297353CC}">
              <c16:uniqueId val="{00000000-09B5-40E4-BBE2-B77E7FCA892E}"/>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4">
                  <c:v>61.9484683616</c:v>
                </c:pt>
                <c:pt idx="5">
                  <c:v>63.236133764000002</c:v>
                </c:pt>
                <c:pt idx="6">
                  <c:v>65.666369490899996</c:v>
                </c:pt>
                <c:pt idx="8">
                  <c:v>0</c:v>
                </c:pt>
                <c:pt idx="9">
                  <c:v>0</c:v>
                </c:pt>
                <c:pt idx="10">
                  <c:v>0</c:v>
                </c:pt>
                <c:pt idx="11">
                  <c:v>0</c:v>
                </c:pt>
              </c:numCache>
            </c:numRef>
          </c:val>
          <c:smooth val="0"/>
          <c:extLst>
            <c:ext xmlns:c16="http://schemas.microsoft.com/office/drawing/2014/chart" uri="{C3380CC4-5D6E-409C-BE32-E72D297353CC}">
              <c16:uniqueId val="{00000001-09B5-40E4-BBE2-B77E7FCA892E}"/>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09B5-40E4-BBE2-B77E7FCA892E}"/>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09B5-40E4-BBE2-B77E7FCA892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4">
                  <c:v>64.437516055700002</c:v>
                </c:pt>
                <c:pt idx="5">
                  <c:v>64.489881482599998</c:v>
                </c:pt>
                <c:pt idx="6">
                  <c:v>64.963758225600003</c:v>
                </c:pt>
                <c:pt idx="8">
                  <c:v>0</c:v>
                </c:pt>
                <c:pt idx="9">
                  <c:v>0</c:v>
                </c:pt>
                <c:pt idx="10">
                  <c:v>0</c:v>
                </c:pt>
                <c:pt idx="11">
                  <c:v>0</c:v>
                </c:pt>
              </c:numCache>
            </c:numRef>
          </c:val>
          <c:smooth val="0"/>
          <c:extLst>
            <c:ext xmlns:c16="http://schemas.microsoft.com/office/drawing/2014/chart" uri="{C3380CC4-5D6E-409C-BE32-E72D297353CC}">
              <c16:uniqueId val="{00000000-18C2-4195-BBE8-987C6065E63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4">
                  <c:v>64.675717656900005</c:v>
                </c:pt>
                <c:pt idx="5">
                  <c:v>65.062189245900001</c:v>
                </c:pt>
                <c:pt idx="6">
                  <c:v>65.693765876200004</c:v>
                </c:pt>
                <c:pt idx="8">
                  <c:v>0</c:v>
                </c:pt>
                <c:pt idx="9">
                  <c:v>0</c:v>
                </c:pt>
                <c:pt idx="10">
                  <c:v>0</c:v>
                </c:pt>
                <c:pt idx="11">
                  <c:v>0</c:v>
                </c:pt>
              </c:numCache>
            </c:numRef>
          </c:val>
          <c:smooth val="0"/>
          <c:extLst>
            <c:ext xmlns:c16="http://schemas.microsoft.com/office/drawing/2014/chart" uri="{C3380CC4-5D6E-409C-BE32-E72D297353CC}">
              <c16:uniqueId val="{00000001-18C2-4195-BBE8-987C6065E63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18C2-4195-BBE8-987C6065E63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18C2-4195-BBE8-987C6065E63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4">
                  <c:v>64.890939171400007</c:v>
                </c:pt>
                <c:pt idx="5">
                  <c:v>65.103601759399993</c:v>
                </c:pt>
                <c:pt idx="6">
                  <c:v>64.709861807999999</c:v>
                </c:pt>
                <c:pt idx="8">
                  <c:v>0</c:v>
                </c:pt>
                <c:pt idx="9">
                  <c:v>0</c:v>
                </c:pt>
                <c:pt idx="10">
                  <c:v>0</c:v>
                </c:pt>
                <c:pt idx="11">
                  <c:v>0</c:v>
                </c:pt>
              </c:numCache>
            </c:numRef>
          </c:val>
          <c:smooth val="0"/>
          <c:extLst>
            <c:ext xmlns:c16="http://schemas.microsoft.com/office/drawing/2014/chart" uri="{C3380CC4-5D6E-409C-BE32-E72D297353CC}">
              <c16:uniqueId val="{00000000-9C45-4174-A98D-7F498C0B6644}"/>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4">
                  <c:v>65.031954870800007</c:v>
                </c:pt>
                <c:pt idx="5">
                  <c:v>65.662201130300005</c:v>
                </c:pt>
                <c:pt idx="6">
                  <c:v>65.475869644900001</c:v>
                </c:pt>
                <c:pt idx="8">
                  <c:v>0</c:v>
                </c:pt>
                <c:pt idx="9">
                  <c:v>0</c:v>
                </c:pt>
                <c:pt idx="10">
                  <c:v>0</c:v>
                </c:pt>
                <c:pt idx="11">
                  <c:v>0</c:v>
                </c:pt>
              </c:numCache>
            </c:numRef>
          </c:val>
          <c:smooth val="0"/>
          <c:extLst>
            <c:ext xmlns:c16="http://schemas.microsoft.com/office/drawing/2014/chart" uri="{C3380CC4-5D6E-409C-BE32-E72D297353CC}">
              <c16:uniqueId val="{00000001-9C45-4174-A98D-7F498C0B6644}"/>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9C45-4174-A98D-7F498C0B6644}"/>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9C45-4174-A98D-7F498C0B664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4">
                  <c:v>64.481243001699994</c:v>
                </c:pt>
                <c:pt idx="5">
                  <c:v>64.549735348699997</c:v>
                </c:pt>
                <c:pt idx="6">
                  <c:v>64.939213776200006</c:v>
                </c:pt>
                <c:pt idx="8">
                  <c:v>0</c:v>
                </c:pt>
                <c:pt idx="9">
                  <c:v>0</c:v>
                </c:pt>
                <c:pt idx="10">
                  <c:v>0</c:v>
                </c:pt>
                <c:pt idx="11">
                  <c:v>0</c:v>
                </c:pt>
              </c:numCache>
            </c:numRef>
          </c:val>
          <c:smooth val="0"/>
          <c:extLst>
            <c:ext xmlns:c16="http://schemas.microsoft.com/office/drawing/2014/chart" uri="{C3380CC4-5D6E-409C-BE32-E72D297353CC}">
              <c16:uniqueId val="{00000000-FC6A-4A54-952D-07795FAAAEA4}"/>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4">
                  <c:v>64.710960904900006</c:v>
                </c:pt>
                <c:pt idx="5">
                  <c:v>65.121714830900004</c:v>
                </c:pt>
                <c:pt idx="6">
                  <c:v>65.673849536800006</c:v>
                </c:pt>
                <c:pt idx="8">
                  <c:v>0</c:v>
                </c:pt>
                <c:pt idx="9">
                  <c:v>0</c:v>
                </c:pt>
                <c:pt idx="10">
                  <c:v>0</c:v>
                </c:pt>
                <c:pt idx="11">
                  <c:v>0</c:v>
                </c:pt>
              </c:numCache>
            </c:numRef>
          </c:val>
          <c:smooth val="0"/>
          <c:extLst>
            <c:ext xmlns:c16="http://schemas.microsoft.com/office/drawing/2014/chart" uri="{C3380CC4-5D6E-409C-BE32-E72D297353CC}">
              <c16:uniqueId val="{00000001-FC6A-4A54-952D-07795FAAAEA4}"/>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FC6A-4A54-952D-07795FAAAEA4}"/>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FC6A-4A54-952D-07795FAAAEA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54.339983885999999</c:v>
                </c:pt>
                <c:pt idx="4">
                  <c:v>54.159084704400001</c:v>
                </c:pt>
                <c:pt idx="5">
                  <c:v>53.853709466700003</c:v>
                </c:pt>
                <c:pt idx="6">
                  <c:v>53.769754859300001</c:v>
                </c:pt>
                <c:pt idx="8">
                  <c:v>0</c:v>
                </c:pt>
                <c:pt idx="9">
                  <c:v>0</c:v>
                </c:pt>
                <c:pt idx="10">
                  <c:v>0</c:v>
                </c:pt>
                <c:pt idx="11">
                  <c:v>0</c:v>
                </c:pt>
              </c:numCache>
            </c:numRef>
          </c:val>
          <c:smooth val="0"/>
          <c:extLst>
            <c:ext xmlns:c16="http://schemas.microsoft.com/office/drawing/2014/chart" uri="{C3380CC4-5D6E-409C-BE32-E72D297353CC}">
              <c16:uniqueId val="{00000000-47AB-4227-BA71-263A4652F6FF}"/>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53.108813027799997</c:v>
                </c:pt>
                <c:pt idx="1">
                  <c:v>53.037917350500003</c:v>
                </c:pt>
                <c:pt idx="2">
                  <c:v>53.278235927600001</c:v>
                </c:pt>
                <c:pt idx="3">
                  <c:v>53.5405964423</c:v>
                </c:pt>
                <c:pt idx="4">
                  <c:v>53.7565033021</c:v>
                </c:pt>
                <c:pt idx="5">
                  <c:v>53.849930987100002</c:v>
                </c:pt>
                <c:pt idx="6">
                  <c:v>53.9251222101</c:v>
                </c:pt>
                <c:pt idx="8">
                  <c:v>0</c:v>
                </c:pt>
                <c:pt idx="9">
                  <c:v>0</c:v>
                </c:pt>
                <c:pt idx="10">
                  <c:v>0</c:v>
                </c:pt>
                <c:pt idx="11">
                  <c:v>0</c:v>
                </c:pt>
              </c:numCache>
            </c:numRef>
          </c:val>
          <c:smooth val="0"/>
          <c:extLst>
            <c:ext xmlns:c16="http://schemas.microsoft.com/office/drawing/2014/chart" uri="{C3380CC4-5D6E-409C-BE32-E72D297353CC}">
              <c16:uniqueId val="{00000001-47AB-4227-BA71-263A4652F6FF}"/>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47AB-4227-BA71-263A4652F6FF}"/>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47AB-4227-BA71-263A4652F6F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4">
                  <c:v>86.767592215899995</c:v>
                </c:pt>
                <c:pt idx="5">
                  <c:v>85.341891677099994</c:v>
                </c:pt>
                <c:pt idx="6">
                  <c:v>87.760823116400005</c:v>
                </c:pt>
                <c:pt idx="8">
                  <c:v>0</c:v>
                </c:pt>
                <c:pt idx="9">
                  <c:v>0</c:v>
                </c:pt>
                <c:pt idx="10">
                  <c:v>0</c:v>
                </c:pt>
                <c:pt idx="11">
                  <c:v>0</c:v>
                </c:pt>
              </c:numCache>
            </c:numRef>
          </c:val>
          <c:smooth val="0"/>
          <c:extLst>
            <c:ext xmlns:c16="http://schemas.microsoft.com/office/drawing/2014/chart" uri="{C3380CC4-5D6E-409C-BE32-E72D297353CC}">
              <c16:uniqueId val="{00000000-95D4-4CE5-B556-D01033324710}"/>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95D4-4CE5-B556-D0103332471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4">
                  <c:v>53.428971318099997</c:v>
                </c:pt>
                <c:pt idx="5">
                  <c:v>52.9950216262</c:v>
                </c:pt>
                <c:pt idx="6">
                  <c:v>52.732270894300001</c:v>
                </c:pt>
                <c:pt idx="8">
                  <c:v>0</c:v>
                </c:pt>
                <c:pt idx="9">
                  <c:v>0</c:v>
                </c:pt>
                <c:pt idx="10">
                  <c:v>0</c:v>
                </c:pt>
                <c:pt idx="11">
                  <c:v>0</c:v>
                </c:pt>
              </c:numCache>
            </c:numRef>
          </c:val>
          <c:smooth val="0"/>
          <c:extLst>
            <c:ext xmlns:c16="http://schemas.microsoft.com/office/drawing/2014/chart" uri="{C3380CC4-5D6E-409C-BE32-E72D297353CC}">
              <c16:uniqueId val="{00000000-C55D-4DEA-A2E4-611DE97F3F3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4">
                  <c:v>52.948250333200001</c:v>
                </c:pt>
                <c:pt idx="5">
                  <c:v>52.942438373400002</c:v>
                </c:pt>
                <c:pt idx="6">
                  <c:v>52.857114105400001</c:v>
                </c:pt>
                <c:pt idx="8">
                  <c:v>0</c:v>
                </c:pt>
                <c:pt idx="9">
                  <c:v>0</c:v>
                </c:pt>
                <c:pt idx="10">
                  <c:v>0</c:v>
                </c:pt>
                <c:pt idx="11">
                  <c:v>0</c:v>
                </c:pt>
              </c:numCache>
            </c:numRef>
          </c:val>
          <c:smooth val="0"/>
          <c:extLst>
            <c:ext xmlns:c16="http://schemas.microsoft.com/office/drawing/2014/chart" uri="{C3380CC4-5D6E-409C-BE32-E72D297353CC}">
              <c16:uniqueId val="{00000001-C55D-4DEA-A2E4-611DE97F3F3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4">
                  <c:v>48.691005613100003</c:v>
                </c:pt>
                <c:pt idx="5">
                  <c:v>48.738718958100002</c:v>
                </c:pt>
                <c:pt idx="6">
                  <c:v>48.726462407299998</c:v>
                </c:pt>
                <c:pt idx="8">
                  <c:v>0</c:v>
                </c:pt>
                <c:pt idx="9">
                  <c:v>0</c:v>
                </c:pt>
                <c:pt idx="10">
                  <c:v>0</c:v>
                </c:pt>
                <c:pt idx="11">
                  <c:v>0</c:v>
                </c:pt>
              </c:numCache>
            </c:numRef>
          </c:val>
          <c:smooth val="0"/>
          <c:extLst>
            <c:ext xmlns:c16="http://schemas.microsoft.com/office/drawing/2014/chart" uri="{C3380CC4-5D6E-409C-BE32-E72D297353CC}">
              <c16:uniqueId val="{00000002-C55D-4DEA-A2E4-611DE97F3F3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C55D-4DEA-A2E4-611DE97F3F3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C55D-4DEA-A2E4-611DE97F3F3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C55D-4DEA-A2E4-611DE97F3F3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4">
                  <c:v>53.817527439499997</c:v>
                </c:pt>
                <c:pt idx="5">
                  <c:v>53.250283099299999</c:v>
                </c:pt>
                <c:pt idx="6">
                  <c:v>53.0370452509</c:v>
                </c:pt>
                <c:pt idx="8">
                  <c:v>0</c:v>
                </c:pt>
                <c:pt idx="9">
                  <c:v>0</c:v>
                </c:pt>
                <c:pt idx="10">
                  <c:v>0</c:v>
                </c:pt>
                <c:pt idx="11">
                  <c:v>0</c:v>
                </c:pt>
              </c:numCache>
            </c:numRef>
          </c:val>
          <c:smooth val="0"/>
          <c:extLst>
            <c:ext xmlns:c16="http://schemas.microsoft.com/office/drawing/2014/chart" uri="{C3380CC4-5D6E-409C-BE32-E72D297353CC}">
              <c16:uniqueId val="{00000000-EA34-44A2-BE58-3D05B1E95B3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4">
                  <c:v>53.259048577500003</c:v>
                </c:pt>
                <c:pt idx="5">
                  <c:v>53.161643922300001</c:v>
                </c:pt>
                <c:pt idx="6">
                  <c:v>53.101983256499999</c:v>
                </c:pt>
                <c:pt idx="8">
                  <c:v>0</c:v>
                </c:pt>
                <c:pt idx="9">
                  <c:v>0</c:v>
                </c:pt>
                <c:pt idx="10">
                  <c:v>0</c:v>
                </c:pt>
                <c:pt idx="11">
                  <c:v>0</c:v>
                </c:pt>
              </c:numCache>
            </c:numRef>
          </c:val>
          <c:smooth val="0"/>
          <c:extLst>
            <c:ext xmlns:c16="http://schemas.microsoft.com/office/drawing/2014/chart" uri="{C3380CC4-5D6E-409C-BE32-E72D297353CC}">
              <c16:uniqueId val="{00000001-EA34-44A2-BE58-3D05B1E95B3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4">
                  <c:v>52.080771781400003</c:v>
                </c:pt>
                <c:pt idx="5">
                  <c:v>51.992205462900003</c:v>
                </c:pt>
                <c:pt idx="6">
                  <c:v>51.926410065100001</c:v>
                </c:pt>
                <c:pt idx="8">
                  <c:v>0</c:v>
                </c:pt>
                <c:pt idx="9">
                  <c:v>0</c:v>
                </c:pt>
                <c:pt idx="10">
                  <c:v>0</c:v>
                </c:pt>
                <c:pt idx="11">
                  <c:v>0</c:v>
                </c:pt>
              </c:numCache>
            </c:numRef>
          </c:val>
          <c:smooth val="0"/>
          <c:extLst>
            <c:ext xmlns:c16="http://schemas.microsoft.com/office/drawing/2014/chart" uri="{C3380CC4-5D6E-409C-BE32-E72D297353CC}">
              <c16:uniqueId val="{00000002-EA34-44A2-BE58-3D05B1E95B3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EA34-44A2-BE58-3D05B1E95B3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EA34-44A2-BE58-3D05B1E95B3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EA34-44A2-BE58-3D05B1E95B3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53.585262954000001</c:v>
                </c:pt>
                <c:pt idx="4">
                  <c:v>53.0985170489</c:v>
                </c:pt>
                <c:pt idx="5">
                  <c:v>52.715553585000002</c:v>
                </c:pt>
                <c:pt idx="6">
                  <c:v>52.404217295099997</c:v>
                </c:pt>
                <c:pt idx="8">
                  <c:v>0</c:v>
                </c:pt>
                <c:pt idx="9">
                  <c:v>0</c:v>
                </c:pt>
                <c:pt idx="10">
                  <c:v>0</c:v>
                </c:pt>
                <c:pt idx="11">
                  <c:v>0</c:v>
                </c:pt>
              </c:numCache>
            </c:numRef>
          </c:val>
          <c:smooth val="0"/>
          <c:extLst>
            <c:ext xmlns:c16="http://schemas.microsoft.com/office/drawing/2014/chart" uri="{C3380CC4-5D6E-409C-BE32-E72D297353CC}">
              <c16:uniqueId val="{00000000-9EBA-4C85-82B0-5077F9E6199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52.5754622794</c:v>
                </c:pt>
                <c:pt idx="4">
                  <c:v>52.686308392199997</c:v>
                </c:pt>
                <c:pt idx="5">
                  <c:v>52.739415635299999</c:v>
                </c:pt>
                <c:pt idx="6">
                  <c:v>52.637134020799998</c:v>
                </c:pt>
                <c:pt idx="8">
                  <c:v>0</c:v>
                </c:pt>
                <c:pt idx="9">
                  <c:v>0</c:v>
                </c:pt>
                <c:pt idx="10">
                  <c:v>0</c:v>
                </c:pt>
                <c:pt idx="11">
                  <c:v>0</c:v>
                </c:pt>
              </c:numCache>
            </c:numRef>
          </c:val>
          <c:smooth val="0"/>
          <c:extLst>
            <c:ext xmlns:c16="http://schemas.microsoft.com/office/drawing/2014/chart" uri="{C3380CC4-5D6E-409C-BE32-E72D297353CC}">
              <c16:uniqueId val="{00000001-9EBA-4C85-82B0-5077F9E6199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49.565463513300003</c:v>
                </c:pt>
                <c:pt idx="4">
                  <c:v>49.713748689600003</c:v>
                </c:pt>
                <c:pt idx="5">
                  <c:v>49.714207296700003</c:v>
                </c:pt>
                <c:pt idx="6">
                  <c:v>49.699975604999999</c:v>
                </c:pt>
                <c:pt idx="8">
                  <c:v>0</c:v>
                </c:pt>
                <c:pt idx="9">
                  <c:v>0</c:v>
                </c:pt>
                <c:pt idx="10">
                  <c:v>0</c:v>
                </c:pt>
                <c:pt idx="11">
                  <c:v>0</c:v>
                </c:pt>
              </c:numCache>
            </c:numRef>
          </c:val>
          <c:smooth val="0"/>
          <c:extLst>
            <c:ext xmlns:c16="http://schemas.microsoft.com/office/drawing/2014/chart" uri="{C3380CC4-5D6E-409C-BE32-E72D297353CC}">
              <c16:uniqueId val="{00000002-9EBA-4C85-82B0-5077F9E6199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9EBA-4C85-82B0-5077F9E6199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9EBA-4C85-82B0-5077F9E6199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9EBA-4C85-82B0-5077F9E6199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4">
                  <c:v>53.051056661200001</c:v>
                </c:pt>
                <c:pt idx="5">
                  <c:v>52.566009228200002</c:v>
                </c:pt>
                <c:pt idx="6">
                  <c:v>52.463933131799998</c:v>
                </c:pt>
                <c:pt idx="8">
                  <c:v>0</c:v>
                </c:pt>
                <c:pt idx="9">
                  <c:v>0</c:v>
                </c:pt>
                <c:pt idx="10">
                  <c:v>0</c:v>
                </c:pt>
                <c:pt idx="11">
                  <c:v>0</c:v>
                </c:pt>
              </c:numCache>
            </c:numRef>
          </c:val>
          <c:smooth val="0"/>
          <c:extLst>
            <c:ext xmlns:c16="http://schemas.microsoft.com/office/drawing/2014/chart" uri="{C3380CC4-5D6E-409C-BE32-E72D297353CC}">
              <c16:uniqueId val="{00000000-FF9A-4A7B-BAD6-A431935C536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52.878725692899998</c:v>
                </c:pt>
                <c:pt idx="1">
                  <c:v>52.678073399699997</c:v>
                </c:pt>
                <c:pt idx="2">
                  <c:v>52.495304932000003</c:v>
                </c:pt>
                <c:pt idx="3">
                  <c:v>52.511773761299999</c:v>
                </c:pt>
                <c:pt idx="4">
                  <c:v>52.507747938500003</c:v>
                </c:pt>
                <c:pt idx="5">
                  <c:v>52.361059494099997</c:v>
                </c:pt>
                <c:pt idx="6">
                  <c:v>52.367632652499999</c:v>
                </c:pt>
                <c:pt idx="8">
                  <c:v>0</c:v>
                </c:pt>
                <c:pt idx="9">
                  <c:v>0</c:v>
                </c:pt>
                <c:pt idx="10">
                  <c:v>0</c:v>
                </c:pt>
                <c:pt idx="11">
                  <c:v>0</c:v>
                </c:pt>
              </c:numCache>
            </c:numRef>
          </c:val>
          <c:smooth val="0"/>
          <c:extLst>
            <c:ext xmlns:c16="http://schemas.microsoft.com/office/drawing/2014/chart" uri="{C3380CC4-5D6E-409C-BE32-E72D297353CC}">
              <c16:uniqueId val="{00000001-FF9A-4A7B-BAD6-A431935C536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52.196190170599998</c:v>
                </c:pt>
                <c:pt idx="1">
                  <c:v>51.973872783700003</c:v>
                </c:pt>
                <c:pt idx="2">
                  <c:v>51.788988017199998</c:v>
                </c:pt>
                <c:pt idx="3">
                  <c:v>51.789891404199999</c:v>
                </c:pt>
                <c:pt idx="4">
                  <c:v>51.788019605999999</c:v>
                </c:pt>
                <c:pt idx="5">
                  <c:v>51.670161072900001</c:v>
                </c:pt>
                <c:pt idx="6">
                  <c:v>51.673789856100001</c:v>
                </c:pt>
                <c:pt idx="8">
                  <c:v>0</c:v>
                </c:pt>
                <c:pt idx="9">
                  <c:v>0</c:v>
                </c:pt>
                <c:pt idx="10">
                  <c:v>0</c:v>
                </c:pt>
                <c:pt idx="11">
                  <c:v>0</c:v>
                </c:pt>
              </c:numCache>
            </c:numRef>
          </c:val>
          <c:smooth val="0"/>
          <c:extLst>
            <c:ext xmlns:c16="http://schemas.microsoft.com/office/drawing/2014/chart" uri="{C3380CC4-5D6E-409C-BE32-E72D297353CC}">
              <c16:uniqueId val="{00000002-FF9A-4A7B-BAD6-A431935C536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FF9A-4A7B-BAD6-A431935C536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FF9A-4A7B-BAD6-A431935C536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FF9A-4A7B-BAD6-A431935C536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4">
                  <c:v>53.327733997300001</c:v>
                </c:pt>
                <c:pt idx="5">
                  <c:v>53.447867879299999</c:v>
                </c:pt>
                <c:pt idx="6">
                  <c:v>53.888118365899999</c:v>
                </c:pt>
                <c:pt idx="8">
                  <c:v>0</c:v>
                </c:pt>
                <c:pt idx="9">
                  <c:v>0</c:v>
                </c:pt>
                <c:pt idx="10">
                  <c:v>0</c:v>
                </c:pt>
                <c:pt idx="11">
                  <c:v>0</c:v>
                </c:pt>
              </c:numCache>
            </c:numRef>
          </c:val>
          <c:smooth val="0"/>
          <c:extLst>
            <c:ext xmlns:c16="http://schemas.microsoft.com/office/drawing/2014/chart" uri="{C3380CC4-5D6E-409C-BE32-E72D297353CC}">
              <c16:uniqueId val="{00000000-DA37-4264-BB70-E2D8B91B57E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DA37-4264-BB70-E2D8B91B57E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4">
                  <c:v>50.741042649500002</c:v>
                </c:pt>
                <c:pt idx="5">
                  <c:v>51.266498597899997</c:v>
                </c:pt>
                <c:pt idx="6">
                  <c:v>51.882798246100002</c:v>
                </c:pt>
                <c:pt idx="8">
                  <c:v>0</c:v>
                </c:pt>
                <c:pt idx="9">
                  <c:v>0</c:v>
                </c:pt>
                <c:pt idx="10">
                  <c:v>0</c:v>
                </c:pt>
                <c:pt idx="11">
                  <c:v>0</c:v>
                </c:pt>
              </c:numCache>
            </c:numRef>
          </c:val>
          <c:smooth val="0"/>
          <c:extLst>
            <c:ext xmlns:c16="http://schemas.microsoft.com/office/drawing/2014/chart" uri="{C3380CC4-5D6E-409C-BE32-E72D297353CC}">
              <c16:uniqueId val="{00000002-DA37-4264-BB70-E2D8B91B57E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DA37-4264-BB70-E2D8B91B57E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4">
                  <c:v>53.360135448900003</c:v>
                </c:pt>
                <c:pt idx="5">
                  <c:v>53.8723452901</c:v>
                </c:pt>
                <c:pt idx="6">
                  <c:v>54.414085747900003</c:v>
                </c:pt>
                <c:pt idx="8">
                  <c:v>0</c:v>
                </c:pt>
                <c:pt idx="9">
                  <c:v>0</c:v>
                </c:pt>
                <c:pt idx="10">
                  <c:v>0</c:v>
                </c:pt>
                <c:pt idx="11">
                  <c:v>0</c:v>
                </c:pt>
              </c:numCache>
            </c:numRef>
          </c:val>
          <c:smooth val="0"/>
          <c:extLst>
            <c:ext xmlns:c16="http://schemas.microsoft.com/office/drawing/2014/chart" uri="{C3380CC4-5D6E-409C-BE32-E72D297353CC}">
              <c16:uniqueId val="{00000004-DA37-4264-BB70-E2D8B91B57E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DA37-4264-BB70-E2D8B91B57E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4">
                  <c:v>52.922040067600001</c:v>
                </c:pt>
                <c:pt idx="5">
                  <c:v>52.4458962816</c:v>
                </c:pt>
                <c:pt idx="6">
                  <c:v>52.265958834000003</c:v>
                </c:pt>
                <c:pt idx="8">
                  <c:v>0</c:v>
                </c:pt>
                <c:pt idx="9">
                  <c:v>0</c:v>
                </c:pt>
                <c:pt idx="10">
                  <c:v>0</c:v>
                </c:pt>
                <c:pt idx="11">
                  <c:v>0</c:v>
                </c:pt>
              </c:numCache>
            </c:numRef>
          </c:val>
          <c:smooth val="0"/>
          <c:extLst>
            <c:ext xmlns:c16="http://schemas.microsoft.com/office/drawing/2014/chart" uri="{C3380CC4-5D6E-409C-BE32-E72D297353CC}">
              <c16:uniqueId val="{00000000-E417-4313-8F58-B0C53BD8F180}"/>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4">
                  <c:v>52.725303598000004</c:v>
                </c:pt>
                <c:pt idx="5">
                  <c:v>52.750416642700003</c:v>
                </c:pt>
                <c:pt idx="6">
                  <c:v>52.805742152100002</c:v>
                </c:pt>
                <c:pt idx="8">
                  <c:v>0</c:v>
                </c:pt>
                <c:pt idx="9">
                  <c:v>0</c:v>
                </c:pt>
                <c:pt idx="10">
                  <c:v>0</c:v>
                </c:pt>
                <c:pt idx="11">
                  <c:v>0</c:v>
                </c:pt>
              </c:numCache>
            </c:numRef>
          </c:val>
          <c:smooth val="0"/>
          <c:extLst>
            <c:ext xmlns:c16="http://schemas.microsoft.com/office/drawing/2014/chart" uri="{C3380CC4-5D6E-409C-BE32-E72D297353CC}">
              <c16:uniqueId val="{00000001-E417-4313-8F58-B0C53BD8F180}"/>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4">
                  <c:v>50.078721116499999</c:v>
                </c:pt>
                <c:pt idx="5">
                  <c:v>50.104122205199999</c:v>
                </c:pt>
                <c:pt idx="6">
                  <c:v>50.155025707199997</c:v>
                </c:pt>
                <c:pt idx="8">
                  <c:v>0</c:v>
                </c:pt>
                <c:pt idx="9">
                  <c:v>0</c:v>
                </c:pt>
                <c:pt idx="10">
                  <c:v>0</c:v>
                </c:pt>
                <c:pt idx="11">
                  <c:v>0</c:v>
                </c:pt>
              </c:numCache>
            </c:numRef>
          </c:val>
          <c:smooth val="0"/>
          <c:extLst>
            <c:ext xmlns:c16="http://schemas.microsoft.com/office/drawing/2014/chart" uri="{C3380CC4-5D6E-409C-BE32-E72D297353CC}">
              <c16:uniqueId val="{00000002-E417-4313-8F58-B0C53BD8F180}"/>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E417-4313-8F58-B0C53BD8F180}"/>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E417-4313-8F58-B0C53BD8F18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E417-4313-8F58-B0C53BD8F18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4">
                  <c:v>53.757582634899997</c:v>
                </c:pt>
                <c:pt idx="5">
                  <c:v>53.7975320161</c:v>
                </c:pt>
                <c:pt idx="6">
                  <c:v>54.267698727499997</c:v>
                </c:pt>
                <c:pt idx="8">
                  <c:v>0</c:v>
                </c:pt>
                <c:pt idx="9">
                  <c:v>0</c:v>
                </c:pt>
                <c:pt idx="10">
                  <c:v>0</c:v>
                </c:pt>
                <c:pt idx="11">
                  <c:v>0</c:v>
                </c:pt>
              </c:numCache>
            </c:numRef>
          </c:val>
          <c:smooth val="0"/>
          <c:extLst>
            <c:ext xmlns:c16="http://schemas.microsoft.com/office/drawing/2014/chart" uri="{C3380CC4-5D6E-409C-BE32-E72D297353CC}">
              <c16:uniqueId val="{00000000-4C29-463D-9360-71648435326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4">
                  <c:v>53.724632447399998</c:v>
                </c:pt>
                <c:pt idx="5">
                  <c:v>54.1736221345</c:v>
                </c:pt>
                <c:pt idx="6">
                  <c:v>54.8467616947</c:v>
                </c:pt>
                <c:pt idx="8">
                  <c:v>0</c:v>
                </c:pt>
                <c:pt idx="9">
                  <c:v>0</c:v>
                </c:pt>
                <c:pt idx="10">
                  <c:v>0</c:v>
                </c:pt>
                <c:pt idx="11">
                  <c:v>0</c:v>
                </c:pt>
              </c:numCache>
            </c:numRef>
          </c:val>
          <c:smooth val="0"/>
          <c:extLst>
            <c:ext xmlns:c16="http://schemas.microsoft.com/office/drawing/2014/chart" uri="{C3380CC4-5D6E-409C-BE32-E72D297353CC}">
              <c16:uniqueId val="{00000001-4C29-463D-9360-71648435326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4">
                  <c:v>50.824053647900001</c:v>
                </c:pt>
                <c:pt idx="5">
                  <c:v>51.3538444195</c:v>
                </c:pt>
                <c:pt idx="6">
                  <c:v>52.055270164699998</c:v>
                </c:pt>
                <c:pt idx="8">
                  <c:v>0</c:v>
                </c:pt>
                <c:pt idx="9">
                  <c:v>0</c:v>
                </c:pt>
                <c:pt idx="10">
                  <c:v>0</c:v>
                </c:pt>
                <c:pt idx="11">
                  <c:v>0</c:v>
                </c:pt>
              </c:numCache>
            </c:numRef>
          </c:val>
          <c:smooth val="0"/>
          <c:extLst>
            <c:ext xmlns:c16="http://schemas.microsoft.com/office/drawing/2014/chart" uri="{C3380CC4-5D6E-409C-BE32-E72D297353CC}">
              <c16:uniqueId val="{00000002-4C29-463D-9360-71648435326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4C29-463D-9360-71648435326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4C29-463D-9360-71648435326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4C29-463D-9360-71648435326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35</xdr:row>
      <xdr:rowOff>0</xdr:rowOff>
    </xdr:from>
    <xdr:to>
      <xdr:col>12</xdr:col>
      <xdr:colOff>411480</xdr:colOff>
      <xdr:row>37</xdr:row>
      <xdr:rowOff>155408</xdr:rowOff>
    </xdr:to>
    <xdr:sp macro="" textlink="">
      <xdr:nvSpPr>
        <xdr:cNvPr id="2" name="Textfeld 1">
          <a:extLst>
            <a:ext uri="{FF2B5EF4-FFF2-40B4-BE49-F238E27FC236}">
              <a16:creationId xmlns:a16="http://schemas.microsoft.com/office/drawing/2014/main" id="{37D9A2C0-EF89-4649-9096-758FFE92ACC3}"/>
            </a:ext>
          </a:extLst>
        </xdr:cNvPr>
        <xdr:cNvSpPr txBox="1"/>
      </xdr:nvSpPr>
      <xdr:spPr>
        <a:xfrm>
          <a:off x="0" y="3581400"/>
          <a:ext cx="5774055" cy="431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600">
              <a:solidFill>
                <a:schemeClr val="tx1"/>
              </a:solidFill>
              <a:latin typeface="Arial" panose="020B0604020202020204" pitchFamily="34" charset="0"/>
              <a:cs typeface="Arial" panose="020B0604020202020204" pitchFamily="34" charset="0"/>
            </a:rPr>
            <a:t>Anm.: Der Berechnung der vorläufigen Erntemengen 2025 liegen die</a:t>
          </a:r>
          <a:r>
            <a:rPr lang="de-DE" sz="600" baseline="0">
              <a:solidFill>
                <a:schemeClr val="tx1"/>
              </a:solidFill>
              <a:latin typeface="Arial" panose="020B0604020202020204" pitchFamily="34" charset="0"/>
              <a:cs typeface="Arial" panose="020B0604020202020204" pitchFamily="34" charset="0"/>
            </a:rPr>
            <a:t> </a:t>
          </a:r>
          <a:r>
            <a:rPr lang="de-DE" sz="600">
              <a:solidFill>
                <a:schemeClr val="tx1"/>
              </a:solidFill>
              <a:latin typeface="Arial" panose="020B0604020202020204" pitchFamily="34" charset="0"/>
              <a:cs typeface="Arial" panose="020B0604020202020204" pitchFamily="34" charset="0"/>
            </a:rPr>
            <a:t>Anbauflächen des vorläufigen Ergebnisses der Bodennutzungshaupterhebung</a:t>
          </a:r>
          <a:r>
            <a:rPr lang="de-DE" sz="600" baseline="0">
              <a:solidFill>
                <a:schemeClr val="tx1"/>
              </a:solidFill>
              <a:latin typeface="Arial" panose="020B0604020202020204" pitchFamily="34" charset="0"/>
              <a:cs typeface="Arial" panose="020B0604020202020204" pitchFamily="34" charset="0"/>
            </a:rPr>
            <a:t> 2025 zugrunde. Somit werden für Körner- und Silomais keine Umwidmungen von Flächen vorgenommen. Angaben zu Körnermais und Getreide insgesamt sind dem ersten vorläufigen Ergebnis der Besonderen Ernte und Qualitätsermittlung (BEE) entommen. - 1) Einschließlich Dinkel und Einkorn. - 2</a:t>
          </a:r>
          <a:r>
            <a:rPr lang="de-DE" sz="600">
              <a:solidFill>
                <a:schemeClr val="tx1"/>
              </a:solidFill>
              <a:latin typeface="Arial" panose="020B0604020202020204" pitchFamily="34" charset="0"/>
              <a:cs typeface="Arial" panose="020B0604020202020204" pitchFamily="34" charset="0"/>
            </a:rPr>
            <a:t>) Ohne anderes</a:t>
          </a:r>
          <a:r>
            <a:rPr lang="de-DE" sz="600" baseline="0">
              <a:solidFill>
                <a:schemeClr val="tx1"/>
              </a:solidFill>
              <a:latin typeface="Arial" panose="020B0604020202020204" pitchFamily="34" charset="0"/>
              <a:cs typeface="Arial" panose="020B0604020202020204" pitchFamily="34" charset="0"/>
            </a:rPr>
            <a:t> Getreide zur Körnergewinnung (z. B. Hirse, Sorghum, Kanariensaat).</a:t>
          </a:r>
          <a:endParaRPr lang="de-DE" sz="60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8678D80F-8C83-4895-9B64-95162BCB9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956D06A4-02A5-4D6A-94F1-FCA433839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834F7E20-06B4-44C4-A087-665C085C9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2AC19B16-09B4-4FF2-ADB0-025708C4B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FD90AD6B-AE09-4D11-B79B-DDD2A4F69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501DE150-9F98-4659-8CC9-0EC4E47A0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189C63A1-4180-440D-855B-D60BE7B13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5E4270AD-8285-4876-967B-75707AB16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0971E550-4F2A-4F5B-A9E6-FAF139C19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12700</xdr:colOff>
      <xdr:row>35</xdr:row>
      <xdr:rowOff>14720</xdr:rowOff>
    </xdr:from>
    <xdr:to>
      <xdr:col>12</xdr:col>
      <xdr:colOff>477999</xdr:colOff>
      <xdr:row>38</xdr:row>
      <xdr:rowOff>867</xdr:rowOff>
    </xdr:to>
    <xdr:sp macro="" textlink="">
      <xdr:nvSpPr>
        <xdr:cNvPr id="2" name="Textfeld 1">
          <a:extLst>
            <a:ext uri="{FF2B5EF4-FFF2-40B4-BE49-F238E27FC236}">
              <a16:creationId xmlns:a16="http://schemas.microsoft.com/office/drawing/2014/main" id="{93EB5C54-925F-43CE-AF9D-2257820BC96A}"/>
            </a:ext>
          </a:extLst>
        </xdr:cNvPr>
        <xdr:cNvSpPr txBox="1"/>
      </xdr:nvSpPr>
      <xdr:spPr>
        <a:xfrm>
          <a:off x="812800" y="3377045"/>
          <a:ext cx="5742149" cy="30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de-DE" sz="600">
              <a:solidFill>
                <a:schemeClr val="dk1"/>
              </a:solidFill>
              <a:effectLst/>
              <a:latin typeface="Arial" panose="020B0604020202020204" pitchFamily="34" charset="0"/>
              <a:ea typeface="+mn-ea"/>
              <a:cs typeface="Arial" panose="020B0604020202020204" pitchFamily="34" charset="0"/>
            </a:rPr>
            <a:t>Anm.: Der Berechnung der vorläufigen Erntemengen 2025</a:t>
          </a:r>
          <a:r>
            <a:rPr lang="de-DE" sz="600" baseline="0">
              <a:solidFill>
                <a:schemeClr val="dk1"/>
              </a:solidFill>
              <a:effectLst/>
              <a:latin typeface="Arial" panose="020B0604020202020204" pitchFamily="34" charset="0"/>
              <a:ea typeface="+mn-ea"/>
              <a:cs typeface="Arial" panose="020B0604020202020204" pitchFamily="34" charset="0"/>
            </a:rPr>
            <a:t> </a:t>
          </a:r>
          <a:r>
            <a:rPr lang="de-DE" sz="600">
              <a:solidFill>
                <a:schemeClr val="dk1"/>
              </a:solidFill>
              <a:effectLst/>
              <a:latin typeface="Arial" panose="020B0604020202020204" pitchFamily="34" charset="0"/>
              <a:ea typeface="+mn-ea"/>
              <a:cs typeface="Arial" panose="020B0604020202020204" pitchFamily="34" charset="0"/>
            </a:rPr>
            <a:t>liegen die Anbauflächen des vorläufigen Ergebnisses der Bodennutzungshaupterhebung 2025 zugrunde. Somit werden für Körner- und Silomais keine Umwidmungen von Flächen vorgenommen. - </a:t>
          </a:r>
          <a:r>
            <a:rPr lang="de-DE" sz="600">
              <a:latin typeface="Arial" pitchFamily="34" charset="0"/>
            </a:rPr>
            <a:t>1) Ohne anderes Getreide</a:t>
          </a:r>
          <a:r>
            <a:rPr lang="de-DE" sz="600" baseline="0">
              <a:latin typeface="Arial" pitchFamily="34" charset="0"/>
            </a:rPr>
            <a:t> zur Körnergewinnung (z. B. Hirse, Sorghum, Kanariensaat).</a:t>
          </a:r>
          <a:endParaRPr lang="de-DE" sz="600">
            <a:latin typeface="Arial" pitchFamily="34" charset="0"/>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4.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CFD76FF3-1952-4282-99FC-FA57BA37B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6.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5703DCAD-354B-41EF-AF46-43A4F498C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8.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E8678321-B8E3-4C74-AA7C-3FFBB40B11A6}"/>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58</xdr:row>
      <xdr:rowOff>12701</xdr:rowOff>
    </xdr:from>
    <xdr:to>
      <xdr:col>10</xdr:col>
      <xdr:colOff>95688</xdr:colOff>
      <xdr:row>61</xdr:row>
      <xdr:rowOff>25401</xdr:rowOff>
    </xdr:to>
    <xdr:sp macro="" textlink="">
      <xdr:nvSpPr>
        <xdr:cNvPr id="2" name="Textfeld 1">
          <a:extLst>
            <a:ext uri="{FF2B5EF4-FFF2-40B4-BE49-F238E27FC236}">
              <a16:creationId xmlns:a16="http://schemas.microsoft.com/office/drawing/2014/main" id="{06D2B47E-1BA2-4881-AA43-36E5B4114163}"/>
            </a:ext>
          </a:extLst>
        </xdr:cNvPr>
        <xdr:cNvSpPr txBox="1"/>
      </xdr:nvSpPr>
      <xdr:spPr>
        <a:xfrm>
          <a:off x="768350" y="9404351"/>
          <a:ext cx="6947338" cy="498475"/>
        </a:xfrm>
        <a:prstGeom prst="rect">
          <a:avLst/>
        </a:prstGeom>
        <a:noFill/>
        <a:ln w="9525" cmpd="sng">
          <a:noFill/>
        </a:ln>
        <a:effectLst/>
      </xdr:spPr>
      <xdr:txBody>
        <a:bodyPr vertOverflow="clip" horzOverflow="clip" wrap="square" lIns="0" rtlCol="0" anchor="t"/>
        <a:lstStyle/>
        <a:p>
          <a:pPr marL="0" marR="0" lvl="0" indent="0" algn="l" defTabSz="914400" eaLnBrk="1" fontAlgn="auto" latinLnBrk="0" hangingPunct="1">
            <a:lnSpc>
              <a:spcPts val="600"/>
            </a:lnSpc>
            <a:spcBef>
              <a:spcPts val="0"/>
            </a:spcBef>
            <a:spcAft>
              <a:spcPts val="0"/>
            </a:spcAft>
            <a:buClrTx/>
            <a:buSzTx/>
            <a:buFontTx/>
            <a:buNone/>
            <a:tabLst/>
            <a:defRPr/>
          </a:pPr>
          <a:r>
            <a:rPr kumimoji="0" lang="de-DE"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Anm.: Ergebnisse der Ernte- und Betriebsberichterstattung zum Ende des Wirtschaftsjahres. - 1) Ohne Stadtstaaten. - 2) Ohne anderes Getreide zur Körnergewinnung (z.B. Hirse, Sorghum, Kanariensaat).</a:t>
          </a:r>
        </a:p>
        <a:p>
          <a:pPr marL="0" marR="0" lvl="0" indent="0" algn="l" defTabSz="914400" eaLnBrk="1" fontAlgn="auto" latinLnBrk="0" hangingPunct="1">
            <a:lnSpc>
              <a:spcPts val="600"/>
            </a:lnSpc>
            <a:spcBef>
              <a:spcPts val="0"/>
            </a:spcBef>
            <a:spcAft>
              <a:spcPts val="0"/>
            </a:spcAft>
            <a:buClrTx/>
            <a:buSzTx/>
            <a:buFontTx/>
            <a:buNone/>
            <a:tabLst/>
            <a:defRPr/>
          </a:pPr>
          <a:endParaRPr kumimoji="0" lang="de-DE"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6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758825</xdr:colOff>
      <xdr:row>84</xdr:row>
      <xdr:rowOff>104774</xdr:rowOff>
    </xdr:from>
    <xdr:to>
      <xdr:col>23</xdr:col>
      <xdr:colOff>25400</xdr:colOff>
      <xdr:row>92</xdr:row>
      <xdr:rowOff>1814</xdr:rowOff>
    </xdr:to>
    <xdr:sp macro="" textlink="">
      <xdr:nvSpPr>
        <xdr:cNvPr id="2" name="Text 1">
          <a:extLst>
            <a:ext uri="{FF2B5EF4-FFF2-40B4-BE49-F238E27FC236}">
              <a16:creationId xmlns:a16="http://schemas.microsoft.com/office/drawing/2014/main" id="{AC0D3663-3015-4032-886F-B7A83EC5B759}"/>
            </a:ext>
          </a:extLst>
        </xdr:cNvPr>
        <xdr:cNvSpPr txBox="1">
          <a:spLocks noChangeArrowheads="1"/>
        </xdr:cNvSpPr>
      </xdr:nvSpPr>
      <xdr:spPr bwMode="auto">
        <a:xfrm>
          <a:off x="758825" y="8210549"/>
          <a:ext cx="5286375" cy="1049565"/>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758399</xdr:colOff>
      <xdr:row>89</xdr:row>
      <xdr:rowOff>106657</xdr:rowOff>
    </xdr:from>
    <xdr:to>
      <xdr:col>17</xdr:col>
      <xdr:colOff>301199</xdr:colOff>
      <xdr:row>93</xdr:row>
      <xdr:rowOff>92051</xdr:rowOff>
    </xdr:to>
    <xdr:sp macro="" textlink="" fLocksText="0">
      <xdr:nvSpPr>
        <xdr:cNvPr id="2" name="Text 1">
          <a:extLst>
            <a:ext uri="{FF2B5EF4-FFF2-40B4-BE49-F238E27FC236}">
              <a16:creationId xmlns:a16="http://schemas.microsoft.com/office/drawing/2014/main" id="{1FDCEAC0-56A1-411A-A63D-A785E53A0BCC}"/>
            </a:ext>
          </a:extLst>
        </xdr:cNvPr>
        <xdr:cNvSpPr txBox="1">
          <a:spLocks noChangeArrowheads="1"/>
        </xdr:cNvSpPr>
      </xdr:nvSpPr>
      <xdr:spPr bwMode="auto">
        <a:xfrm>
          <a:off x="758399" y="7840957"/>
          <a:ext cx="6372225" cy="499744"/>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DA55FFB1-FFD1-4306-BCD1-96E02964FC18}"/>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F0A2DB30-F7E6-47E8-9164-AE4E9F6782F6}"/>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51AEDA79-664E-4A65-8AFC-ECA9AE496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A96D528B-AACC-45AF-A8CB-27B631BD4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E02A9F3C-7C51-4368-BD2C-70E1495C3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C0342FA5-3A4D-4D9A-B087-79BAC63DE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078065A1-B414-4C7C-83B9-30D12FE36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C3DC445C-D925-4E7C-953F-8478B47A9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D4BED9BC-31DE-42AA-95A8-BFCBE4776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E4BCFA1A-FE9C-460E-93C2-F5A89B10C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4B74B9D2-E893-4E66-910C-153E12F5B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3D8169CA-4D0D-4FFF-8BDF-005505838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D3E72AE3-44BF-414C-9AF8-28413AD53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A7CA5301-21A7-462D-8FA0-2C0303D15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A36CCC9E-7D71-4BCB-A41C-FE10136A3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C561DD8A-D674-4A40-BB33-7F7678470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B6ABA48-8635-4DB1-B273-0107DC487CA4}" name="Legehennenhaltung_und_Eiererzeugung" displayName="Legehennenhaltung_und_Eiererzeugung" ref="A5:O69" totalsRowShown="0" headerRowDxfId="281" dataDxfId="280" tableBorderDxfId="279" headerRowCellStyle="Standard 2" dataCellStyle="Standard 2">
  <tableColumns count="15">
    <tableColumn id="1" xr3:uid="{0ADA3612-3ECF-45C9-BA04-F4206BDBE759}" name="Merkmal" dataDxfId="278" dataCellStyle="Standard 2"/>
    <tableColumn id="2" xr3:uid="{60A189D3-7528-47DF-9328-F00007DF8357}" name="Einheit" dataDxfId="277"/>
    <tableColumn id="3" xr3:uid="{2B984C82-E8AD-4F6E-8873-B1141A92EBF7}" name="Jahr" dataDxfId="276" dataCellStyle="Standard 2"/>
    <tableColumn id="4" xr3:uid="{008728E3-5977-4CF9-9486-935A4EC688ED}" name="Jan." dataDxfId="275"/>
    <tableColumn id="5" xr3:uid="{1B4882D6-EA4C-4B58-9729-8D7D8C67EEA8}" name="Febr." dataDxfId="274"/>
    <tableColumn id="6" xr3:uid="{4EC4E401-9C3E-432F-9274-FD611D8BF561}" name="März" dataDxfId="273" dataCellStyle="Standard 2"/>
    <tableColumn id="7" xr3:uid="{6E746771-DF4A-4B7A-A41E-006972FF625E}" name="April" dataDxfId="272" dataCellStyle="Standard 2"/>
    <tableColumn id="8" xr3:uid="{34D9F45A-06FC-4FF1-B511-0CEC6DC45A43}" name="Mai" dataDxfId="271"/>
    <tableColumn id="9" xr3:uid="{8AEAE7D1-C1BF-4CBC-9856-39902F68833F}" name="Juni" dataDxfId="270" dataCellStyle="Standard 2"/>
    <tableColumn id="10" xr3:uid="{01982EFC-C51C-4623-959F-E4FEE24D6F6E}" name="Juli" dataDxfId="269" dataCellStyle="Standard 2"/>
    <tableColumn id="11" xr3:uid="{8C65D804-1E38-4D81-BF07-D78F3E412056}" name="Aug." dataDxfId="268"/>
    <tableColumn id="12" xr3:uid="{20F31B3B-1882-48E6-B206-D7C336B06176}" name="Sept." dataDxfId="267" dataCellStyle="Standard 2"/>
    <tableColumn id="13" xr3:uid="{015770EC-417E-474A-ADFB-5C2C26B57905}" name="Okt." dataDxfId="266"/>
    <tableColumn id="14" xr3:uid="{24639307-ED7A-4C15-AD90-173345EEC4B1}" name="Nov." dataDxfId="265" dataCellStyle="Standard 2"/>
    <tableColumn id="15" xr3:uid="{ED4001C4-2235-4535-B02C-0C0ADDD0B2E1}" name="Dez." dataDxfId="264"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9D3AA30-5E1A-4F1B-8585-33BC6BE30B6B}" name="Umsatz_2024" displayName="Umsatz_2024" ref="A15:C20" totalsRowShown="0" headerRowDxfId="137" dataDxfId="135" headerRowBorderDxfId="136" tableBorderDxfId="134">
  <tableColumns count="3">
    <tableColumn id="1" xr3:uid="{DC57BA7C-B37A-4F74-B307-53EBF07B65B5}" name="Gliederung" dataDxfId="133" dataCellStyle="Standard 2"/>
    <tableColumn id="2" xr3:uid="{C1356CD1-18FF-4E4F-B99D-D747E49D74E5}" name="Umsatz_x000a_[Messzahl, 2020 = 100]" dataDxfId="132" dataCellStyle="Standard 2"/>
    <tableColumn id="3" xr3:uid="{94CEBE09-34D5-4B9D-A65D-8E27FB45497A}" name="Änderung zum Vorjahr_x000a_[%]" dataDxfId="131"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BC9B5A-F3CF-43C6-93EC-E9A7EFFF9C37}" name="Auszubildende_Lebensmittelgewerbe_Handwerk" displayName="Auszubildende_Lebensmittelgewerbe_Handwerk" ref="A6:Q49" totalsRowShown="0" headerRowDxfId="130" dataDxfId="128" headerRowBorderDxfId="129" tableBorderDxfId="127" headerRowCellStyle="Standard 2">
  <tableColumns count="17">
    <tableColumn id="1" xr3:uid="{BDBA93AD-24C1-4FB6-9EEC-14E950A27CE9}" name="Gliederung" dataDxfId="126"/>
    <tableColumn id="2" xr3:uid="{7E87CA02-FCA2-40D9-AFC2-16D4F53B01FE}" name="Einheit" dataDxfId="125"/>
    <tableColumn id="5" xr3:uid="{54F935BA-A775-4386-8877-596635232998}" name="2010" dataDxfId="124"/>
    <tableColumn id="6" xr3:uid="{D01459C1-F68E-4EA7-BABA-1DF04F9C3DC5}" name="2011" dataDxfId="123"/>
    <tableColumn id="7" xr3:uid="{0F3B833E-0354-454C-8101-51A1EC1565CB}" name="2012" dataDxfId="122"/>
    <tableColumn id="8" xr3:uid="{3840AA9C-EDFB-4D3E-98B9-7C2E7D496702}" name="2013" dataDxfId="121"/>
    <tableColumn id="9" xr3:uid="{36DE5DB2-08B7-4E5D-8DB1-6743E10AC11C}" name="2014" dataDxfId="120"/>
    <tableColumn id="10" xr3:uid="{A8BFA823-8415-4B9D-AA9A-FA6C6F44F3DC}" name="2015 1)" dataDxfId="119"/>
    <tableColumn id="11" xr3:uid="{FF3E749D-13E0-4EA1-A1E3-6800F901A8E5}" name="2016" dataDxfId="118"/>
    <tableColumn id="13" xr3:uid="{D6B7EAFC-2FE1-404E-BED6-128EC581FB0A}" name="2017" dataDxfId="117"/>
    <tableColumn id="14" xr3:uid="{C04E4222-3D30-4354-99FB-8C711145ED14}" name="2018" dataDxfId="116"/>
    <tableColumn id="15" xr3:uid="{F3E78012-B14B-4329-B346-C3F07C3AF0A0}" name="2019" dataDxfId="115"/>
    <tableColumn id="16" xr3:uid="{BC176E29-4095-4630-99FB-4B1637D93931}" name="2020" dataDxfId="114"/>
    <tableColumn id="17" xr3:uid="{D3D188D7-0158-4127-A8A5-29CFDE347A38}" name="2021" dataDxfId="113"/>
    <tableColumn id="4" xr3:uid="{57C62CF3-12F1-4747-8BD3-BDF3453AD83A}" name="2022" dataDxfId="112"/>
    <tableColumn id="12" xr3:uid="{F6DCCCCB-06E1-4BA5-ACA1-9B6E31B3A8AE}" name="2023" dataDxfId="111"/>
    <tableColumn id="18" xr3:uid="{1E9336B9-DD30-424D-B7B0-6E96D187E708}" name="2024" dataDxfId="110"/>
  </tableColumns>
  <tableStyleInfo showFirstColumn="0" showLastColumn="0" showRowStripes="1" showColumnStripes="0"/>
  <extLst>
    <ext xmlns:x14="http://schemas.microsoft.com/office/spreadsheetml/2009/9/main" uri="{504A1905-F514-4f6f-8877-14C23A59335A}">
      <x14:table altText="Entwicklung der Anzahl Auszubildenden in Handwerksunternehmen des Lebensmittelgewerbes" altTextSummary="Die Tabelle zeigt die Anzahl Auszubildende in Handwerksunternehmen des Lebensmittelgewerbe im Zeitverlauf (Jahre). Die Daten sind aufgeschlüsselt nach den einzelnen Berufen, nach Geschlecht und nach Ausbildungsjahr. Darüberhinaus werden je Beruf die neu abgeschlossenen Ausbildungsverhältnisse ausgewiesen."/>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0BBF095-C9E5-4C74-8062-26D280875FDD}" name="Tabelle211" displayName="Tabelle211" ref="A6:O216" totalsRowShown="0" headerRowDxfId="109" dataDxfId="107" headerRowBorderDxfId="108" tableBorderDxfId="106">
  <tableColumns count="15">
    <tableColumn id="1" xr3:uid="{6486E8F5-F152-4196-BAFB-32E521A389E3}" name="Merkmal"/>
    <tableColumn id="2" xr3:uid="{8D0019BD-6EF7-41F8-8B4B-EE467EB3DD48}" name="Jahr" dataDxfId="105"/>
    <tableColumn id="3" xr3:uid="{8035269A-3AA5-4C29-AFB7-A8D43B0A5824}" name="Jan." dataDxfId="104"/>
    <tableColumn id="4" xr3:uid="{F3272FA4-F4B4-4946-B13D-21B30ED35053}" name="Feb." dataDxfId="103"/>
    <tableColumn id="5" xr3:uid="{08558CA1-5516-4595-84D6-993B44A936C3}" name="Mär." dataDxfId="102"/>
    <tableColumn id="6" xr3:uid="{D4CA2CF1-37CF-4691-9776-DD51D83CDE02}" name="Apr." dataDxfId="101"/>
    <tableColumn id="7" xr3:uid="{B9B4C252-D023-44BB-86BE-48DFDAD8745E}" name="Mai" dataDxfId="100"/>
    <tableColumn id="8" xr3:uid="{9FB89B11-F2A9-480B-836D-48C37FBAEAEE}" name="Jun." dataDxfId="99"/>
    <tableColumn id="9" xr3:uid="{010BB4CE-9C03-4280-AE89-C498073AF3F5}" name="Jul." dataDxfId="98"/>
    <tableColumn id="10" xr3:uid="{E5B1B255-092F-4856-8A83-4B469CABB3CB}" name="Aug." dataDxfId="97"/>
    <tableColumn id="11" xr3:uid="{8890D8E5-8777-43FF-97D3-BDB0B267B172}" name="Sep." dataDxfId="96"/>
    <tableColumn id="12" xr3:uid="{7A3A5744-3662-4888-848F-F8ED05DAB436}" name="Okt." dataDxfId="95"/>
    <tableColumn id="13" xr3:uid="{6E15E29A-445A-4B98-8F48-0ACE6420F288}" name="Nov." dataDxfId="94"/>
    <tableColumn id="14" xr3:uid="{8A18399E-1240-4944-8AF0-D17583C8D1EE}" name="Dez. " dataDxfId="93"/>
    <tableColumn id="15" xr3:uid="{7EF8C2B2-A6B1-4902-A7B7-865C49952C63}" name="Jan - Dez 1)" dataDxfId="92"/>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D1624AB-AC45-42D1-B350-B3AA446DF583}" name="Tabelle213" displayName="Tabelle213" ref="A6:O105" totalsRowShown="0" headerRowDxfId="91" dataDxfId="89" headerRowBorderDxfId="90" tableBorderDxfId="88">
  <tableColumns count="15">
    <tableColumn id="1" xr3:uid="{1218F66E-DF0E-4D17-A05B-1299864E5059}" name="Merkmal"/>
    <tableColumn id="2" xr3:uid="{04E35547-2B96-4305-B322-E52EF551E499}" name="Jahr" dataDxfId="87"/>
    <tableColumn id="3" xr3:uid="{442A0304-CFDF-4771-90D8-126674E19743}" name="Jan." dataDxfId="86"/>
    <tableColumn id="4" xr3:uid="{73AE8EEF-BDE8-43F6-AF24-AB62EBE38600}" name="Feb." dataDxfId="85"/>
    <tableColumn id="5" xr3:uid="{73BFF2AE-9BA0-4739-B2C7-930C984D5BA0}" name="Mär." dataDxfId="84"/>
    <tableColumn id="6" xr3:uid="{A64A52C8-FC6B-4ED7-AA7F-674B8F6F402B}" name="Apr." dataDxfId="83"/>
    <tableColumn id="7" xr3:uid="{242EEA93-A539-47C9-BD97-C3095597F7FE}" name="Mai" dataDxfId="82"/>
    <tableColumn id="8" xr3:uid="{7E607EC6-3B91-46F1-A9DE-1B0BF398123E}" name="Jun." dataDxfId="81"/>
    <tableColumn id="9" xr3:uid="{BDD7182F-F59F-4293-BDD9-0302C078BA95}" name="Jul." dataDxfId="80"/>
    <tableColumn id="10" xr3:uid="{FA5D6925-0883-48BB-A4D6-5AAD5673D96A}" name="Aug." dataDxfId="79"/>
    <tableColumn id="11" xr3:uid="{4B121DFD-40D5-45C6-A218-6B0561990175}" name="Sep." dataDxfId="78"/>
    <tableColumn id="12" xr3:uid="{43CEBFCC-B920-4F39-A826-C01F03BFC781}" name="Okt." dataDxfId="77"/>
    <tableColumn id="13" xr3:uid="{483D5E60-20FA-4F2A-B263-04229D8C5871}" name="Nov." dataDxfId="76"/>
    <tableColumn id="14" xr3:uid="{9C5B3159-CA2E-4A55-A1A7-A7123CCBA409}" name="Dez. " dataDxfId="75"/>
    <tableColumn id="15" xr3:uid="{2D6D229E-17F9-4CEB-9235-D31ED72EB88A}" name="Jan - Dez 1)" dataDxfId="74"/>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B107A37-F36F-4757-85F9-9CEC4DCD4628}" name="Tabelle214" displayName="Tabelle214" ref="A6:O17" totalsRowShown="0" headerRowDxfId="73" dataDxfId="71" headerRowBorderDxfId="72" tableBorderDxfId="70">
  <tableColumns count="15">
    <tableColumn id="1" xr3:uid="{730037B5-950A-489A-9637-0DFB195F8979}" name="Merkmal"/>
    <tableColumn id="2" xr3:uid="{BF07686F-28CD-4161-8CCA-C8A7E6474614}" name="Jahr" dataDxfId="69"/>
    <tableColumn id="3" xr3:uid="{44D64392-5F45-4F22-B28F-0D98B0999BA9}" name="Jan." dataDxfId="68"/>
    <tableColumn id="4" xr3:uid="{3040E37A-6442-4462-BC73-3F9452898343}" name="Feb." dataDxfId="67"/>
    <tableColumn id="5" xr3:uid="{83D64761-9293-49FB-9274-D00E0B956531}" name="Mär." dataDxfId="66"/>
    <tableColumn id="6" xr3:uid="{5BCB988E-889C-441E-8A50-E1173BA6456D}" name="Apr." dataDxfId="65"/>
    <tableColumn id="7" xr3:uid="{B6729DB7-E2B2-4AA8-91C1-BD9759F1332A}" name="Mai" dataDxfId="64"/>
    <tableColumn id="8" xr3:uid="{95FE59C5-E22C-43E5-BA07-5632B308E8DC}" name="Jun." dataDxfId="63"/>
    <tableColumn id="9" xr3:uid="{30FDE8E6-4F2A-45FF-831B-84BBB41AD799}" name="Jul." dataDxfId="62"/>
    <tableColumn id="10" xr3:uid="{FE11D206-57CC-4FA0-BED0-7CEEE0D14B53}" name="Aug." dataDxfId="61"/>
    <tableColumn id="11" xr3:uid="{ABEE3D2E-BF59-42DE-8DAC-CA5D9AC8AD34}" name="Sep." dataDxfId="60"/>
    <tableColumn id="12" xr3:uid="{1F4E7032-80AC-407B-82D4-9B40937A7B1D}" name="Okt." dataDxfId="59"/>
    <tableColumn id="13" xr3:uid="{5D49A1D4-908D-47E8-8758-D2DEACA8432F}" name="Nov." dataDxfId="58"/>
    <tableColumn id="14" xr3:uid="{74A61318-A713-4DAF-815B-9568979ADC94}" name="Dez. " dataDxfId="57"/>
    <tableColumn id="15" xr3:uid="{40603D87-4389-437D-8ECC-D8B08C7425CF}" name="Jan - Dez 1)" dataDxfId="56"/>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FB61061-A0F7-4BD4-88A5-25665C06DAD5}" name="Tabelle215" displayName="Tabelle215" ref="A6:O13" totalsRowShown="0" headerRowDxfId="55" dataDxfId="53" headerRowBorderDxfId="54" tableBorderDxfId="52">
  <tableColumns count="15">
    <tableColumn id="1" xr3:uid="{CBD3A06D-632D-495E-819F-1FA196C30737}" name="Merkmal"/>
    <tableColumn id="2" xr3:uid="{ED1CCCB8-860F-4B5D-9EC8-669AA2527C06}" name="Jahr" dataDxfId="51"/>
    <tableColumn id="3" xr3:uid="{793C4A45-DA4C-4801-B3F2-79295CF4D3D6}" name="Jan." dataDxfId="50"/>
    <tableColumn id="4" xr3:uid="{1CAC68CE-B6D1-4DBE-8ADB-3683E790AE96}" name="Feb." dataDxfId="49"/>
    <tableColumn id="5" xr3:uid="{72F590A5-E0CE-4B29-859D-FBC2D4F75DA2}" name="Mär." dataDxfId="48"/>
    <tableColumn id="6" xr3:uid="{299217F7-8EC5-49A0-86D1-4EEB3F242DF1}" name="Apr." dataDxfId="47"/>
    <tableColumn id="7" xr3:uid="{AC1173A2-0FF0-4558-A53A-C8114C3A9C3D}" name="Mai" dataDxfId="46"/>
    <tableColumn id="8" xr3:uid="{668AD2E8-19A3-4E12-B707-2991782902D3}" name="Jun." dataDxfId="45"/>
    <tableColumn id="9" xr3:uid="{F2644B0B-4D7C-461C-8C1C-E2E3345EF151}" name="Jul." dataDxfId="44"/>
    <tableColumn id="10" xr3:uid="{09961803-BC91-482D-8F05-E2384E076355}" name="Aug." dataDxfId="43"/>
    <tableColumn id="11" xr3:uid="{DD6A3751-00B4-4F30-AE8C-00D34A519D53}" name="Sep." dataDxfId="42"/>
    <tableColumn id="12" xr3:uid="{FCB9C772-EF7E-4AE8-87D2-B0E2F3E95B09}" name="Okt." dataDxfId="41"/>
    <tableColumn id="13" xr3:uid="{C9851F2F-38B6-4AC8-8CD9-9C48F514643A}" name="Nov." dataDxfId="40"/>
    <tableColumn id="14" xr3:uid="{CBF879AC-2316-42E3-AD0D-6E01A8222877}" name="Dez. " dataDxfId="39"/>
    <tableColumn id="15" xr3:uid="{B1F6180D-CB82-4F2D-96A5-4AF28F1F8831}" name="Jan - Dez 1)" dataDxfId="38"/>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E60EE7B-A5F4-4700-BA67-FFD56EE7A466}" name="MarktpreisefürMilcherzeugnisse" displayName="MarktpreisefürMilcherzeugnisse" ref="A4:P16" totalsRowShown="0" headerRowDxfId="37" dataDxfId="36" tableBorderDxfId="35" headerRowCellStyle="Standard 2" dataCellStyle="Standard 2">
  <tableColumns count="16">
    <tableColumn id="1" xr3:uid="{90C1F6B7-0BED-42C6-898B-D1DF490BA2BD}" name="Erzeugnis" dataDxfId="34" dataCellStyle="Standard 2"/>
    <tableColumn id="2" xr3:uid="{D6A4F6BE-C3CD-4246-8B99-644A8960C613}" name="Jahr" dataDxfId="33" dataCellStyle="Standard 2"/>
    <tableColumn id="3" xr3:uid="{45DCD0F3-2485-470F-AFD4-AD30F76F0A8E}" name="Jan." dataDxfId="32" dataCellStyle="Standard 2"/>
    <tableColumn id="4" xr3:uid="{8A90597F-0984-4726-A633-E3F73B4B05B6}" name=" Febr." dataDxfId="31" dataCellStyle="Standard 2"/>
    <tableColumn id="5" xr3:uid="{325D803B-2E88-426E-968B-7221422024C8}" name="März" dataDxfId="30" dataCellStyle="Standard 2"/>
    <tableColumn id="6" xr3:uid="{044B200A-250B-4CA3-8CBF-833D13863186}" name="April" dataDxfId="29" dataCellStyle="Standard 2"/>
    <tableColumn id="7" xr3:uid="{312641A2-0AB7-446C-9FA4-E59B2B2D4F22}" name="Mai" dataDxfId="28" dataCellStyle="Standard 2"/>
    <tableColumn id="8" xr3:uid="{07FE135A-D5C7-466E-A7F3-215FF4128C28}" name="Juni" dataDxfId="27" dataCellStyle="Standard 2"/>
    <tableColumn id="9" xr3:uid="{6BE42304-D647-4E00-A944-020C2E4CD3E4}" name="Juli" dataDxfId="26" dataCellStyle="Standard 2"/>
    <tableColumn id="10" xr3:uid="{DDDB2C67-C97E-4590-8D4F-18FF1267F3EF}" name="Aug." dataDxfId="25" dataCellStyle="Standard 2"/>
    <tableColumn id="11" xr3:uid="{F0846EBE-4F8B-4EA6-A30E-D14810C1F599}" name=" Sept." dataDxfId="24" dataCellStyle="Standard 2"/>
    <tableColumn id="12" xr3:uid="{ED295D0A-FB72-4E7B-93DD-6ABC48912178}" name="Okt." dataDxfId="23" dataCellStyle="Standard 2"/>
    <tableColumn id="13" xr3:uid="{A0D723EC-E551-4F8A-9D14-F4F6320CADCA}" name="Nov." dataDxfId="22" dataCellStyle="Standard 2"/>
    <tableColumn id="14" xr3:uid="{FF0056D7-42C5-4832-A58F-7AF2644BB480}" name="Dez." dataDxfId="21" dataCellStyle="Standard 2"/>
    <tableColumn id="15" xr3:uid="{3DCB0552-7208-497A-B95E-B4C41934DA14}" name="JD 1)" dataDxfId="20" dataCellStyle="Standard 2"/>
    <tableColumn id="16" xr3:uid="{728E7701-5502-4064-8632-238F70B2ABE9}" name="WjD 1)_x000a_2024/2025" dataDxfId="19"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7BCA1FC-C668-48CE-B5C1-64B23AC7898D}" name="Euro_Referenzkurse_ESZB" displayName="Euro_Referenzkurse_ESZB" ref="A3:P23" totalsRowShown="0" headerRowDxfId="18" dataDxfId="17" tableBorderDxfId="16" headerRowCellStyle="Standard 2">
  <tableColumns count="16">
    <tableColumn id="1" xr3:uid="{31BED52E-C23C-4281-A92E-BED1794BFC45}" name="Land" dataDxfId="15" dataCellStyle="Standard 2"/>
    <tableColumn id="2" xr3:uid="{88828F6A-BA6C-4BF4-B14F-51B946E4D714}" name="ISO-Währungs-code" dataDxfId="14" dataCellStyle="Standard 2"/>
    <tableColumn id="3" xr3:uid="{D27CEB97-EE9B-45C4-A9CD-9345600BC049}" name="Jahr" dataDxfId="13" dataCellStyle="Standard 2"/>
    <tableColumn id="4" xr3:uid="{BDCC35A5-CC5B-4233-B2BF-334B6AE3BA35}" name="Jan" dataDxfId="12"/>
    <tableColumn id="5" xr3:uid="{F8D3EB62-D7E5-430A-BD34-E0DE98809411}" name="Feb" dataDxfId="11"/>
    <tableColumn id="6" xr3:uid="{1F391E83-8DA0-4E18-8825-9B9833D06E88}" name="Mrz" dataDxfId="10"/>
    <tableColumn id="7" xr3:uid="{03A8F50C-88C6-4E44-BDE0-6475EFED32AE}" name="Apr" dataDxfId="9"/>
    <tableColumn id="8" xr3:uid="{23397C7D-1819-4311-A35E-3B4CB2D4001D}" name="Mai" dataDxfId="8"/>
    <tableColumn id="9" xr3:uid="{85FBFFB5-AF6C-4C10-979C-2B285A769C55}" name="Jun" dataDxfId="7"/>
    <tableColumn id="10" xr3:uid="{8E0606A8-4CF8-4854-AACB-5FEAB2377C0D}" name="Jul" dataDxfId="6"/>
    <tableColumn id="11" xr3:uid="{0812B23D-DB36-4C9E-A034-D1BF1F48A5AC}" name="Aug" dataDxfId="5"/>
    <tableColumn id="12" xr3:uid="{04EA3AF1-4AC4-4397-BA41-C54AEA719F86}" name="Sep" dataDxfId="4"/>
    <tableColumn id="13" xr3:uid="{1ACC4109-62C8-479E-927A-28C7753C3842}" name="Okt" dataDxfId="3"/>
    <tableColumn id="14" xr3:uid="{D821AE87-BBCC-4A64-852A-F47716EDAED1}" name="Nov" dataDxfId="2"/>
    <tableColumn id="15" xr3:uid="{E1C1184F-0220-4110-9C36-984D97EE8D3A}" name="Dez" dataDxfId="1"/>
    <tableColumn id="16" xr3:uid="{89FB1073-7F65-4E04-B2B5-9B7FD84A3964}" name="JD"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D10E5D7-531D-44F8-81DB-96BBE678E08C}" name="Geflügelschlachtereien_und_geschlachtetes_Geflügel" displayName="Geflügelschlachtereien_und_geschlachtetes_Geflügel" ref="A4:P38" totalsRowShown="0" headerRowDxfId="263" dataDxfId="261" headerRowBorderDxfId="262" tableBorderDxfId="260" headerRowCellStyle="Standard 2" dataCellStyle="Standard 2">
  <tableColumns count="16">
    <tableColumn id="1" xr3:uid="{2A88CEB5-35B1-4D63-9D94-106FCD690746}" name="Merkmal" dataDxfId="259" dataCellStyle="Standard 2"/>
    <tableColumn id="2" xr3:uid="{9E2ABA57-AAD7-4568-81D4-3DC60BC890C0}" name="Einheit" dataDxfId="258" dataCellStyle="Standard 2"/>
    <tableColumn id="3" xr3:uid="{629AFD7D-2004-4EA8-88CA-EB982F833332}" name="Jahr" dataDxfId="257" dataCellStyle="Standard 2"/>
    <tableColumn id="4" xr3:uid="{E624CFAA-CE65-4155-8C8C-5BC425659D8C}" name="Jan." dataDxfId="256" dataCellStyle="Standard 2"/>
    <tableColumn id="5" xr3:uid="{BB7222BD-2E1F-4B84-9608-E656074DBC70}" name="Feb." dataDxfId="255" dataCellStyle="Standard 2"/>
    <tableColumn id="6" xr3:uid="{FE945678-CD5C-4EA3-8348-CF7373D1C71F}" name="März" dataDxfId="254" dataCellStyle="Standard 2"/>
    <tableColumn id="7" xr3:uid="{EC4AF6C9-7E27-4D97-80AC-03354F9AF4B0}" name="April" dataDxfId="253" dataCellStyle="Standard 2"/>
    <tableColumn id="8" xr3:uid="{FC533014-CF91-4857-B275-0DEB2ABA0F45}" name="Mai" dataDxfId="252" dataCellStyle="Standard 2"/>
    <tableColumn id="9" xr3:uid="{273E1BB3-BC6C-4B20-AA92-F11B57BA8A34}" name="Juni" dataDxfId="251" dataCellStyle="Standard 2"/>
    <tableColumn id="10" xr3:uid="{56799855-0064-4B45-AB05-AC559476D6DA}" name="Juli" dataDxfId="250" dataCellStyle="Standard 2"/>
    <tableColumn id="11" xr3:uid="{2673AEC2-BD3B-4068-B154-A12C2DFABFFD}" name="Aug." dataDxfId="249" dataCellStyle="Standard 2"/>
    <tableColumn id="12" xr3:uid="{C40208B3-6ED5-4688-BEF1-FD0299B63AFE}" name="Sept." dataDxfId="248" dataCellStyle="Standard 2"/>
    <tableColumn id="13" xr3:uid="{D4282591-C76E-492B-8976-E777358B1932}" name="Okt." dataDxfId="247" dataCellStyle="Standard 2"/>
    <tableColumn id="14" xr3:uid="{4D589B0B-55D5-4F3D-893E-B210B6A1ABA9}" name="Nov." dataDxfId="246" dataCellStyle="Standard 2"/>
    <tableColumn id="15" xr3:uid="{6930C52F-0E4D-4DDD-B168-67D5FC687DCE}" name="Dez." dataDxfId="245" dataCellStyle="Standard 2"/>
    <tableColumn id="16" xr3:uid="{B95D951C-1554-4878-97C5-4103EB3303AD}" name="Jahr2" dataDxfId="244"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0E8DECE-2D62-49FD-B0DD-E2E266E5B436}" name="Tabelle131" displayName="Tabelle131" ref="A10:M42" totalsRowShown="0" headerRowDxfId="243" dataDxfId="242" tableBorderDxfId="241">
  <tableColumns count="13">
    <tableColumn id="1" xr3:uid="{E4D618C6-1625-4AB0-B6DA-21F2A08E4AF5}" name="Erhebung" dataDxfId="240"/>
    <tableColumn id="2" xr3:uid="{DB9AE2DE-48ED-4E88-BA38-B1585BA2FBE5}" name="Jungvieh bis einschließlich 1 Jahr - Kälber bis einschließlich 8 Monate" dataDxfId="239"/>
    <tableColumn id="3" xr3:uid="{96E1C9EC-E59A-4EF0-A241-1014ADC7F609}" name="Jungvieh bis einschließlich 1 Jahr - mehr als 8 Monate bis einschließlich 1 Jahr männlich" dataDxfId="238"/>
    <tableColumn id="4" xr3:uid="{9D8954D8-50B5-49EC-9838-8BFFEABE23C6}" name="Jungvieh bis einschließlich 1 Jahr - mehr als 8 Monate bis einschließlich 1 Jahr weiblich" dataDxfId="237"/>
    <tableColumn id="5" xr3:uid="{6593837F-633F-4D56-B34C-A1AECD9CE7B5}" name="Rinder mehr als 1 bis unter 2 Jahre - männlich_x000a_" dataDxfId="236"/>
    <tableColumn id="6" xr3:uid="{3CB5367B-6941-491E-A6DA-59D47B5AC4F1}" name="Rinder mehr als 1 bis unter 2 Jahre - weiblich zum Schlachten 2)" dataDxfId="235"/>
    <tableColumn id="7" xr3:uid="{F7A386ED-087D-49F5-A936-8129D987F7D2}" name="Rinder mehr als 1 bis unter 2 Jahre - weiblich Zucht und Nutztiere" dataDxfId="234"/>
    <tableColumn id="8" xr3:uid="{05F0BA47-3E82-4B9F-9F1C-60C954D49D6A}" name="Rinder 2 Jahre und ältere - männlich" dataDxfId="233"/>
    <tableColumn id="9" xr3:uid="{69CC4A0E-D754-4C0D-9EF4-89173C1BDC66}" name="Rinder 2 Jahre und ältere - Färsen zum Schlachten 3)" dataDxfId="232"/>
    <tableColumn id="10" xr3:uid="{CA5361D3-84D9-46E4-915B-85E11C033F36}" name="Rinder 2 Jahre und ältere - Färsen Nutz- und Zuchttiere" dataDxfId="231"/>
    <tableColumn id="11" xr3:uid="{73310553-4B30-4809-8311-36FF58EF3037}" name="Milchkühe" dataDxfId="230"/>
    <tableColumn id="12" xr3:uid="{6840A12F-07C1-43AB-B9DA-B25AEA2E1A34}" name="sonstige Kühe 3)" dataDxfId="229"/>
    <tableColumn id="13" xr3:uid="{14A38934-A5A6-4228-A0DC-FE19C8D369F5}" name="Rinder insgesamt" dataDxfId="228"/>
  </tableColumns>
  <tableStyleInfo showFirstColumn="0" showLastColumn="0" showRowStripes="1" showColumnStripes="0"/>
  <extLst>
    <ext xmlns:x14="http://schemas.microsoft.com/office/spreadsheetml/2009/9/main" uri="{504A1905-F514-4f6f-8877-14C23A59335A}">
      <x14:table altText="Rinder"/>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EB99867-7037-43B1-B4E4-18D60182609E}" name="Tabelle231" displayName="Tabelle231" ref="A47:N79" totalsRowShown="0" headerRowDxfId="227" dataDxfId="226" tableBorderDxfId="225">
  <tableColumns count="14">
    <tableColumn id="1" xr3:uid="{1A4E686D-6F15-4A7A-A7EA-2F9B8D20D382}" name="Erhebung" dataDxfId="224"/>
    <tableColumn id="2" xr3:uid="{32AA70AA-D918-4B14-9692-FCD9600D77E3}" name="Ferkel" dataDxfId="223"/>
    <tableColumn id="3" xr3:uid="{1DF36F72-E9C4-4D7E-84CE-C8F2B11A7806}" name="Jungschweine bis unter 50 kg Lebendgewicht" dataDxfId="222"/>
    <tableColumn id="4" xr3:uid="{A22F7F90-CE70-4868-9B34-51771C097C1D}" name="Mastschweine (einschließlich ausgemerzter Zuchttiere) mit einem Lebendgewicht 50 bis unter 80 kg" dataDxfId="221"/>
    <tableColumn id="5" xr3:uid="{7646D8AA-6FD4-4891-9B17-74655C9DFCC5}" name="Mastschweine (einschließlich ausgemerzter Zuchttiere) mit einem Lebendgewicht 80 bis unter 110 kg" dataDxfId="220"/>
    <tableColumn id="6" xr3:uid="{63D6E780-C9ED-4951-992B-F699ECAC66EF}" name="Mastschweine (einschließlich ausgemerzter Zuchttiere) mit einem Lebendgewicht 110 und mehr" dataDxfId="219"/>
    <tableColumn id="7" xr3:uid="{53E02331-D8F6-4FDA-9247-692BBE5F5A3C}" name="Mastschweine (einschließlich ausgemerzter Zuchttiere) zusammen" dataDxfId="218"/>
    <tableColumn id="8" xr3:uid="{5269C5B5-1326-4CF4-AA3E-BE4595FB497B}" name="Zuchtschweine (50 und mehr kg Lebendgewicht) Zuchtsauen trächtige Jungsauen" dataDxfId="217"/>
    <tableColumn id="9" xr3:uid="{19F0572F-FABB-4463-99FC-84CDF69516C9}" name="Zuchtschweine (50 und mehr kg Lebendgewicht) Zuchtsauen trächtige andere Sauen" dataDxfId="216"/>
    <tableColumn id="10" xr3:uid="{5B409E98-1D71-4A95-87AC-C37C9124E4B8}" name="Zuchtschweine (50 und mehr kg Lebendgewicht) Zuchtsauen nicht trächtige Jungsauen" dataDxfId="215"/>
    <tableColumn id="11" xr3:uid="{5140C616-63CA-499F-B6E9-E298C362D2B6}" name="Zuchtschweine (50 und mehr kg Lebendgewicht) Zuchtsauen nicht trächtige andere Sauen" dataDxfId="214"/>
    <tableColumn id="12" xr3:uid="{535591A8-78E5-4E73-B0ED-51753221653C}" name="Zuchtschweine (50 und mehr kg Lebendgewicht) Zuchtsauen zusammen" dataDxfId="213"/>
    <tableColumn id="13" xr3:uid="{3A499F99-15B7-4AA3-8EA2-4C6F08AB8376}" name="Zuchtschweine (50 und mehr kg Lebendgewicht) Eber" dataDxfId="212"/>
    <tableColumn id="14" xr3:uid="{1354FD51-D3CD-43F8-8761-8658E41C63FE}" name="Schweine insgesamt" dataDxfId="211"/>
  </tableColumns>
  <tableStyleInfo showFirstColumn="0" showLastColumn="0" showRowStripes="1" showColumnStripes="0"/>
  <extLst>
    <ext xmlns:x14="http://schemas.microsoft.com/office/spreadsheetml/2009/9/main" uri="{504A1905-F514-4f6f-8877-14C23A59335A}">
      <x14:table altText="Schweine"/>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62ED24E-9ABA-40EC-847A-025398267000}" name="Tabelle332" displayName="Tabelle332" ref="A84:G99" totalsRowShown="0" headerRowDxfId="210" dataDxfId="209" tableBorderDxfId="208">
  <tableColumns count="7">
    <tableColumn id="1" xr3:uid="{DA39EA0D-5BD7-4E91-9CD8-AED00B491465}" name="Erhebung" dataDxfId="207"/>
    <tableColumn id="2" xr3:uid="{57278705-C3E5-4F25-94FA-D5E207D13200}" name="unter 1 Jahr" dataDxfId="206"/>
    <tableColumn id="3" xr3:uid="{C1914158-FCB2-431D-BBA5-2AAE85CDD35B}" name="Davon: weibliche Schafe zur Zucht einschließlich gedeckter Jungschafe Milchschafe" dataDxfId="205"/>
    <tableColumn id="4" xr3:uid="{375EB7F3-5F40-4621-9003-47814162EC20}" name="Davon:  andere Mutterschafe" dataDxfId="204"/>
    <tableColumn id="5" xr3:uid="{01958E75-BC53-4296-A543-3D1AAB387A50}" name="Davon:  zusammen" dataDxfId="203"/>
    <tableColumn id="6" xr3:uid="{71602DF6-409E-4B43-AD40-F65BEC8B9530}" name="Davon: Schafböcke zur Zucht, Hammel und andere Schafe" dataDxfId="202"/>
    <tableColumn id="7" xr3:uid="{5A4DF63F-1A62-4117-99B4-1FB6400F76D8}" name="Schafe insgesamt" dataDxfId="201"/>
  </tableColumns>
  <tableStyleInfo showFirstColumn="0" showLastColumn="0" showRowStripes="1" showColumnStripes="0"/>
  <extLst>
    <ext xmlns:x14="http://schemas.microsoft.com/office/spreadsheetml/2009/9/main" uri="{504A1905-F514-4f6f-8877-14C23A59335A}">
      <x14:table altText="Schafe"/>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61679F-5DAD-472B-B0A9-F25BE520D36E}" name="Tabelle132" displayName="Tabelle132" ref="A8:N161" totalsRowShown="0" headerRowDxfId="200" dataDxfId="199" tableBorderDxfId="198">
  <tableColumns count="14">
    <tableColumn id="1" xr3:uid="{1A1DA918-E135-49DE-8224-7C4EE6D965F3}" name="Erhebung" dataDxfId="197" dataCellStyle="Standard 3 3"/>
    <tableColumn id="2" xr3:uid="{2BD1582C-09D8-402D-AB6D-56DA539AA37F}" name="Rinder " dataDxfId="196" dataCellStyle="Standard 3 3"/>
    <tableColumn id="3" xr3:uid="{566F7B13-BFAA-4750-800E-E50D815AF27D}" name="Kälber und Jungrinder Kälber bis einschließlich 8 Monate" dataDxfId="195" dataCellStyle="Standard 3 3"/>
    <tableColumn id="4" xr3:uid="{8905C4F2-1879-4AD1-9BE7-ACB18918BC7D}" name="Kälber und Jungrinder Jungrinder von mehr als 8 Monate_x000a_ bis einschl. 1 Jahr männlich" dataDxfId="194" dataCellStyle="Standard 3 3"/>
    <tableColumn id="5" xr3:uid="{00F25E3E-84AC-44DA-AD6E-D1CD4BD4A6FB}" name="Kälber und Jungrinder Jungrinder von mehr als 8 Monate_x000a_ bis einschl. 1 Jahr weiblich" dataDxfId="193" dataCellStyle="Standard 3 3"/>
    <tableColumn id="6" xr3:uid="{FC4B0F62-42F1-4BF6-8F16-6FA11ED382C8}" name="Kälber und Jungrinder Kälber und Jungrinder zum Schlachten 1)" dataDxfId="192"/>
    <tableColumn id="7" xr3:uid="{BC1D9A3F-BCA7-4E97-ABC9-2967B0CEFD64}" name="Rinder mehr als 1 bis unter 2 Jahre männlich" dataDxfId="191"/>
    <tableColumn id="8" xr3:uid="{3BECABA6-070A-4F66-BE87-4CECC3F02683}" name="Rinder mehr als 1 bis unter 2 Jahre weiblich (nicht abgekalbt) zum Schlachten1)" dataDxfId="190"/>
    <tableColumn id="9" xr3:uid="{AD60DEDD-CCEA-4622-93D2-488BDE49F0C9}" name="Rinder mehr als 1 bis unter 2 Jahre weiblich (nicht abgekalbt) Nutz- und Zuchttiere 1)" dataDxfId="189"/>
    <tableColumn id="10" xr3:uid="{1B96147B-A800-4FD7-82D2-C0C00A8871AE}" name="Rinder 2 Jahre und älter männlich" dataDxfId="188"/>
    <tableColumn id="11" xr3:uid="{13FD479D-D873-43EF-947A-73441714B6FB}" name="Rinder 2 Jahre und älter weiblich nicht gekalbt zum Schlachten1)" dataDxfId="187"/>
    <tableColumn id="12" xr3:uid="{7C3E9D76-A4CD-4059-BB85-6E3FD0427D51}" name="Rinder 2 Jahre und älter weiblich nicht gekalbt Nutz- und Zuchttiere 1)" dataDxfId="186"/>
    <tableColumn id="13" xr3:uid="{3F1E4DC2-5797-4578-873F-246853DE3AEE}" name="Rinder 2 Jahre und älter Milchkühe" dataDxfId="185"/>
    <tableColumn id="14" xr3:uid="{172E894F-A2AD-47E9-99A4-8AC84ADBEA4E}" name="Rinder 2 Jahre und älter sonstige Kühe2)" dataDxfId="184"/>
  </tableColumns>
  <tableStyleInfo showFirstColumn="0" showLastColumn="0" showRowStripes="1" showColumnStripes="0"/>
  <extLst>
    <ext xmlns:x14="http://schemas.microsoft.com/office/spreadsheetml/2009/9/main" uri="{504A1905-F514-4f6f-8877-14C23A59335A}">
      <x14:table altText="Viehbestände Rinder"/>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B9EB3D4-F11E-4C81-A22A-2A40D340F8DD}" name="Tabelle130" displayName="Tabelle130" ref="A10:P472" totalsRowShown="0" headerRowDxfId="183" dataDxfId="182" tableBorderDxfId="181" dataCellStyle="Standard 3 3">
  <tableColumns count="16">
    <tableColumn id="1" xr3:uid="{B8FC415F-648E-4EAD-AAE4-D3B7B9E90741}" name="Erhebung" dataDxfId="180" dataCellStyle="Standard 3 3"/>
    <tableColumn id="2" xr3:uid="{73E99356-C62E-47C0-A018-AC084A35D0AD}" name="Schweine insgesamt" dataDxfId="179" dataCellStyle="Standard 3 3"/>
    <tableColumn id="3" xr3:uid="{243C7C78-583F-4C93-8729-282517A6D5D6}" name="Ferkel" dataDxfId="178" dataCellStyle="Standard 3 3"/>
    <tableColumn id="4" xr3:uid="{EA7BF240-96D0-4ED1-B9D0-F06E80CDFBEB}" name="Jungschweine unter 50 kg" dataDxfId="177" dataCellStyle="Standard 3 3"/>
    <tableColumn id="5" xr3:uid="{E17522DD-0D35-4947-8483-992E3345D1FD}" name="Mastschweine einschleißlich ausgemerzter Zuchtschweine zusammen" dataDxfId="176" dataCellStyle="Standard 3 3"/>
    <tableColumn id="6" xr3:uid="{5A5F643F-AF41-4B08-B28C-670B46ABC1D5}" name="Mastschweine einschleißlich ausgemerzter Zuchtschweine 50 bis unter 80 kg Lebendgewicht" dataDxfId="175" dataCellStyle="Standard 3 3"/>
    <tableColumn id="7" xr3:uid="{0B4F98B0-BBEF-47F4-B11A-B8175B0BA8B1}" name="Mastschweine einschleißlich ausgemerzter Zuchtschweine 80 bis unter 110 kg Lebendgewicht" dataDxfId="174" dataCellStyle="Standard 3 3"/>
    <tableColumn id="8" xr3:uid="{DD846389-FD77-45FF-B69E-AB4F6E63ED76}" name="Mastschweine einschleißlich ausgemerzter Zuchtschweine 110 kg und mehr Lebendgewicht" dataDxfId="173" dataCellStyle="Standard 3 3"/>
    <tableColumn id="9" xr3:uid="{A85CB6CF-61E3-4451-BAE5-C77386810958}" name="Zuchtschweine (50 kg und mehr Lebendgewicht) Zuchtsauen zusammen" dataDxfId="172" dataCellStyle="Standard 3 3"/>
    <tableColumn id="10" xr3:uid="{8FAC98DA-F94C-456B-A005-4E1555C8C74A}" name="Zuchtschweine (50 kg und mehr Lebendgewicht) Zuchtsauen trächtig Jungsauen" dataDxfId="171" dataCellStyle="Standard 3 3"/>
    <tableColumn id="11" xr3:uid="{B43B69FD-9FF4-4C17-A432-242312F3F74B}" name="Zuchtschweine (50 kg und mehr Lebendgewicht) Zuchtsauen trächtig andere Sauen" dataDxfId="170" dataCellStyle="Standard 3 3"/>
    <tableColumn id="12" xr3:uid="{32CFA675-046C-46C3-B9DE-AF2ED54A5FBB}" name="Zuchtschweine (50 kg und mehr Lebendgewicht) Zuchtsauen trächtig zusammen" dataDxfId="169" dataCellStyle="Standard 3 3"/>
    <tableColumn id="13" xr3:uid="{65AFC27F-1AA7-47FA-95E7-F47DA200408C}" name="Zuchtschweine (50 kg und mehr Lebendgewicht) Zuchtsauen nicht trächtig Jungsauen" dataDxfId="168" dataCellStyle="Standard 3 3"/>
    <tableColumn id="14" xr3:uid="{4C7C36A9-349F-466C-998E-CC62C0E3BC95}" name="Zuchtschweine (50 kg und mehr Lebendgewicht) Zuchtsauen nicht trächtig andere Sauen" dataDxfId="167" dataCellStyle="Standard 3 3"/>
    <tableColumn id="15" xr3:uid="{ABECC355-3665-4E09-8051-03099057B981}" name="Zuchtschweine (50 kg und mehr Lebendgewicht) Zuchtsauen nicht trächtig zusammen" dataDxfId="166" dataCellStyle="Standard 3 3"/>
    <tableColumn id="16" xr3:uid="{18D04F65-090D-4365-834F-0A380CEE1F8C}" name="Zuchtschweine (50 kg und mehr Lebendgewicht) Eber zur Zucht" dataDxfId="165" dataCellStyle="Standard 3 3"/>
  </tableColumns>
  <tableStyleInfo showFirstColumn="0" showLastColumn="0" showRowStripes="1" showColumnStripes="0"/>
  <extLst>
    <ext xmlns:x14="http://schemas.microsoft.com/office/spreadsheetml/2009/9/main" uri="{504A1905-F514-4f6f-8877-14C23A59335A}">
      <x14:table altText="Vieherhebung Schweine"/>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B41F969-0156-41EE-9C13-738CE72E9D74}" name="Brütereien_eingelegte_Bruteier_geschlüpfte_Küken" displayName="Brütereien_eingelegte_Bruteier_geschlüpfte_Küken" ref="A5:Q27" totalsRowShown="0" headerRowDxfId="164" dataDxfId="163" tableBorderDxfId="162" headerRowCellStyle="Standard 2">
  <tableColumns count="17">
    <tableColumn id="1" xr3:uid="{150363FC-E72B-49BA-BE22-90449CD2559C}" name="Merkmal" dataDxfId="161" dataCellStyle="Standard_Brütereien.3720.0"/>
    <tableColumn id="2" xr3:uid="{3E802F66-33B5-4F00-8FC5-A8EB3A92F794}" name="Geflügelart" dataDxfId="160" dataCellStyle="Standard_Brütereien.3720.0"/>
    <tableColumn id="3" xr3:uid="{4F98ECDA-151F-449C-A02A-BDBB6BE6469B}" name="Einheit" dataDxfId="159" dataCellStyle="Standard 2"/>
    <tableColumn id="4" xr3:uid="{3DE159BE-AD94-4168-BBB9-3EB619A2D1D4}" name="Jahr" dataDxfId="158" dataCellStyle="Standard 2"/>
    <tableColumn id="5" xr3:uid="{E7327109-C441-4327-8AB6-0B1FB761E09D}" name="Jan." dataDxfId="157"/>
    <tableColumn id="6" xr3:uid="{58E10995-6A9D-423C-99DF-6DEFCED22C0B}" name="Feb." dataDxfId="156"/>
    <tableColumn id="7" xr3:uid="{5C03168D-1289-4416-A691-D350830AEF3F}" name="März" dataDxfId="155"/>
    <tableColumn id="8" xr3:uid="{46CF5930-10B2-4685-8E45-27435292E521}" name="April" dataDxfId="154"/>
    <tableColumn id="9" xr3:uid="{DAF3B743-52DD-481B-9451-FAD42C81B7C0}" name="Mai" dataDxfId="153"/>
    <tableColumn id="10" xr3:uid="{3B50B76C-99DA-4F07-8C0C-516AC0994B9E}" name="Juni" dataDxfId="152"/>
    <tableColumn id="11" xr3:uid="{78C911DB-8439-427F-9039-6B7E35992355}" name="Juli" dataDxfId="151"/>
    <tableColumn id="12" xr3:uid="{1BA20D57-7AB6-46C6-AC79-331FBB8DC261}" name="Aug." dataDxfId="150"/>
    <tableColumn id="13" xr3:uid="{FC7E9A35-0312-42BE-94AE-07317A6837B6}" name="Sept." dataDxfId="149"/>
    <tableColumn id="14" xr3:uid="{3A90CB95-2778-4D55-B3F9-64755E12027A}" name="Okt." dataDxfId="148"/>
    <tableColumn id="15" xr3:uid="{D2798213-A4E6-455E-9B4C-BC488359639F}" name="Nov." dataDxfId="147"/>
    <tableColumn id="16" xr3:uid="{563AF16B-8E34-4287-8816-34B8FF83EBB6}" name="Dez." dataDxfId="146"/>
    <tableColumn id="17" xr3:uid="{F9438CA5-2F61-4162-9A85-BF39E956A038}" name="Jahr " dataDxfId="145"/>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55430E-0BCA-4EF7-8566-654B2C09376D}" name="Beschäftigte_2024" displayName="Beschäftigte_2024" ref="A8:C13" totalsRowShown="0" headerRowDxfId="144" dataDxfId="142" headerRowBorderDxfId="143" tableBorderDxfId="141">
  <autoFilter ref="A8:C13" xr:uid="{00000000-0009-0000-0100-000001000000}">
    <filterColumn colId="0" hiddenButton="1"/>
    <filterColumn colId="1" hiddenButton="1"/>
    <filterColumn colId="2" hiddenButton="1"/>
  </autoFilter>
  <tableColumns count="3">
    <tableColumn id="1" xr3:uid="{3F17F856-0932-4E98-8E5F-0CC38CB9C237}" name="Gliederung" dataDxfId="140"/>
    <tableColumn id="2" xr3:uid="{53A30D40-2012-4116-B9AB-327788DF47D0}" name="Beschäftigte_x000a_[Messzahl, 2020 = 100]" dataDxfId="139" dataCellStyle="Standard 2"/>
    <tableColumn id="3" xr3:uid="{C755A5EB-EF5C-4A53-8CBF-29FF00627EFA}" name="Änderung zum Vorjahr_x000a_[%]" dataDxfId="138"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hyperlink" Target="mailto:agrar@ble.de" TargetMode="External"/><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s://www.ble-medienservice.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mel-statistik.de/" TargetMode="External"/><Relationship Id="rId5" Type="http://schemas.openxmlformats.org/officeDocument/2006/relationships/hyperlink" Target="mailto:mvo@ble.de" TargetMode="External"/><Relationship Id="rId15" Type="http://schemas.openxmlformats.org/officeDocument/2006/relationships/printerSettings" Target="../printerSettings/printerSettings2.bin"/><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mailto:%20agrar@ble.de" TargetMode="External"/><Relationship Id="rId14" Type="http://schemas.openxmlformats.org/officeDocument/2006/relationships/hyperlink" Target="http://www.bmel-statistik.de/"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9.bin"/><Relationship Id="rId4"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9.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55.bin"/><Relationship Id="rId1" Type="http://schemas.openxmlformats.org/officeDocument/2006/relationships/hyperlink" Target="https://www.bmel-statistik.de/fileadmin/daten/2010000-0000.xlsx"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dimension ref="A1:B4"/>
  <sheetViews>
    <sheetView showGridLines="0" showRowColHeaders="0" tabSelected="1" showWhiteSpace="0" topLeftCell="A2" zoomScaleNormal="100" zoomScaleSheetLayoutView="100" zoomScalePageLayoutView="25" workbookViewId="0">
      <selection activeCell="A2" sqref="A2"/>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1645</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FAA9-BB4F-4C5D-83A5-BD1B7C2B4802}">
  <sheetPr>
    <tabColor rgb="FF00854A"/>
    <pageSetUpPr fitToPage="1"/>
  </sheetPr>
  <dimension ref="A1:AK62"/>
  <sheetViews>
    <sheetView showGridLines="0" zoomScaleNormal="100" zoomScaleSheetLayoutView="100" workbookViewId="0"/>
  </sheetViews>
  <sheetFormatPr baseColWidth="10" defaultColWidth="11" defaultRowHeight="15" outlineLevelCol="1"/>
  <cols>
    <col min="1" max="1" width="11.875" style="116" customWidth="1"/>
    <col min="2" max="2" width="106.25" style="116" customWidth="1"/>
    <col min="3" max="7" width="7.125" style="116" customWidth="1"/>
    <col min="8" max="26" width="7.125" style="116" hidden="1" customWidth="1" outlineLevel="1"/>
    <col min="27" max="27" width="7.125" style="116" customWidth="1" collapsed="1"/>
    <col min="28" max="31" width="7.125" style="116" customWidth="1"/>
    <col min="32" max="32" width="7.875" style="116" customWidth="1"/>
    <col min="33" max="37" width="8.75" style="116" customWidth="1"/>
    <col min="38" max="16384" width="11" style="116"/>
  </cols>
  <sheetData>
    <row r="1" spans="1:37" ht="20.100000000000001" customHeight="1">
      <c r="A1" s="112" t="s">
        <v>200</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71"/>
      <c r="AK1" s="171"/>
    </row>
    <row r="2" spans="1:37" ht="20.100000000000001" customHeight="1">
      <c r="A2" s="117" t="s">
        <v>201</v>
      </c>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71"/>
      <c r="AK2" s="171"/>
    </row>
    <row r="3" spans="1:37" ht="20.100000000000001" customHeight="1">
      <c r="A3" s="172" t="s">
        <v>202</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1"/>
      <c r="AK3" s="171"/>
    </row>
    <row r="4" spans="1:37" ht="20.100000000000001" customHeight="1">
      <c r="A4" s="173" t="s">
        <v>203</v>
      </c>
      <c r="B4" s="174"/>
      <c r="C4" s="175">
        <v>1990</v>
      </c>
      <c r="D4" s="175">
        <v>1991</v>
      </c>
      <c r="E4" s="175">
        <v>1992</v>
      </c>
      <c r="F4" s="175">
        <v>1993</v>
      </c>
      <c r="G4" s="175">
        <v>1994</v>
      </c>
      <c r="H4" s="175">
        <v>1995</v>
      </c>
      <c r="I4" s="175">
        <v>1996</v>
      </c>
      <c r="J4" s="175">
        <v>1997</v>
      </c>
      <c r="K4" s="175">
        <v>1998</v>
      </c>
      <c r="L4" s="175">
        <v>1999</v>
      </c>
      <c r="M4" s="175">
        <v>2000</v>
      </c>
      <c r="N4" s="175">
        <v>2001</v>
      </c>
      <c r="O4" s="175">
        <v>2002</v>
      </c>
      <c r="P4" s="175">
        <v>2003</v>
      </c>
      <c r="Q4" s="175">
        <v>2004</v>
      </c>
      <c r="R4" s="175">
        <v>2005</v>
      </c>
      <c r="S4" s="175">
        <v>2006</v>
      </c>
      <c r="T4" s="175">
        <v>2007</v>
      </c>
      <c r="U4" s="175">
        <v>2008</v>
      </c>
      <c r="V4" s="175">
        <v>2009</v>
      </c>
      <c r="W4" s="175">
        <v>2010</v>
      </c>
      <c r="X4" s="175">
        <v>2011</v>
      </c>
      <c r="Y4" s="175">
        <v>2012</v>
      </c>
      <c r="Z4" s="175">
        <v>2013</v>
      </c>
      <c r="AA4" s="175">
        <v>2014</v>
      </c>
      <c r="AB4" s="175">
        <v>2015</v>
      </c>
      <c r="AC4" s="175">
        <v>2016</v>
      </c>
      <c r="AD4" s="175">
        <v>2017</v>
      </c>
      <c r="AE4" s="175">
        <v>2018</v>
      </c>
      <c r="AF4" s="176">
        <v>2019</v>
      </c>
      <c r="AG4" s="176">
        <v>2020</v>
      </c>
      <c r="AH4" s="176">
        <v>2021</v>
      </c>
      <c r="AI4" s="176">
        <v>2022</v>
      </c>
      <c r="AJ4" s="177">
        <v>2023</v>
      </c>
      <c r="AK4" s="178"/>
    </row>
    <row r="5" spans="1:37" ht="20.100000000000001" customHeight="1">
      <c r="A5" s="179" t="s">
        <v>167</v>
      </c>
      <c r="B5" s="180"/>
      <c r="C5" s="181">
        <v>3632.5139273583336</v>
      </c>
      <c r="D5" s="181">
        <v>3205.0038062257672</v>
      </c>
      <c r="E5" s="181">
        <v>3007.9557846484863</v>
      </c>
      <c r="F5" s="181">
        <v>3000.071048350098</v>
      </c>
      <c r="G5" s="181">
        <v>2923.1104376356989</v>
      </c>
      <c r="H5" s="181">
        <v>3104.8574961578461</v>
      </c>
      <c r="I5" s="181">
        <v>3089.7998260167242</v>
      </c>
      <c r="J5" s="181">
        <v>3044.5380492321342</v>
      </c>
      <c r="K5" s="181">
        <v>3079.5176042783942</v>
      </c>
      <c r="L5" s="181">
        <v>3184.4711680724877</v>
      </c>
      <c r="M5" s="181">
        <v>3288.7454400681372</v>
      </c>
      <c r="N5" s="181">
        <v>3148.5165033662724</v>
      </c>
      <c r="O5" s="181">
        <v>3071.6503994678701</v>
      </c>
      <c r="P5" s="181">
        <v>3061.3784137042139</v>
      </c>
      <c r="Q5" s="181">
        <v>3085.1145984784271</v>
      </c>
      <c r="R5" s="181">
        <v>3068.0734574997082</v>
      </c>
      <c r="S5" s="181">
        <v>3096.0407500007109</v>
      </c>
      <c r="T5" s="181">
        <v>2982.0125744483585</v>
      </c>
      <c r="U5" s="181">
        <v>3229.9147182549409</v>
      </c>
      <c r="V5" s="181">
        <v>2996.8794549531394</v>
      </c>
      <c r="W5" s="181">
        <v>3030.6661485728137</v>
      </c>
      <c r="X5" s="181">
        <v>3267.4470253416603</v>
      </c>
      <c r="Y5" s="181">
        <v>3195.6618020036326</v>
      </c>
      <c r="Z5" s="181">
        <v>3233.5862435195891</v>
      </c>
      <c r="AA5" s="181">
        <v>3292.1730995577691</v>
      </c>
      <c r="AB5" s="181">
        <v>3457.4137890754364</v>
      </c>
      <c r="AC5" s="181">
        <v>3344.9164141770711</v>
      </c>
      <c r="AD5" s="181">
        <v>3271.7427308774513</v>
      </c>
      <c r="AE5" s="181">
        <v>3089.2299542771784</v>
      </c>
      <c r="AF5" s="181">
        <v>2921.6466813116172</v>
      </c>
      <c r="AG5" s="181">
        <v>2944.0087884845984</v>
      </c>
      <c r="AH5" s="181">
        <v>2798.7932735699692</v>
      </c>
      <c r="AI5" s="181">
        <v>2595.7656291063222</v>
      </c>
      <c r="AJ5" s="182">
        <v>2481.7018371540426</v>
      </c>
      <c r="AK5" s="183"/>
    </row>
    <row r="6" spans="1:37" ht="20.100000000000001" customHeight="1">
      <c r="A6" s="184"/>
      <c r="B6" s="180" t="s">
        <v>168</v>
      </c>
      <c r="C6" s="181">
        <v>2167</v>
      </c>
      <c r="D6" s="181">
        <v>1885</v>
      </c>
      <c r="E6" s="181">
        <v>1706</v>
      </c>
      <c r="F6" s="181">
        <v>1693</v>
      </c>
      <c r="G6" s="181">
        <v>1612.2149999999999</v>
      </c>
      <c r="H6" s="181">
        <v>1787.4359999999999</v>
      </c>
      <c r="I6" s="181">
        <v>1769.194</v>
      </c>
      <c r="J6" s="181">
        <v>1758.008</v>
      </c>
      <c r="K6" s="181">
        <v>1788.3879999999999</v>
      </c>
      <c r="L6" s="181">
        <v>1902.9680000000001</v>
      </c>
      <c r="M6" s="181">
        <v>2014.357</v>
      </c>
      <c r="N6" s="181">
        <v>1847.5070000000001</v>
      </c>
      <c r="O6" s="181">
        <v>1791.693</v>
      </c>
      <c r="P6" s="181">
        <v>1787.8330000000001</v>
      </c>
      <c r="Q6" s="181">
        <v>1827.7670000000001</v>
      </c>
      <c r="R6" s="181">
        <v>1778.4380000000001</v>
      </c>
      <c r="S6" s="181">
        <v>1784.9960000000001</v>
      </c>
      <c r="T6" s="181">
        <v>1599.788</v>
      </c>
      <c r="U6" s="181">
        <v>1807.1759999999999</v>
      </c>
      <c r="V6" s="181">
        <v>1550.625</v>
      </c>
      <c r="W6" s="181">
        <v>1569.0450000000001</v>
      </c>
      <c r="X6" s="181">
        <v>1786.4849999999999</v>
      </c>
      <c r="Y6" s="181">
        <v>1640.414</v>
      </c>
      <c r="Z6" s="181">
        <v>1648.828</v>
      </c>
      <c r="AA6" s="181">
        <v>1675.289</v>
      </c>
      <c r="AB6" s="181">
        <v>1822.7909999999999</v>
      </c>
      <c r="AC6" s="181">
        <v>1710.616</v>
      </c>
      <c r="AD6" s="181">
        <v>1658.837</v>
      </c>
      <c r="AE6" s="181">
        <v>1500.3209999999997</v>
      </c>
      <c r="AF6" s="181">
        <v>1342.2840000000001</v>
      </c>
      <c r="AG6" s="181">
        <v>1372.0839999999998</v>
      </c>
      <c r="AH6" s="181">
        <v>1265.4770000000001</v>
      </c>
      <c r="AI6" s="181">
        <v>1096.787</v>
      </c>
      <c r="AJ6" s="182">
        <v>1007.364</v>
      </c>
      <c r="AK6" s="183"/>
    </row>
    <row r="7" spans="1:37" ht="20.100000000000001" customHeight="1">
      <c r="A7" s="184"/>
      <c r="B7" s="180" t="s">
        <v>204</v>
      </c>
      <c r="C7" s="181">
        <v>1420.7642538303642</v>
      </c>
      <c r="D7" s="181">
        <v>1274.4882667557922</v>
      </c>
      <c r="E7" s="181">
        <v>1253.9518924966178</v>
      </c>
      <c r="F7" s="181">
        <v>1256.0302622396946</v>
      </c>
      <c r="G7" s="181">
        <v>1255.3524722439829</v>
      </c>
      <c r="H7" s="183">
        <v>1250.3026608305074</v>
      </c>
      <c r="I7" s="183">
        <v>1260.8460405206908</v>
      </c>
      <c r="J7" s="183">
        <v>1229.3380656520994</v>
      </c>
      <c r="K7" s="183">
        <v>1233.4900478545408</v>
      </c>
      <c r="L7" s="183">
        <v>1216.8535800628356</v>
      </c>
      <c r="M7" s="183">
        <v>1202.2595249364992</v>
      </c>
      <c r="N7" s="183">
        <v>1219.4153644772123</v>
      </c>
      <c r="O7" s="183">
        <v>1185.0908404787199</v>
      </c>
      <c r="P7" s="183">
        <v>1178.5969910286387</v>
      </c>
      <c r="Q7" s="183">
        <v>1143.4396546296668</v>
      </c>
      <c r="R7" s="183">
        <v>1129.9563076182078</v>
      </c>
      <c r="S7" s="183">
        <v>1094.0529004044497</v>
      </c>
      <c r="T7" s="183">
        <v>1076.0456128091073</v>
      </c>
      <c r="U7" s="183">
        <v>1046.232533940291</v>
      </c>
      <c r="V7" s="183">
        <v>1037.9572813907964</v>
      </c>
      <c r="W7" s="183">
        <v>999.30915278781617</v>
      </c>
      <c r="X7" s="183">
        <v>981.00945914476597</v>
      </c>
      <c r="Y7" s="183">
        <v>947.1975828633897</v>
      </c>
      <c r="Z7" s="183">
        <v>971.06000955554578</v>
      </c>
      <c r="AA7" s="183">
        <v>973.99478156581063</v>
      </c>
      <c r="AB7" s="183">
        <v>953.75562438400698</v>
      </c>
      <c r="AC7" s="183">
        <v>939.59332138168361</v>
      </c>
      <c r="AD7" s="183">
        <v>939.51890662312769</v>
      </c>
      <c r="AE7" s="183">
        <v>925.93457677694221</v>
      </c>
      <c r="AF7" s="183">
        <v>926.98096710673508</v>
      </c>
      <c r="AG7" s="183">
        <v>912.40485237448979</v>
      </c>
      <c r="AH7" s="183">
        <v>874.72317677303306</v>
      </c>
      <c r="AI7" s="183">
        <v>869.45324222335887</v>
      </c>
      <c r="AJ7" s="185">
        <v>883.72022604098754</v>
      </c>
      <c r="AK7" s="183"/>
    </row>
    <row r="8" spans="1:37" ht="20.100000000000001" customHeight="1">
      <c r="A8" s="179"/>
      <c r="B8" s="180" t="s">
        <v>170</v>
      </c>
      <c r="C8" s="183">
        <v>5.1858052415641174</v>
      </c>
      <c r="D8" s="183">
        <v>5.9266345617875569</v>
      </c>
      <c r="E8" s="183">
        <v>9.6307811629047571</v>
      </c>
      <c r="F8" s="183">
        <v>12.594098443798554</v>
      </c>
      <c r="G8" s="183">
        <v>17.039074365139225</v>
      </c>
      <c r="H8" s="183">
        <v>19.261562325809553</v>
      </c>
      <c r="I8" s="183">
        <v>11.11243980335165</v>
      </c>
      <c r="J8" s="183">
        <v>8.1491225224578852</v>
      </c>
      <c r="K8" s="183">
        <v>8.8899518426813398</v>
      </c>
      <c r="L8" s="183">
        <v>13.334927764021998</v>
      </c>
      <c r="M8" s="183">
        <v>15.557415724692321</v>
      </c>
      <c r="N8" s="183">
        <v>20.743220966256434</v>
      </c>
      <c r="O8" s="183">
        <v>22.224879606703333</v>
      </c>
      <c r="P8" s="183">
        <v>11.112439803351673</v>
      </c>
      <c r="Q8" s="183">
        <v>13.334927764021993</v>
      </c>
      <c r="R8" s="183">
        <v>21.484050286479871</v>
      </c>
      <c r="S8" s="183">
        <v>17.779903685362665</v>
      </c>
      <c r="T8" s="183">
        <v>25.929026207820545</v>
      </c>
      <c r="U8" s="183">
        <v>30.374002129161202</v>
      </c>
      <c r="V8" s="183">
        <v>28.151514168490895</v>
      </c>
      <c r="W8" s="183">
        <v>27.410684848267437</v>
      </c>
      <c r="X8" s="183">
        <v>21.723580641462714</v>
      </c>
      <c r="Y8" s="183">
        <v>21.143397451720812</v>
      </c>
      <c r="Z8" s="183">
        <v>23.929285123656978</v>
      </c>
      <c r="AA8" s="183">
        <v>26.045050040610619</v>
      </c>
      <c r="AB8" s="183">
        <v>27.528204516256181</v>
      </c>
      <c r="AC8" s="183">
        <v>30.256949979729939</v>
      </c>
      <c r="AD8" s="183">
        <v>26.947246069824381</v>
      </c>
      <c r="AE8" s="183">
        <v>22.167236212761562</v>
      </c>
      <c r="AF8" s="183">
        <v>20.81774545687497</v>
      </c>
      <c r="AG8" s="183">
        <v>17.749517139191763</v>
      </c>
      <c r="AH8" s="183">
        <v>14.9543437914399</v>
      </c>
      <c r="AI8" s="183">
        <v>14.991582233231101</v>
      </c>
      <c r="AJ8" s="185">
        <v>15.439940151106708</v>
      </c>
      <c r="AK8" s="183"/>
    </row>
    <row r="9" spans="1:37" ht="20.100000000000001" customHeight="1">
      <c r="A9" s="179"/>
      <c r="B9" s="180" t="s">
        <v>171</v>
      </c>
      <c r="C9" s="183">
        <v>1.5121626404954208E-2</v>
      </c>
      <c r="D9" s="183">
        <v>4.0158248187455697E-2</v>
      </c>
      <c r="E9" s="183">
        <v>6.1864328964104938E-2</v>
      </c>
      <c r="F9" s="183">
        <v>0.13544100660477065</v>
      </c>
      <c r="G9" s="183">
        <v>0.19264436657695519</v>
      </c>
      <c r="H9" s="183">
        <v>0.47102634152847167</v>
      </c>
      <c r="I9" s="183">
        <v>1.2610990326814986</v>
      </c>
      <c r="J9" s="183">
        <v>1.8616164275768023</v>
      </c>
      <c r="K9" s="183">
        <v>3.1608619811716991</v>
      </c>
      <c r="L9" s="183">
        <v>4.4824439256301645</v>
      </c>
      <c r="M9" s="183">
        <v>7.0046093669459806</v>
      </c>
      <c r="N9" s="183">
        <v>12.869332017139385</v>
      </c>
      <c r="O9" s="183">
        <v>17.00263494408242</v>
      </c>
      <c r="P9" s="183">
        <v>23.142330039907677</v>
      </c>
      <c r="Q9" s="183">
        <v>37.132464110499193</v>
      </c>
      <c r="R9" s="183">
        <v>74.552805644683573</v>
      </c>
      <c r="S9" s="183">
        <v>137.32183620420841</v>
      </c>
      <c r="T9" s="183">
        <v>219.55874022968638</v>
      </c>
      <c r="U9" s="183">
        <v>284.1807525825887</v>
      </c>
      <c r="V9" s="183">
        <v>313.73261667385231</v>
      </c>
      <c r="W9" s="183">
        <v>371.26667187673007</v>
      </c>
      <c r="X9" s="183">
        <v>416.20842839543127</v>
      </c>
      <c r="Y9" s="183">
        <v>524.94794852852249</v>
      </c>
      <c r="Z9" s="183">
        <v>532.47670802038624</v>
      </c>
      <c r="AA9" s="183">
        <v>557.69100279134796</v>
      </c>
      <c r="AB9" s="183">
        <v>601.23802951517325</v>
      </c>
      <c r="AC9" s="183">
        <v>612.63038431565781</v>
      </c>
      <c r="AD9" s="183">
        <v>599.83576718449876</v>
      </c>
      <c r="AE9" s="183">
        <v>595.76117452747394</v>
      </c>
      <c r="AF9" s="183">
        <v>582.9472293880068</v>
      </c>
      <c r="AG9" s="183">
        <v>592.71863882091736</v>
      </c>
      <c r="AH9" s="183">
        <v>598.43613720549604</v>
      </c>
      <c r="AI9" s="183">
        <v>568.81385344973239</v>
      </c>
      <c r="AJ9" s="185">
        <v>534.93217131194808</v>
      </c>
      <c r="AK9" s="183"/>
    </row>
    <row r="10" spans="1:37" ht="20.100000000000001" customHeight="1">
      <c r="A10" s="184"/>
      <c r="B10" s="180" t="s">
        <v>172</v>
      </c>
      <c r="C10" s="183">
        <v>39.548746659999999</v>
      </c>
      <c r="D10" s="183">
        <v>39.548746659999999</v>
      </c>
      <c r="E10" s="183">
        <v>38.311246659999995</v>
      </c>
      <c r="F10" s="183">
        <v>38.311246659999995</v>
      </c>
      <c r="G10" s="183">
        <v>38.311246659999995</v>
      </c>
      <c r="H10" s="183">
        <v>47.386246659999998</v>
      </c>
      <c r="I10" s="183">
        <v>47.386246659999998</v>
      </c>
      <c r="J10" s="183">
        <v>47.181244630000002</v>
      </c>
      <c r="K10" s="183">
        <v>45.588742599999996</v>
      </c>
      <c r="L10" s="183">
        <v>46.832216320000001</v>
      </c>
      <c r="M10" s="183">
        <v>49.566890039999997</v>
      </c>
      <c r="N10" s="183">
        <v>47.981585905664112</v>
      </c>
      <c r="O10" s="183">
        <v>55.639044438364564</v>
      </c>
      <c r="P10" s="183">
        <v>60.693652832316324</v>
      </c>
      <c r="Q10" s="183">
        <v>63.440551974239163</v>
      </c>
      <c r="R10" s="183">
        <v>63.642293950336878</v>
      </c>
      <c r="S10" s="183">
        <v>61.890109706690659</v>
      </c>
      <c r="T10" s="183">
        <v>60.691195201743703</v>
      </c>
      <c r="U10" s="183">
        <v>61.951429602899935</v>
      </c>
      <c r="V10" s="183">
        <v>66.413042719999993</v>
      </c>
      <c r="W10" s="183">
        <v>63.634639059999991</v>
      </c>
      <c r="X10" s="183">
        <v>62.020557159999996</v>
      </c>
      <c r="Y10" s="183">
        <v>61.958873159999996</v>
      </c>
      <c r="Z10" s="183">
        <v>57.292240819999996</v>
      </c>
      <c r="AA10" s="183">
        <v>59.153265159999997</v>
      </c>
      <c r="AB10" s="183">
        <v>52.100930659999989</v>
      </c>
      <c r="AC10" s="183">
        <v>51.819758500000006</v>
      </c>
      <c r="AD10" s="183">
        <v>46.603811</v>
      </c>
      <c r="AE10" s="183">
        <v>45.045966759999999</v>
      </c>
      <c r="AF10" s="183">
        <v>48.616739360000004</v>
      </c>
      <c r="AG10" s="183">
        <v>49.051780150000006</v>
      </c>
      <c r="AH10" s="183">
        <v>45.202615799999997</v>
      </c>
      <c r="AI10" s="183">
        <v>45.719951199999997</v>
      </c>
      <c r="AJ10" s="185">
        <v>40.245499649999999</v>
      </c>
      <c r="AK10" s="183"/>
    </row>
    <row r="11" spans="1:37" ht="20.100000000000001" customHeight="1">
      <c r="A11" s="184" t="s">
        <v>173</v>
      </c>
      <c r="B11" s="180"/>
      <c r="C11" s="183">
        <v>303.52175774389343</v>
      </c>
      <c r="D11" s="183">
        <v>282.66606082514403</v>
      </c>
      <c r="E11" s="183">
        <v>283.24886344172478</v>
      </c>
      <c r="F11" s="183">
        <v>288.00363717814417</v>
      </c>
      <c r="G11" s="183">
        <v>288.24236285900326</v>
      </c>
      <c r="H11" s="183">
        <v>285.87291425843455</v>
      </c>
      <c r="I11" s="183">
        <v>275.23705886141573</v>
      </c>
      <c r="J11" s="183">
        <v>273.91922907849568</v>
      </c>
      <c r="K11" s="183">
        <v>280.63472740032631</v>
      </c>
      <c r="L11" s="183">
        <v>271.38343539589238</v>
      </c>
      <c r="M11" s="183">
        <v>280.62442339270291</v>
      </c>
      <c r="N11" s="183">
        <v>272.68606023466134</v>
      </c>
      <c r="O11" s="183">
        <v>273.55016664604227</v>
      </c>
      <c r="P11" s="183">
        <v>230.83253196800641</v>
      </c>
      <c r="Q11" s="183">
        <v>251.07819799901242</v>
      </c>
      <c r="R11" s="183">
        <v>254.24029137385921</v>
      </c>
      <c r="S11" s="183">
        <v>249.44748322494311</v>
      </c>
      <c r="T11" s="183">
        <v>260.38284250049884</v>
      </c>
      <c r="U11" s="183">
        <v>234.64841023873893</v>
      </c>
      <c r="V11" s="183">
        <v>236.81649116076505</v>
      </c>
      <c r="W11" s="183">
        <v>234.37996034370943</v>
      </c>
      <c r="X11" s="183">
        <v>221.64968875437503</v>
      </c>
      <c r="Y11" s="183">
        <v>219.84133356534062</v>
      </c>
      <c r="Z11" s="183">
        <v>221.86103409360555</v>
      </c>
      <c r="AA11" s="183">
        <v>223.54150530673348</v>
      </c>
      <c r="AB11" s="183">
        <v>251.18381983509445</v>
      </c>
      <c r="AC11" s="183">
        <v>253.91053933450416</v>
      </c>
      <c r="AD11" s="183">
        <v>268.01826894133296</v>
      </c>
      <c r="AE11" s="183">
        <v>222.36502021624753</v>
      </c>
      <c r="AF11" s="183">
        <v>230.81077293433634</v>
      </c>
      <c r="AG11" s="183">
        <v>244.10374044717105</v>
      </c>
      <c r="AH11" s="183">
        <v>244.03855200633978</v>
      </c>
      <c r="AI11" s="183">
        <v>244.07830105562718</v>
      </c>
      <c r="AJ11" s="185">
        <v>242.88305866358394</v>
      </c>
      <c r="AK11" s="183"/>
    </row>
    <row r="12" spans="1:37" ht="20.100000000000001" customHeight="1">
      <c r="A12" s="179"/>
      <c r="B12" s="180" t="s">
        <v>174</v>
      </c>
      <c r="C12" s="183">
        <v>166.42681014634141</v>
      </c>
      <c r="D12" s="183">
        <v>159.61195098576906</v>
      </c>
      <c r="E12" s="183">
        <v>157.88619976036478</v>
      </c>
      <c r="F12" s="183">
        <v>159.8814453690222</v>
      </c>
      <c r="G12" s="183">
        <v>161.28434077441727</v>
      </c>
      <c r="H12" s="183">
        <v>161.65549154050953</v>
      </c>
      <c r="I12" s="183">
        <v>161.56714985783668</v>
      </c>
      <c r="J12" s="183">
        <v>161.50539092272771</v>
      </c>
      <c r="K12" s="183">
        <v>161.95188591015324</v>
      </c>
      <c r="L12" s="183">
        <v>159.95322531883232</v>
      </c>
      <c r="M12" s="183">
        <v>169.48631877343882</v>
      </c>
      <c r="N12" s="183">
        <v>163.63446419259068</v>
      </c>
      <c r="O12" s="183">
        <v>161.53349998851601</v>
      </c>
      <c r="P12" s="183">
        <v>139.92699961273405</v>
      </c>
      <c r="Q12" s="183">
        <v>154.62371144896488</v>
      </c>
      <c r="R12" s="183">
        <v>158.02407199850302</v>
      </c>
      <c r="S12" s="183">
        <v>158.57695331512895</v>
      </c>
      <c r="T12" s="183">
        <v>164.87150774572365</v>
      </c>
      <c r="U12" s="183">
        <v>150.81132386937674</v>
      </c>
      <c r="V12" s="183">
        <v>154.91823254142321</v>
      </c>
      <c r="W12" s="183">
        <v>152.41061046334465</v>
      </c>
      <c r="X12" s="183">
        <v>150.42960469773519</v>
      </c>
      <c r="Y12" s="183">
        <v>148.26801838799179</v>
      </c>
      <c r="Z12" s="183">
        <v>146.72316521869431</v>
      </c>
      <c r="AA12" s="183">
        <v>154.49129836617627</v>
      </c>
      <c r="AB12" s="183">
        <v>165.37396696567563</v>
      </c>
      <c r="AC12" s="183">
        <v>166.55112472275471</v>
      </c>
      <c r="AD12" s="183">
        <v>176.86101517985625</v>
      </c>
      <c r="AE12" s="183">
        <v>146.46305913174081</v>
      </c>
      <c r="AF12" s="183">
        <v>155.21282849342771</v>
      </c>
      <c r="AG12" s="183">
        <v>161.33001733064154</v>
      </c>
      <c r="AH12" s="183">
        <v>161.28693379464244</v>
      </c>
      <c r="AI12" s="183">
        <v>161.3132042434224</v>
      </c>
      <c r="AJ12" s="185">
        <v>160.64923557819614</v>
      </c>
      <c r="AK12" s="183"/>
    </row>
    <row r="13" spans="1:37" ht="20.100000000000001" customHeight="1">
      <c r="A13" s="179"/>
      <c r="B13" s="180" t="s">
        <v>175</v>
      </c>
      <c r="C13" s="183">
        <v>137.09494759755196</v>
      </c>
      <c r="D13" s="183">
        <v>123.05410983937502</v>
      </c>
      <c r="E13" s="183">
        <v>125.36266368136002</v>
      </c>
      <c r="F13" s="183">
        <v>128.122191809122</v>
      </c>
      <c r="G13" s="183">
        <v>126.95802208458601</v>
      </c>
      <c r="H13" s="183">
        <v>124.217422717925</v>
      </c>
      <c r="I13" s="183">
        <v>113.66990900357901</v>
      </c>
      <c r="J13" s="183">
        <v>112.41383815576799</v>
      </c>
      <c r="K13" s="183">
        <v>118.68284149017302</v>
      </c>
      <c r="L13" s="183">
        <v>111.43021007706001</v>
      </c>
      <c r="M13" s="183">
        <v>111.13810461926407</v>
      </c>
      <c r="N13" s="183">
        <v>109.05159604207068</v>
      </c>
      <c r="O13" s="183">
        <v>112.01666665752626</v>
      </c>
      <c r="P13" s="183">
        <v>90.905532355272342</v>
      </c>
      <c r="Q13" s="183">
        <v>96.454486550047548</v>
      </c>
      <c r="R13" s="183">
        <v>96.216219375356175</v>
      </c>
      <c r="S13" s="183">
        <v>90.870529909814138</v>
      </c>
      <c r="T13" s="183">
        <v>95.511334754775191</v>
      </c>
      <c r="U13" s="183">
        <v>83.837086369362183</v>
      </c>
      <c r="V13" s="183">
        <v>81.898258619341846</v>
      </c>
      <c r="W13" s="183">
        <v>81.969349880364746</v>
      </c>
      <c r="X13" s="183">
        <v>71.220084056639848</v>
      </c>
      <c r="Y13" s="183">
        <v>71.573315177348817</v>
      </c>
      <c r="Z13" s="183">
        <v>75.137868874911248</v>
      </c>
      <c r="AA13" s="183">
        <v>69.050206940557246</v>
      </c>
      <c r="AB13" s="183">
        <v>85.809852869418791</v>
      </c>
      <c r="AC13" s="183">
        <v>87.359414611749457</v>
      </c>
      <c r="AD13" s="183">
        <v>91.157253761476696</v>
      </c>
      <c r="AE13" s="183">
        <v>75.901961084506752</v>
      </c>
      <c r="AF13" s="183">
        <v>75.597944440908634</v>
      </c>
      <c r="AG13" s="183">
        <v>82.773723116529524</v>
      </c>
      <c r="AH13" s="183">
        <v>82.75161821169732</v>
      </c>
      <c r="AI13" s="183">
        <v>82.76509681220476</v>
      </c>
      <c r="AJ13" s="185">
        <v>82.233823085387769</v>
      </c>
      <c r="AK13" s="183"/>
    </row>
    <row r="14" spans="1:37" s="138" customFormat="1" ht="20.100000000000001" customHeight="1">
      <c r="A14" s="179" t="s">
        <v>176</v>
      </c>
      <c r="B14" s="180"/>
      <c r="C14" s="183">
        <v>271.0497033333333</v>
      </c>
      <c r="D14" s="183">
        <v>236.10238666666666</v>
      </c>
      <c r="E14" s="183">
        <v>221.37301999999997</v>
      </c>
      <c r="F14" s="183">
        <v>224.46257</v>
      </c>
      <c r="G14" s="183">
        <v>226.08024333333336</v>
      </c>
      <c r="H14" s="183">
        <v>227.30399</v>
      </c>
      <c r="I14" s="183">
        <v>229.11447333333334</v>
      </c>
      <c r="J14" s="183">
        <v>233.64098133333337</v>
      </c>
      <c r="K14" s="183">
        <v>238.96113546666666</v>
      </c>
      <c r="L14" s="183">
        <v>228.74371999999997</v>
      </c>
      <c r="M14" s="183">
        <v>218.33028496000003</v>
      </c>
      <c r="N14" s="183">
        <v>221.42581877333333</v>
      </c>
      <c r="O14" s="183">
        <v>216.74244466666667</v>
      </c>
      <c r="P14" s="183">
        <v>215.06272466666664</v>
      </c>
      <c r="Q14" s="183">
        <v>210.65169</v>
      </c>
      <c r="R14" s="183">
        <v>213.5522666666667</v>
      </c>
      <c r="S14" s="183">
        <v>211.20236666666668</v>
      </c>
      <c r="T14" s="183">
        <v>204.81397733333336</v>
      </c>
      <c r="U14" s="183">
        <v>197.61716666666666</v>
      </c>
      <c r="V14" s="183">
        <v>197.81876666666668</v>
      </c>
      <c r="W14" s="183">
        <v>193.73600400000001</v>
      </c>
      <c r="X14" s="183">
        <v>195.82196666666661</v>
      </c>
      <c r="Y14" s="183">
        <v>194.22916666666666</v>
      </c>
      <c r="Z14" s="183">
        <v>192.74329999999998</v>
      </c>
      <c r="AA14" s="183">
        <v>196.27833333333331</v>
      </c>
      <c r="AB14" s="183">
        <v>206.44816666666665</v>
      </c>
      <c r="AC14" s="183">
        <v>211.40137466666664</v>
      </c>
      <c r="AD14" s="183">
        <v>215.60929999999999</v>
      </c>
      <c r="AE14" s="183">
        <v>216.08996666666667</v>
      </c>
      <c r="AF14" s="183">
        <v>220.84956666666665</v>
      </c>
      <c r="AG14" s="183">
        <v>228.710487</v>
      </c>
      <c r="AH14" s="183">
        <v>232.81803333333332</v>
      </c>
      <c r="AI14" s="183">
        <v>240.65406666666672</v>
      </c>
      <c r="AJ14" s="185">
        <v>239.33099999999999</v>
      </c>
      <c r="AK14" s="183"/>
    </row>
    <row r="15" spans="1:37" s="138" customFormat="1" ht="20.100000000000001" customHeight="1">
      <c r="A15" s="179" t="s">
        <v>177</v>
      </c>
      <c r="B15" s="180"/>
      <c r="C15" s="183">
        <v>29.170108252631575</v>
      </c>
      <c r="D15" s="183">
        <v>24.755933894736842</v>
      </c>
      <c r="E15" s="183">
        <v>24.932148842105263</v>
      </c>
      <c r="F15" s="183">
        <v>23.1853248</v>
      </c>
      <c r="G15" s="183">
        <v>22.056927466666664</v>
      </c>
      <c r="H15" s="183">
        <v>21.798330189473685</v>
      </c>
      <c r="I15" s="183">
        <v>22.983362273684211</v>
      </c>
      <c r="J15" s="183">
        <v>23.062318849122807</v>
      </c>
      <c r="K15" s="183">
        <v>24.320184098245615</v>
      </c>
      <c r="L15" s="183">
        <v>23.717767305263155</v>
      </c>
      <c r="M15" s="183">
        <v>25.32236355450684</v>
      </c>
      <c r="N15" s="183">
        <v>23.416293131578946</v>
      </c>
      <c r="O15" s="183">
        <v>24.015062473782372</v>
      </c>
      <c r="P15" s="183">
        <v>24.169714080085001</v>
      </c>
      <c r="Q15" s="183">
        <v>24.256182503606933</v>
      </c>
      <c r="R15" s="183">
        <v>24.073785125877194</v>
      </c>
      <c r="S15" s="183">
        <v>22.378211578947369</v>
      </c>
      <c r="T15" s="183">
        <v>21.547002414035088</v>
      </c>
      <c r="U15" s="183">
        <v>21.694518161403508</v>
      </c>
      <c r="V15" s="183">
        <v>22.128677852631579</v>
      </c>
      <c r="W15" s="183">
        <v>21.837280491228071</v>
      </c>
      <c r="X15" s="183">
        <v>21.056462500831884</v>
      </c>
      <c r="Y15" s="183">
        <v>22.880640666034104</v>
      </c>
      <c r="Z15" s="183">
        <v>19.720294148141491</v>
      </c>
      <c r="AA15" s="183">
        <v>20.484880404712982</v>
      </c>
      <c r="AB15" s="183">
        <v>21.741275638019168</v>
      </c>
      <c r="AC15" s="183">
        <v>20.945313672109013</v>
      </c>
      <c r="AD15" s="183">
        <v>20.799858651812489</v>
      </c>
      <c r="AE15" s="183">
        <v>19.120643104248934</v>
      </c>
      <c r="AF15" s="183">
        <v>19.281347083147544</v>
      </c>
      <c r="AG15" s="183">
        <v>18.247031258854381</v>
      </c>
      <c r="AH15" s="183">
        <v>18.09621224060351</v>
      </c>
      <c r="AI15" s="183">
        <v>18.504397683656137</v>
      </c>
      <c r="AJ15" s="185">
        <v>17.889846154007284</v>
      </c>
      <c r="AK15" s="183"/>
    </row>
    <row r="16" spans="1:37" ht="20.100000000000001" customHeight="1">
      <c r="A16" s="186" t="s">
        <v>178</v>
      </c>
      <c r="B16" s="180"/>
      <c r="C16" s="187">
        <v>4236.2554966881917</v>
      </c>
      <c r="D16" s="187">
        <v>3748.5281876123149</v>
      </c>
      <c r="E16" s="187">
        <v>3537.5098169323164</v>
      </c>
      <c r="F16" s="187">
        <v>3535.7225803282417</v>
      </c>
      <c r="G16" s="187">
        <v>3459.4899712947022</v>
      </c>
      <c r="H16" s="187">
        <v>3639.8327306057536</v>
      </c>
      <c r="I16" s="187">
        <v>3617.1347204851572</v>
      </c>
      <c r="J16" s="187">
        <v>3575.1605784930862</v>
      </c>
      <c r="K16" s="187">
        <v>3623.4336512436325</v>
      </c>
      <c r="L16" s="187">
        <v>3708.3160907736428</v>
      </c>
      <c r="M16" s="187">
        <v>3813.0225119753472</v>
      </c>
      <c r="N16" s="187">
        <v>3666.0446755058456</v>
      </c>
      <c r="O16" s="187">
        <v>3585.9580732543618</v>
      </c>
      <c r="P16" s="187">
        <v>3531.4433844189725</v>
      </c>
      <c r="Q16" s="187">
        <v>3571.100668981047</v>
      </c>
      <c r="R16" s="187">
        <v>3559.9398006661108</v>
      </c>
      <c r="S16" s="187">
        <v>3579.0688114712684</v>
      </c>
      <c r="T16" s="187">
        <v>3468.7563966962257</v>
      </c>
      <c r="U16" s="187">
        <v>3683.87481332175</v>
      </c>
      <c r="V16" s="187">
        <v>3453.6433906332031</v>
      </c>
      <c r="W16" s="187">
        <v>3480.6193934077514</v>
      </c>
      <c r="X16" s="187">
        <v>3705.9751432635344</v>
      </c>
      <c r="Y16" s="187">
        <v>3632.6129429016742</v>
      </c>
      <c r="Z16" s="187">
        <v>3667.9108717613353</v>
      </c>
      <c r="AA16" s="187">
        <v>3732.4778186025487</v>
      </c>
      <c r="AB16" s="187">
        <v>3936.7870512152167</v>
      </c>
      <c r="AC16" s="187">
        <v>3831.173641850351</v>
      </c>
      <c r="AD16" s="187">
        <v>3776.1701584705966</v>
      </c>
      <c r="AE16" s="187">
        <v>3546.8055842643416</v>
      </c>
      <c r="AF16" s="187">
        <v>3392.5883679957678</v>
      </c>
      <c r="AG16" s="187">
        <v>3435.0700471906243</v>
      </c>
      <c r="AH16" s="187">
        <v>3293.7460711502454</v>
      </c>
      <c r="AI16" s="187">
        <v>3099.0023945122725</v>
      </c>
      <c r="AJ16" s="188">
        <v>2981.8057419716333</v>
      </c>
      <c r="AK16" s="189"/>
    </row>
    <row r="17" spans="1:37" s="138" customFormat="1" ht="20.100000000000001" customHeight="1">
      <c r="A17" s="179" t="s">
        <v>179</v>
      </c>
      <c r="B17" s="180"/>
      <c r="C17" s="183">
        <v>850.75877798902457</v>
      </c>
      <c r="D17" s="183">
        <v>899.93001467326428</v>
      </c>
      <c r="E17" s="183">
        <v>832.59463061279905</v>
      </c>
      <c r="F17" s="183">
        <v>836.56343123016279</v>
      </c>
      <c r="G17" s="183">
        <v>856.97930004029956</v>
      </c>
      <c r="H17" s="183">
        <v>911.5835498182945</v>
      </c>
      <c r="I17" s="183">
        <v>933.63498315764787</v>
      </c>
      <c r="J17" s="183">
        <v>1009.1875122840243</v>
      </c>
      <c r="K17" s="183">
        <v>1027.9487721373075</v>
      </c>
      <c r="L17" s="183">
        <v>1040.4505588238396</v>
      </c>
      <c r="M17" s="183">
        <v>1056.7210928282805</v>
      </c>
      <c r="N17" s="183">
        <v>1126.6883503626739</v>
      </c>
      <c r="O17" s="183">
        <v>1012.6955607654098</v>
      </c>
      <c r="P17" s="183">
        <v>940.30061502903368</v>
      </c>
      <c r="Q17" s="183">
        <v>1189.4378089280578</v>
      </c>
      <c r="R17" s="183">
        <v>1101.8999425954003</v>
      </c>
      <c r="S17" s="183">
        <v>1061.5176821620212</v>
      </c>
      <c r="T17" s="183">
        <v>998.22456192855964</v>
      </c>
      <c r="U17" s="183">
        <v>1121.0874543160164</v>
      </c>
      <c r="V17" s="183">
        <v>1158.1343018215327</v>
      </c>
      <c r="W17" s="183">
        <v>1093.7021758905789</v>
      </c>
      <c r="X17" s="183">
        <v>1001.3541570328363</v>
      </c>
      <c r="Y17" s="183">
        <v>1058.9895003078248</v>
      </c>
      <c r="Z17" s="183">
        <v>1120.9588477587718</v>
      </c>
      <c r="AA17" s="183">
        <v>1212.7171997844441</v>
      </c>
      <c r="AB17" s="183">
        <v>1130.9950231435441</v>
      </c>
      <c r="AC17" s="183">
        <v>1060.3420618188072</v>
      </c>
      <c r="AD17" s="183">
        <v>1089.6866283176607</v>
      </c>
      <c r="AE17" s="183">
        <v>902.00365003614604</v>
      </c>
      <c r="AF17" s="183">
        <v>988.52698326331563</v>
      </c>
      <c r="AG17" s="183">
        <v>987.21974685099394</v>
      </c>
      <c r="AH17" s="183">
        <v>987.31407750566063</v>
      </c>
      <c r="AI17" s="183">
        <v>1005.7840538247486</v>
      </c>
      <c r="AJ17" s="185">
        <v>986.27413193950281</v>
      </c>
      <c r="AK17" s="183"/>
    </row>
    <row r="18" spans="1:37" ht="20.100000000000001" customHeight="1">
      <c r="A18" s="179"/>
      <c r="B18" s="180" t="s">
        <v>180</v>
      </c>
      <c r="C18" s="183">
        <v>656.35108810971599</v>
      </c>
      <c r="D18" s="183">
        <v>690.43538167783174</v>
      </c>
      <c r="E18" s="183">
        <v>626.71410320557152</v>
      </c>
      <c r="F18" s="183">
        <v>629.80716831379686</v>
      </c>
      <c r="G18" s="183">
        <v>645.64705346026483</v>
      </c>
      <c r="H18" s="183">
        <v>694.97392071559727</v>
      </c>
      <c r="I18" s="183">
        <v>743.10176379147254</v>
      </c>
      <c r="J18" s="183">
        <v>789.4153184032449</v>
      </c>
      <c r="K18" s="183">
        <v>782.47266669333021</v>
      </c>
      <c r="L18" s="183">
        <v>761.12486596491419</v>
      </c>
      <c r="M18" s="183">
        <v>805.45275088952678</v>
      </c>
      <c r="N18" s="183">
        <v>859.56212909372698</v>
      </c>
      <c r="O18" s="183">
        <v>759.11404617336188</v>
      </c>
      <c r="P18" s="183">
        <v>705.56317556542206</v>
      </c>
      <c r="Q18" s="183">
        <v>878.28322395057171</v>
      </c>
      <c r="R18" s="183">
        <v>810.62117792243998</v>
      </c>
      <c r="S18" s="183">
        <v>777.41028670091032</v>
      </c>
      <c r="T18" s="183">
        <v>705.05713281855969</v>
      </c>
      <c r="U18" s="183">
        <v>839.62823385157185</v>
      </c>
      <c r="V18" s="183">
        <v>829.90353903756022</v>
      </c>
      <c r="W18" s="183">
        <v>796.30514831224548</v>
      </c>
      <c r="X18" s="183">
        <v>748.06817667228063</v>
      </c>
      <c r="Y18" s="183">
        <v>781.58714342315795</v>
      </c>
      <c r="Z18" s="183">
        <v>826.28671319543855</v>
      </c>
      <c r="AA18" s="183">
        <v>878.77819302666649</v>
      </c>
      <c r="AB18" s="183">
        <v>850.44771346421066</v>
      </c>
      <c r="AC18" s="183">
        <v>784.41663040947378</v>
      </c>
      <c r="AD18" s="183">
        <v>803.09927746877179</v>
      </c>
      <c r="AE18" s="183">
        <v>666.40337550736831</v>
      </c>
      <c r="AF18" s="183">
        <v>766.6263235663157</v>
      </c>
      <c r="AG18" s="183">
        <v>734.10825684877182</v>
      </c>
      <c r="AH18" s="183">
        <v>726.53278267543851</v>
      </c>
      <c r="AI18" s="183">
        <v>726.8215577705264</v>
      </c>
      <c r="AJ18" s="185">
        <v>704.95648731228061</v>
      </c>
      <c r="AK18" s="183"/>
    </row>
    <row r="19" spans="1:37" s="190" customFormat="1" ht="20.100000000000001" customHeight="1">
      <c r="A19" s="179"/>
      <c r="B19" s="180" t="s">
        <v>181</v>
      </c>
      <c r="C19" s="183">
        <v>8.3070000000000004</v>
      </c>
      <c r="D19" s="183">
        <v>6.226</v>
      </c>
      <c r="E19" s="183">
        <v>4.96</v>
      </c>
      <c r="F19" s="183">
        <v>7.8730000000000002</v>
      </c>
      <c r="G19" s="183">
        <v>9.1669999999999998</v>
      </c>
      <c r="H19" s="183">
        <v>11.302</v>
      </c>
      <c r="I19" s="183">
        <v>14.034000000000001</v>
      </c>
      <c r="J19" s="183">
        <v>18.172000000000001</v>
      </c>
      <c r="K19" s="183">
        <v>25.058</v>
      </c>
      <c r="L19" s="183">
        <v>25.896000000000001</v>
      </c>
      <c r="M19" s="183">
        <v>17.265999999999998</v>
      </c>
      <c r="N19" s="183">
        <v>23.481000000000002</v>
      </c>
      <c r="O19" s="183">
        <v>17.527899999999999</v>
      </c>
      <c r="P19" s="183">
        <v>16.597372</v>
      </c>
      <c r="Q19" s="183">
        <v>21.677859999999999</v>
      </c>
      <c r="R19" s="183">
        <v>16.805440000000001</v>
      </c>
      <c r="S19" s="183">
        <v>13.817339999999998</v>
      </c>
      <c r="T19" s="183">
        <v>9.2886838000000012</v>
      </c>
      <c r="U19" s="183">
        <v>7.9335423999999986</v>
      </c>
      <c r="V19" s="183">
        <v>9.3848599999999998</v>
      </c>
      <c r="W19" s="183">
        <v>9.6074723999999989</v>
      </c>
      <c r="X19" s="183">
        <v>9.3194800000000004</v>
      </c>
      <c r="Y19" s="183">
        <v>8.9212999999999987</v>
      </c>
      <c r="Z19" s="183">
        <v>8.5029800000000009</v>
      </c>
      <c r="AA19" s="183">
        <v>11.01024</v>
      </c>
      <c r="AB19" s="183">
        <v>17.141839999999998</v>
      </c>
      <c r="AC19" s="183">
        <v>18.988899999999997</v>
      </c>
      <c r="AD19" s="183">
        <v>20.83784</v>
      </c>
      <c r="AE19" s="183">
        <v>14.687439999999999</v>
      </c>
      <c r="AF19" s="183">
        <v>15.901579999999997</v>
      </c>
      <c r="AG19" s="183">
        <v>21.905480000000004</v>
      </c>
      <c r="AH19" s="183">
        <v>22.83182</v>
      </c>
      <c r="AI19" s="183">
        <v>24.217500000000001</v>
      </c>
      <c r="AJ19" s="185">
        <v>18.798100000000002</v>
      </c>
      <c r="AK19" s="183"/>
    </row>
    <row r="20" spans="1:37" ht="20.100000000000001" customHeight="1">
      <c r="A20" s="179"/>
      <c r="B20" s="180" t="s">
        <v>182</v>
      </c>
      <c r="C20" s="183">
        <v>90.188718181818174</v>
      </c>
      <c r="D20" s="183">
        <v>77.595495818181803</v>
      </c>
      <c r="E20" s="183">
        <v>84.256993272727286</v>
      </c>
      <c r="F20" s="183">
        <v>87.336767636363646</v>
      </c>
      <c r="G20" s="183">
        <v>74.355785999999995</v>
      </c>
      <c r="H20" s="183">
        <v>77.617767999999998</v>
      </c>
      <c r="I20" s="183">
        <v>87.413700000000006</v>
      </c>
      <c r="J20" s="183">
        <v>83.351200000000006</v>
      </c>
      <c r="K20" s="183">
        <v>84.082725477818173</v>
      </c>
      <c r="L20" s="183">
        <v>85.936352600000006</v>
      </c>
      <c r="M20" s="183">
        <v>89.695179999999993</v>
      </c>
      <c r="N20" s="183">
        <v>81.638357799999994</v>
      </c>
      <c r="O20" s="183">
        <v>84.15688999999999</v>
      </c>
      <c r="P20" s="183">
        <v>75.615199500000003</v>
      </c>
      <c r="Q20" s="183">
        <v>88.697238800000008</v>
      </c>
      <c r="R20" s="183">
        <v>83.205010000000016</v>
      </c>
      <c r="S20" s="183">
        <v>70.504199999999997</v>
      </c>
      <c r="T20" s="183">
        <v>83.332830000000001</v>
      </c>
      <c r="U20" s="183">
        <v>78.542829999999995</v>
      </c>
      <c r="V20" s="183">
        <v>84.927123471750207</v>
      </c>
      <c r="W20" s="183">
        <v>75.672787200000002</v>
      </c>
      <c r="X20" s="183">
        <v>92.027200000000008</v>
      </c>
      <c r="Y20" s="183">
        <v>85.069339999999997</v>
      </c>
      <c r="Z20" s="183">
        <v>73.185610000000011</v>
      </c>
      <c r="AA20" s="183">
        <v>93.598129999999998</v>
      </c>
      <c r="AB20" s="183">
        <v>74.975800000000007</v>
      </c>
      <c r="AC20" s="183">
        <v>82.197310000000002</v>
      </c>
      <c r="AD20" s="183">
        <v>100.81232000000001</v>
      </c>
      <c r="AE20" s="183">
        <v>77.215820000000008</v>
      </c>
      <c r="AF20" s="183">
        <v>89.250140000000016</v>
      </c>
      <c r="AG20" s="183">
        <v>91.003429999999994</v>
      </c>
      <c r="AH20" s="183">
        <v>95.627570000000006</v>
      </c>
      <c r="AI20" s="183">
        <v>86.771920000000009</v>
      </c>
      <c r="AJ20" s="185">
        <v>95.837810000000005</v>
      </c>
      <c r="AK20" s="183"/>
    </row>
    <row r="21" spans="1:37" ht="20.100000000000001" customHeight="1">
      <c r="A21" s="191"/>
      <c r="B21" s="171" t="s">
        <v>183</v>
      </c>
      <c r="C21" s="183">
        <v>70.968000000000004</v>
      </c>
      <c r="D21" s="183">
        <v>100.905889</v>
      </c>
      <c r="E21" s="183">
        <v>88.780707000000007</v>
      </c>
      <c r="F21" s="183">
        <v>96.932078000000004</v>
      </c>
      <c r="G21" s="183">
        <v>107.160983</v>
      </c>
      <c r="H21" s="183">
        <v>108.40952</v>
      </c>
      <c r="I21" s="183">
        <v>70.427062000000006</v>
      </c>
      <c r="J21" s="183">
        <v>99.795666999999995</v>
      </c>
      <c r="K21" s="183">
        <v>117.19388000000001</v>
      </c>
      <c r="L21" s="183">
        <v>147.15743080000004</v>
      </c>
      <c r="M21" s="183">
        <v>123.1677147</v>
      </c>
      <c r="N21" s="183">
        <v>142.21276250000005</v>
      </c>
      <c r="O21" s="183">
        <v>131.74697078492113</v>
      </c>
      <c r="P21" s="183">
        <v>124.9727</v>
      </c>
      <c r="Q21" s="183">
        <v>180.11559</v>
      </c>
      <c r="R21" s="183">
        <v>172.55226000000002</v>
      </c>
      <c r="S21" s="183">
        <v>181.68479000000002</v>
      </c>
      <c r="T21" s="183">
        <v>180.91380370000005</v>
      </c>
      <c r="U21" s="183">
        <v>175.54586</v>
      </c>
      <c r="V21" s="183">
        <v>214.11731000000003</v>
      </c>
      <c r="W21" s="183">
        <v>193.45203070000002</v>
      </c>
      <c r="X21" s="183">
        <v>132.55778345000004</v>
      </c>
      <c r="Y21" s="183">
        <v>164.50724102500001</v>
      </c>
      <c r="Z21" s="183">
        <v>195.9388342</v>
      </c>
      <c r="AA21" s="183">
        <v>211.78149310000001</v>
      </c>
      <c r="AB21" s="183">
        <v>169.94012560000002</v>
      </c>
      <c r="AC21" s="183">
        <v>155.73845269999995</v>
      </c>
      <c r="AD21" s="183">
        <v>145.63164749999999</v>
      </c>
      <c r="AE21" s="183">
        <v>125.47642809999999</v>
      </c>
      <c r="AF21" s="183">
        <v>97.604466599999995</v>
      </c>
      <c r="AG21" s="183">
        <v>121.25870500000001</v>
      </c>
      <c r="AH21" s="183">
        <v>121.7445857</v>
      </c>
      <c r="AI21" s="183">
        <v>149.60559519999998</v>
      </c>
      <c r="AJ21" s="185">
        <v>147.48993000000002</v>
      </c>
      <c r="AK21" s="183"/>
    </row>
    <row r="22" spans="1:37" ht="20.100000000000001" customHeight="1">
      <c r="A22" s="191"/>
      <c r="B22" s="171" t="s">
        <v>184</v>
      </c>
      <c r="C22" s="183">
        <v>16.705079844444445</v>
      </c>
      <c r="D22" s="183">
        <v>17.385104909560724</v>
      </c>
      <c r="E22" s="183">
        <v>18.388091731266147</v>
      </c>
      <c r="F22" s="183">
        <v>5.885018489777778</v>
      </c>
      <c r="G22" s="183">
        <v>12.047209044444443</v>
      </c>
      <c r="H22" s="183">
        <v>10.437080866666667</v>
      </c>
      <c r="I22" s="183">
        <v>8.6831912444444441</v>
      </c>
      <c r="J22" s="183">
        <v>9.1144755777777782</v>
      </c>
      <c r="K22" s="183">
        <v>9.229484733333333</v>
      </c>
      <c r="L22" s="183">
        <v>9.8045305111111105</v>
      </c>
      <c r="M22" s="183">
        <v>10.264567133333331</v>
      </c>
      <c r="N22" s="183">
        <v>9.5745121999999991</v>
      </c>
      <c r="O22" s="183">
        <v>10.235814844444443</v>
      </c>
      <c r="P22" s="183">
        <v>7.446842822222222</v>
      </c>
      <c r="Q22" s="183">
        <v>9.3444938888888878</v>
      </c>
      <c r="R22" s="183">
        <v>7.8781271555555552</v>
      </c>
      <c r="S22" s="183">
        <v>6.8717970444444445</v>
      </c>
      <c r="T22" s="183">
        <v>7.7631179999999995</v>
      </c>
      <c r="U22" s="183">
        <v>7.4755951111111107</v>
      </c>
      <c r="V22" s="183">
        <v>7.188072222222222</v>
      </c>
      <c r="W22" s="183">
        <v>6.9868062000000002</v>
      </c>
      <c r="X22" s="183">
        <v>7.1018153555555559</v>
      </c>
      <c r="Y22" s="183">
        <v>6.4692649999999992</v>
      </c>
      <c r="Z22" s="183">
        <v>5.6929531999999998</v>
      </c>
      <c r="AA22" s="183">
        <v>4.9482689177777779</v>
      </c>
      <c r="AB22" s="183">
        <v>6.7280356000000001</v>
      </c>
      <c r="AC22" s="183">
        <v>6.7280356000000001</v>
      </c>
      <c r="AD22" s="183">
        <v>7.0155584888888889</v>
      </c>
      <c r="AE22" s="183">
        <v>6.0954852444444443</v>
      </c>
      <c r="AF22" s="183">
        <v>6.3830081333333331</v>
      </c>
      <c r="AG22" s="183">
        <v>6.1529898222222217</v>
      </c>
      <c r="AH22" s="183">
        <v>7.1018153555555559</v>
      </c>
      <c r="AI22" s="183">
        <v>5.8079623555555555</v>
      </c>
      <c r="AJ22" s="185">
        <v>6.4980172888888879</v>
      </c>
      <c r="AK22" s="183"/>
    </row>
    <row r="23" spans="1:37" s="193" customFormat="1" ht="20.100000000000001" customHeight="1">
      <c r="A23" s="192"/>
      <c r="B23" s="171" t="s">
        <v>185</v>
      </c>
      <c r="C23" s="183">
        <v>8.2388918530460096</v>
      </c>
      <c r="D23" s="183">
        <v>7.3821432676900036</v>
      </c>
      <c r="E23" s="183">
        <v>9.4947354032341202</v>
      </c>
      <c r="F23" s="183">
        <v>8.7293987902245025</v>
      </c>
      <c r="G23" s="183">
        <v>8.6012685355902487</v>
      </c>
      <c r="H23" s="183">
        <v>8.8432602360305683</v>
      </c>
      <c r="I23" s="183">
        <v>9.9752661217307494</v>
      </c>
      <c r="J23" s="183">
        <v>9.3388513030014622</v>
      </c>
      <c r="K23" s="183">
        <v>9.9120152328259099</v>
      </c>
      <c r="L23" s="183">
        <v>10.531378947814083</v>
      </c>
      <c r="M23" s="183">
        <v>10.874880105420333</v>
      </c>
      <c r="N23" s="183">
        <v>10.219588768946865</v>
      </c>
      <c r="O23" s="183">
        <v>9.9139389626824048</v>
      </c>
      <c r="P23" s="183">
        <v>10.105325141389388</v>
      </c>
      <c r="Q23" s="183">
        <v>11.319402288597168</v>
      </c>
      <c r="R23" s="183">
        <v>10.837927517404459</v>
      </c>
      <c r="S23" s="183">
        <v>11.229268416666667</v>
      </c>
      <c r="T23" s="183">
        <v>11.868993610000002</v>
      </c>
      <c r="U23" s="183">
        <v>11.961392953333336</v>
      </c>
      <c r="V23" s="183">
        <v>12.613397090000003</v>
      </c>
      <c r="W23" s="183">
        <v>11.677931078333332</v>
      </c>
      <c r="X23" s="183">
        <v>12.279701554999999</v>
      </c>
      <c r="Y23" s="183">
        <v>12.435210859666666</v>
      </c>
      <c r="Z23" s="183">
        <v>11.351757163333334</v>
      </c>
      <c r="AA23" s="183">
        <v>12.60087474</v>
      </c>
      <c r="AB23" s="183">
        <v>11.761508479333333</v>
      </c>
      <c r="AC23" s="183">
        <v>12.272733109333334</v>
      </c>
      <c r="AD23" s="183">
        <v>12.289984860000001</v>
      </c>
      <c r="AE23" s="183">
        <v>12.125101184333333</v>
      </c>
      <c r="AF23" s="183">
        <v>12.761464963666665</v>
      </c>
      <c r="AG23" s="183">
        <v>12.790885180000002</v>
      </c>
      <c r="AH23" s="183">
        <v>13.475503774666667</v>
      </c>
      <c r="AI23" s="183">
        <v>12.559518498666668</v>
      </c>
      <c r="AJ23" s="185">
        <v>12.693787338333333</v>
      </c>
      <c r="AK23" s="183"/>
    </row>
    <row r="24" spans="1:37" s="156" customFormat="1" ht="20.100000000000001" customHeight="1">
      <c r="A24" s="184" t="s">
        <v>186</v>
      </c>
      <c r="B24" s="194"/>
      <c r="C24" s="181">
        <v>1404.728367890048</v>
      </c>
      <c r="D24" s="181">
        <v>1214.8764576526773</v>
      </c>
      <c r="E24" s="181">
        <v>1143.0934384915063</v>
      </c>
      <c r="F24" s="181">
        <v>1272.4940816025926</v>
      </c>
      <c r="G24" s="181">
        <v>1184.6887525799691</v>
      </c>
      <c r="H24" s="181">
        <v>1199.2227468249182</v>
      </c>
      <c r="I24" s="181">
        <v>1214.8785626533788</v>
      </c>
      <c r="J24" s="181">
        <v>1217.5201217389583</v>
      </c>
      <c r="K24" s="181">
        <v>1229.1380438523538</v>
      </c>
      <c r="L24" s="181">
        <v>1179.6859408376488</v>
      </c>
      <c r="M24" s="181">
        <v>1202.5701255590423</v>
      </c>
      <c r="N24" s="181">
        <v>1169.4614501560761</v>
      </c>
      <c r="O24" s="181">
        <v>1164.9926373481833</v>
      </c>
      <c r="P24" s="181">
        <v>915.99834112998678</v>
      </c>
      <c r="Q24" s="181">
        <v>1136.1906983372132</v>
      </c>
      <c r="R24" s="181">
        <v>1157.3244895841055</v>
      </c>
      <c r="S24" s="181">
        <v>1025.752022695578</v>
      </c>
      <c r="T24" s="181">
        <v>1123.6661817662989</v>
      </c>
      <c r="U24" s="181">
        <v>1060.2292015458918</v>
      </c>
      <c r="V24" s="181">
        <v>1068.2760613535697</v>
      </c>
      <c r="W24" s="181">
        <v>963.59042028484214</v>
      </c>
      <c r="X24" s="181">
        <v>1073.557422304079</v>
      </c>
      <c r="Y24" s="181">
        <v>1046.2971066382277</v>
      </c>
      <c r="Z24" s="181">
        <v>903.03866038628837</v>
      </c>
      <c r="AA24" s="181">
        <v>1095.6812125446793</v>
      </c>
      <c r="AB24" s="183">
        <v>896.49132093096193</v>
      </c>
      <c r="AC24" s="183">
        <v>980.40289027311985</v>
      </c>
      <c r="AD24" s="183">
        <v>1027.1645333628533</v>
      </c>
      <c r="AE24" s="183">
        <v>700.81336187582701</v>
      </c>
      <c r="AF24" s="183">
        <v>861.68025861304613</v>
      </c>
      <c r="AG24" s="183">
        <v>929.05762813028105</v>
      </c>
      <c r="AH24" s="183">
        <v>1069.6661406585858</v>
      </c>
      <c r="AI24" s="183">
        <v>811.3261208460176</v>
      </c>
      <c r="AJ24" s="185">
        <v>948.96556080455412</v>
      </c>
      <c r="AK24" s="183"/>
    </row>
    <row r="25" spans="1:37" s="193" customFormat="1" ht="20.100000000000001" customHeight="1">
      <c r="A25" s="195"/>
      <c r="B25" s="196" t="s">
        <v>187</v>
      </c>
      <c r="C25" s="183">
        <v>806.45157303587928</v>
      </c>
      <c r="D25" s="183">
        <v>725.46920498679276</v>
      </c>
      <c r="E25" s="183">
        <v>696.29854137299674</v>
      </c>
      <c r="F25" s="183">
        <v>756.26160061464088</v>
      </c>
      <c r="G25" s="183">
        <v>746.11081384767397</v>
      </c>
      <c r="H25" s="183">
        <v>751.98521703522511</v>
      </c>
      <c r="I25" s="183">
        <v>733.72313287410611</v>
      </c>
      <c r="J25" s="183">
        <v>743.39390078936299</v>
      </c>
      <c r="K25" s="183">
        <v>773.4628031336498</v>
      </c>
      <c r="L25" s="183">
        <v>740.95058739366857</v>
      </c>
      <c r="M25" s="183">
        <v>768.66500460470297</v>
      </c>
      <c r="N25" s="183">
        <v>754.38241850022644</v>
      </c>
      <c r="O25" s="183">
        <v>754.02912991601181</v>
      </c>
      <c r="P25" s="183">
        <v>568.88831018581902</v>
      </c>
      <c r="Q25" s="183">
        <v>712.77768406521579</v>
      </c>
      <c r="R25" s="183">
        <v>724.34897320558616</v>
      </c>
      <c r="S25" s="183">
        <v>656.56796610802428</v>
      </c>
      <c r="T25" s="183">
        <v>692.87674576908387</v>
      </c>
      <c r="U25" s="183">
        <v>641.59148771840228</v>
      </c>
      <c r="V25" s="183">
        <v>644.6321580074939</v>
      </c>
      <c r="W25" s="183">
        <v>574.01194958005658</v>
      </c>
      <c r="X25" s="183">
        <v>578.53335613338868</v>
      </c>
      <c r="Y25" s="183">
        <v>598.81931103724185</v>
      </c>
      <c r="Z25" s="183">
        <v>560.88743353363554</v>
      </c>
      <c r="AA25" s="183">
        <v>644.41717200391554</v>
      </c>
      <c r="AB25" s="183">
        <v>550.2388016927199</v>
      </c>
      <c r="AC25" s="183">
        <v>603.60021404648091</v>
      </c>
      <c r="AD25" s="183">
        <v>600.51144924599453</v>
      </c>
      <c r="AE25" s="183">
        <v>417.52537241041716</v>
      </c>
      <c r="AF25" s="183">
        <v>502.81812214225539</v>
      </c>
      <c r="AG25" s="183">
        <v>510.04973576744538</v>
      </c>
      <c r="AH25" s="183">
        <v>596.9460848763523</v>
      </c>
      <c r="AI25" s="183">
        <v>508.78997634262225</v>
      </c>
      <c r="AJ25" s="185">
        <v>569.28024578446605</v>
      </c>
      <c r="AK25" s="183"/>
    </row>
    <row r="26" spans="1:37" ht="20.100000000000001" customHeight="1">
      <c r="A26" s="197"/>
      <c r="B26" s="196" t="s">
        <v>188</v>
      </c>
      <c r="C26" s="183">
        <v>480.74145263877386</v>
      </c>
      <c r="D26" s="183">
        <v>396.39249606035355</v>
      </c>
      <c r="E26" s="183">
        <v>358.0300521529723</v>
      </c>
      <c r="F26" s="183">
        <v>424.8091893005282</v>
      </c>
      <c r="G26" s="183">
        <v>355.4575684594916</v>
      </c>
      <c r="H26" s="183">
        <v>362.39122540777487</v>
      </c>
      <c r="I26" s="183">
        <v>394.73974870969545</v>
      </c>
      <c r="J26" s="183">
        <v>393.00313868209537</v>
      </c>
      <c r="K26" s="183">
        <v>376.86129434747085</v>
      </c>
      <c r="L26" s="183">
        <v>360.89495849121715</v>
      </c>
      <c r="M26" s="183">
        <v>352.00004321145769</v>
      </c>
      <c r="N26" s="183">
        <v>338.35785405802733</v>
      </c>
      <c r="O26" s="183">
        <v>332.51379594213989</v>
      </c>
      <c r="P26" s="183">
        <v>273.4005461723284</v>
      </c>
      <c r="Q26" s="183">
        <v>346.49827067281802</v>
      </c>
      <c r="R26" s="183">
        <v>360.63437305075962</v>
      </c>
      <c r="S26" s="183">
        <v>315.21319226817968</v>
      </c>
      <c r="T26" s="183">
        <v>374.52708902090615</v>
      </c>
      <c r="U26" s="183">
        <v>362.51123331977124</v>
      </c>
      <c r="V26" s="183">
        <v>368.15460552608937</v>
      </c>
      <c r="W26" s="183">
        <v>336.35703326540732</v>
      </c>
      <c r="X26" s="183">
        <v>441.6210297599273</v>
      </c>
      <c r="Y26" s="183">
        <v>394.58189097033204</v>
      </c>
      <c r="Z26" s="183">
        <v>289.04941262851349</v>
      </c>
      <c r="AA26" s="183">
        <v>399.15023096058235</v>
      </c>
      <c r="AB26" s="183">
        <v>293.10566121336876</v>
      </c>
      <c r="AC26" s="183">
        <v>324.70583350626185</v>
      </c>
      <c r="AD26" s="183">
        <v>374.83011833040257</v>
      </c>
      <c r="AE26" s="183">
        <v>232.38280093714707</v>
      </c>
      <c r="AF26" s="183">
        <v>308.20629617948407</v>
      </c>
      <c r="AG26" s="183">
        <v>369.00788318788682</v>
      </c>
      <c r="AH26" s="183">
        <v>423.23413865538271</v>
      </c>
      <c r="AI26" s="183">
        <v>253.06943561172542</v>
      </c>
      <c r="AJ26" s="185">
        <v>329.96287223940476</v>
      </c>
      <c r="AK26" s="183"/>
    </row>
    <row r="27" spans="1:37" ht="20.100000000000001" customHeight="1">
      <c r="A27" s="197"/>
      <c r="B27" s="171" t="s">
        <v>189</v>
      </c>
      <c r="C27" s="183">
        <v>10.021666666666667</v>
      </c>
      <c r="D27" s="183">
        <v>6.1366666666666667</v>
      </c>
      <c r="E27" s="183">
        <v>6.0316666666666672</v>
      </c>
      <c r="F27" s="183">
        <v>5.25</v>
      </c>
      <c r="G27" s="183">
        <v>3.5741999999999998</v>
      </c>
      <c r="H27" s="183">
        <v>3.4285999999999999</v>
      </c>
      <c r="I27" s="183">
        <v>3.0351999999999997</v>
      </c>
      <c r="J27" s="183">
        <v>2.6095999999999999</v>
      </c>
      <c r="K27" s="183">
        <v>2.1951999999999998</v>
      </c>
      <c r="L27" s="183">
        <v>1.9641999999999997</v>
      </c>
      <c r="M27" s="183">
        <v>1.8171999999999999</v>
      </c>
      <c r="N27" s="183">
        <v>1.5777999999999999</v>
      </c>
      <c r="O27" s="183">
        <v>1.4350000000000001</v>
      </c>
      <c r="P27" s="183">
        <v>1.1115999999999999</v>
      </c>
      <c r="Q27" s="183">
        <v>1.1858</v>
      </c>
      <c r="R27" s="183">
        <v>0.93659999999999988</v>
      </c>
      <c r="S27" s="183">
        <v>0.93240000000000001</v>
      </c>
      <c r="T27" s="183">
        <v>1.1563999999999999</v>
      </c>
      <c r="U27" s="183">
        <v>0.97439999999999993</v>
      </c>
      <c r="V27" s="183">
        <v>0.94079999999999997</v>
      </c>
      <c r="W27" s="183">
        <v>0.80359999999999987</v>
      </c>
      <c r="X27" s="183">
        <v>0.89179999999999993</v>
      </c>
      <c r="Y27" s="183">
        <v>0.7377999999999999</v>
      </c>
      <c r="Z27" s="183">
        <v>0.71119999999999994</v>
      </c>
      <c r="AA27" s="183">
        <v>0.70979999999999999</v>
      </c>
      <c r="AB27" s="183">
        <v>0.7</v>
      </c>
      <c r="AC27" s="183">
        <v>0.69440000000000002</v>
      </c>
      <c r="AD27" s="183">
        <v>0.68319999999999992</v>
      </c>
      <c r="AE27" s="183">
        <v>0.66615360000000001</v>
      </c>
      <c r="AF27" s="183">
        <v>0.64679999999999993</v>
      </c>
      <c r="AG27" s="183">
        <v>0.62859999999999994</v>
      </c>
      <c r="AH27" s="183">
        <v>0.61459999999999992</v>
      </c>
      <c r="AI27" s="183">
        <v>0.60059999999999991</v>
      </c>
      <c r="AJ27" s="185">
        <v>0.59639999999999993</v>
      </c>
      <c r="AK27" s="183"/>
    </row>
    <row r="28" spans="1:37" ht="20.100000000000001" customHeight="1">
      <c r="A28" s="197"/>
      <c r="B28" s="171" t="s">
        <v>190</v>
      </c>
      <c r="C28" s="183">
        <v>107.51367554872806</v>
      </c>
      <c r="D28" s="183">
        <v>86.878089938864463</v>
      </c>
      <c r="E28" s="183">
        <v>82.73317829887047</v>
      </c>
      <c r="F28" s="183">
        <v>86.173291687423358</v>
      </c>
      <c r="G28" s="183">
        <v>79.546170272803721</v>
      </c>
      <c r="H28" s="183">
        <v>81.417704381918369</v>
      </c>
      <c r="I28" s="183">
        <v>83.380481069577371</v>
      </c>
      <c r="J28" s="183">
        <v>78.513482267499938</v>
      </c>
      <c r="K28" s="183">
        <v>76.618746371233115</v>
      </c>
      <c r="L28" s="183">
        <v>75.876194952762972</v>
      </c>
      <c r="M28" s="183">
        <v>80.087877742881659</v>
      </c>
      <c r="N28" s="183">
        <v>75.143377597822308</v>
      </c>
      <c r="O28" s="183">
        <v>77.01471149003153</v>
      </c>
      <c r="P28" s="183">
        <v>72.597884771839304</v>
      </c>
      <c r="Q28" s="183">
        <v>75.728943599179274</v>
      </c>
      <c r="R28" s="183">
        <v>71.404543327759725</v>
      </c>
      <c r="S28" s="183">
        <v>53.038464319374079</v>
      </c>
      <c r="T28" s="183">
        <v>55.105946976308928</v>
      </c>
      <c r="U28" s="183">
        <v>55.152080507718196</v>
      </c>
      <c r="V28" s="183">
        <v>54.548497819986167</v>
      </c>
      <c r="W28" s="183">
        <v>52.417837439378211</v>
      </c>
      <c r="X28" s="183">
        <v>52.511236410762827</v>
      </c>
      <c r="Y28" s="183">
        <v>52.158104630653746</v>
      </c>
      <c r="Z28" s="183">
        <v>52.39061422413949</v>
      </c>
      <c r="AA28" s="183">
        <v>51.404009580181125</v>
      </c>
      <c r="AB28" s="183">
        <v>52.446858024873322</v>
      </c>
      <c r="AC28" s="183">
        <v>51.402442720377074</v>
      </c>
      <c r="AD28" s="183">
        <v>51.139765786456095</v>
      </c>
      <c r="AE28" s="183">
        <v>50.239034928262797</v>
      </c>
      <c r="AF28" s="183">
        <v>50.009040291306682</v>
      </c>
      <c r="AG28" s="183">
        <v>49.371409174948781</v>
      </c>
      <c r="AH28" s="183">
        <v>48.871317126850776</v>
      </c>
      <c r="AI28" s="183">
        <v>48.866108891669846</v>
      </c>
      <c r="AJ28" s="185">
        <v>49.126042780683399</v>
      </c>
      <c r="AK28" s="183"/>
    </row>
    <row r="29" spans="1:37" ht="20.100000000000001" customHeight="1">
      <c r="A29" s="198" t="s">
        <v>191</v>
      </c>
      <c r="B29" s="196"/>
      <c r="C29" s="183">
        <v>8.4203039194464084E-3</v>
      </c>
      <c r="D29" s="183">
        <v>1.2298074677599441E-2</v>
      </c>
      <c r="E29" s="183">
        <v>2.1097384398127646E-2</v>
      </c>
      <c r="F29" s="183">
        <v>6.902832634839666E-2</v>
      </c>
      <c r="G29" s="183">
        <v>9.9986307545658334E-2</v>
      </c>
      <c r="H29" s="183">
        <v>0.18427803087658909</v>
      </c>
      <c r="I29" s="183">
        <v>0.45808454371879936</v>
      </c>
      <c r="J29" s="183">
        <v>0.72683700363949144</v>
      </c>
      <c r="K29" s="183">
        <v>1.1062000939023899</v>
      </c>
      <c r="L29" s="183">
        <v>1.5140671762480076</v>
      </c>
      <c r="M29" s="183">
        <v>2.6264574787198263</v>
      </c>
      <c r="N29" s="183">
        <v>5.6821627791906169</v>
      </c>
      <c r="O29" s="183">
        <v>7.9023970916576394</v>
      </c>
      <c r="P29" s="183">
        <v>10.973196178968799</v>
      </c>
      <c r="Q29" s="183">
        <v>17.330830646546524</v>
      </c>
      <c r="R29" s="183">
        <v>38.026541570643737</v>
      </c>
      <c r="S29" s="183">
        <v>75.259673300830158</v>
      </c>
      <c r="T29" s="183">
        <v>120.06849974952787</v>
      </c>
      <c r="U29" s="183">
        <v>152.14858034111074</v>
      </c>
      <c r="V29" s="183">
        <v>166.07031580314299</v>
      </c>
      <c r="W29" s="183">
        <v>196.45720297421204</v>
      </c>
      <c r="X29" s="183">
        <v>222.19797271525837</v>
      </c>
      <c r="Y29" s="183">
        <v>281.67970769678482</v>
      </c>
      <c r="Z29" s="183">
        <v>297.78298916201021</v>
      </c>
      <c r="AA29" s="183">
        <v>310.09579018554388</v>
      </c>
      <c r="AB29" s="183">
        <v>331.34366046116526</v>
      </c>
      <c r="AC29" s="183">
        <v>336.14174823758151</v>
      </c>
      <c r="AD29" s="183">
        <v>328.12704565910246</v>
      </c>
      <c r="AE29" s="183">
        <v>327.19429609922128</v>
      </c>
      <c r="AF29" s="183">
        <v>323.27521057065758</v>
      </c>
      <c r="AG29" s="183">
        <v>328.04226459249963</v>
      </c>
      <c r="AH29" s="183">
        <v>323.62238827911426</v>
      </c>
      <c r="AI29" s="183">
        <v>315.11570016637705</v>
      </c>
      <c r="AJ29" s="185">
        <v>296.01714962873461</v>
      </c>
      <c r="AK29" s="183"/>
    </row>
    <row r="30" spans="1:37" ht="20.100000000000001" customHeight="1">
      <c r="A30" s="198" t="s">
        <v>192</v>
      </c>
      <c r="B30" s="196"/>
      <c r="C30" s="183">
        <v>110.1828168887385</v>
      </c>
      <c r="D30" s="183">
        <v>107.32770332850862</v>
      </c>
      <c r="E30" s="183">
        <v>105.25847807149185</v>
      </c>
      <c r="F30" s="183">
        <v>105.98791731575936</v>
      </c>
      <c r="G30" s="183">
        <v>107.16756365197367</v>
      </c>
      <c r="H30" s="183">
        <v>107.72376446755281</v>
      </c>
      <c r="I30" s="183">
        <v>107.64928600633279</v>
      </c>
      <c r="J30" s="183">
        <v>107.51960967014411</v>
      </c>
      <c r="K30" s="183">
        <v>107.70537022829163</v>
      </c>
      <c r="L30" s="183">
        <v>107.44386191685635</v>
      </c>
      <c r="M30" s="183">
        <v>114.11981669606037</v>
      </c>
      <c r="N30" s="183">
        <v>109.80689458289322</v>
      </c>
      <c r="O30" s="183">
        <v>107.88571410558389</v>
      </c>
      <c r="P30" s="183">
        <v>93.163626797133645</v>
      </c>
      <c r="Q30" s="183">
        <v>103.13548187667652</v>
      </c>
      <c r="R30" s="183">
        <v>105.02327987121839</v>
      </c>
      <c r="S30" s="183">
        <v>105.1915765340874</v>
      </c>
      <c r="T30" s="183">
        <v>109.76038839431332</v>
      </c>
      <c r="U30" s="183">
        <v>100.95025185206717</v>
      </c>
      <c r="V30" s="183">
        <v>103.50130070175415</v>
      </c>
      <c r="W30" s="183">
        <v>103.33111314386709</v>
      </c>
      <c r="X30" s="183">
        <v>102.3415040894364</v>
      </c>
      <c r="Y30" s="183">
        <v>101.63068329941252</v>
      </c>
      <c r="Z30" s="183">
        <v>100.76804305640592</v>
      </c>
      <c r="AA30" s="183">
        <v>107.0807596674431</v>
      </c>
      <c r="AB30" s="183">
        <v>115.47692019519359</v>
      </c>
      <c r="AC30" s="183">
        <v>116.94998988771351</v>
      </c>
      <c r="AD30" s="183">
        <v>123.04581213244556</v>
      </c>
      <c r="AE30" s="183">
        <v>101.05692593675039</v>
      </c>
      <c r="AF30" s="183">
        <v>106.95661493331971</v>
      </c>
      <c r="AG30" s="183">
        <v>105.37764540682915</v>
      </c>
      <c r="AH30" s="183">
        <v>105.99594129742414</v>
      </c>
      <c r="AI30" s="183">
        <v>106.6556131597726</v>
      </c>
      <c r="AJ30" s="185">
        <v>105.60156636999417</v>
      </c>
      <c r="AK30" s="183"/>
    </row>
    <row r="31" spans="1:37" ht="20.100000000000001" customHeight="1">
      <c r="A31" s="199" t="s">
        <v>193</v>
      </c>
      <c r="B31" s="189"/>
      <c r="C31" s="187">
        <v>2365.6783830717304</v>
      </c>
      <c r="D31" s="187">
        <v>2222.1464737291276</v>
      </c>
      <c r="E31" s="187">
        <v>2080.9676445601954</v>
      </c>
      <c r="F31" s="187">
        <v>2215.1144584748627</v>
      </c>
      <c r="G31" s="187">
        <v>2148.9356025797879</v>
      </c>
      <c r="H31" s="187">
        <v>2218.7143391416421</v>
      </c>
      <c r="I31" s="187">
        <v>2256.6209163610788</v>
      </c>
      <c r="J31" s="187">
        <v>2334.9540806967661</v>
      </c>
      <c r="K31" s="187">
        <v>2365.8983863118547</v>
      </c>
      <c r="L31" s="187">
        <v>2329.0944287545926</v>
      </c>
      <c r="M31" s="187">
        <v>2376.0374925621027</v>
      </c>
      <c r="N31" s="187">
        <v>2411.6388578808342</v>
      </c>
      <c r="O31" s="187">
        <v>2293.4763093108349</v>
      </c>
      <c r="P31" s="187">
        <v>1960.4357791351226</v>
      </c>
      <c r="Q31" s="187">
        <v>2446.0948197884936</v>
      </c>
      <c r="R31" s="187">
        <v>2402.2742536213682</v>
      </c>
      <c r="S31" s="187">
        <v>2267.7209546925164</v>
      </c>
      <c r="T31" s="187">
        <v>2351.7196318387</v>
      </c>
      <c r="U31" s="187">
        <v>2434.4154880550868</v>
      </c>
      <c r="V31" s="187">
        <v>2495.9819796799998</v>
      </c>
      <c r="W31" s="187">
        <v>2357.0809122934998</v>
      </c>
      <c r="X31" s="187">
        <v>2399.4510561416105</v>
      </c>
      <c r="Y31" s="187">
        <v>2488.5969979422493</v>
      </c>
      <c r="Z31" s="187">
        <v>2422.5485403634766</v>
      </c>
      <c r="AA31" s="187">
        <v>2725.5749621821101</v>
      </c>
      <c r="AB31" s="187">
        <v>2474.3069247308649</v>
      </c>
      <c r="AC31" s="187">
        <v>2493.836690217222</v>
      </c>
      <c r="AD31" s="187">
        <v>2568.0240194720623</v>
      </c>
      <c r="AE31" s="187">
        <v>2031.0682339479447</v>
      </c>
      <c r="AF31" s="187">
        <v>2280.4390673803396</v>
      </c>
      <c r="AG31" s="187">
        <v>2349.6972849806034</v>
      </c>
      <c r="AH31" s="187">
        <v>2486.5985477407849</v>
      </c>
      <c r="AI31" s="187">
        <v>2238.8814879969159</v>
      </c>
      <c r="AJ31" s="188">
        <v>2336.8584087427853</v>
      </c>
      <c r="AK31" s="189"/>
    </row>
    <row r="32" spans="1:37" ht="20.100000000000001" customHeight="1">
      <c r="A32" s="200" t="s">
        <v>194</v>
      </c>
      <c r="B32" s="201"/>
      <c r="C32" s="202">
        <v>1870.5771136164615</v>
      </c>
      <c r="D32" s="202">
        <v>1526.3817138831871</v>
      </c>
      <c r="E32" s="202">
        <v>1456.5421723721208</v>
      </c>
      <c r="F32" s="202">
        <v>1320.6081218533791</v>
      </c>
      <c r="G32" s="202">
        <v>1310.5543687149143</v>
      </c>
      <c r="H32" s="202">
        <v>1421.1183914641115</v>
      </c>
      <c r="I32" s="202">
        <v>1360.5138041240787</v>
      </c>
      <c r="J32" s="202">
        <v>1240.2064977963198</v>
      </c>
      <c r="K32" s="202">
        <v>1257.5352649317779</v>
      </c>
      <c r="L32" s="202">
        <v>1379.2216620190502</v>
      </c>
      <c r="M32" s="202">
        <v>1436.9850194132443</v>
      </c>
      <c r="N32" s="202">
        <v>1254.4058176250119</v>
      </c>
      <c r="O32" s="202">
        <v>1292.4817639435269</v>
      </c>
      <c r="P32" s="202">
        <v>1571.0076052838497</v>
      </c>
      <c r="Q32" s="202">
        <v>1125.0058491925531</v>
      </c>
      <c r="R32" s="202">
        <v>1157.6655470447429</v>
      </c>
      <c r="S32" s="202">
        <v>1311.347856778752</v>
      </c>
      <c r="T32" s="202">
        <v>1117.0367648575259</v>
      </c>
      <c r="U32" s="202">
        <v>1249.4593252666634</v>
      </c>
      <c r="V32" s="202">
        <v>957.66141095320324</v>
      </c>
      <c r="W32" s="202">
        <v>1123.5384811142515</v>
      </c>
      <c r="X32" s="202">
        <v>1306.5240871219239</v>
      </c>
      <c r="Y32" s="202">
        <v>1144.0159449594248</v>
      </c>
      <c r="Z32" s="202">
        <v>1245.362331397859</v>
      </c>
      <c r="AA32" s="202">
        <v>1006.9028564204388</v>
      </c>
      <c r="AB32" s="202">
        <v>1462.4801264843518</v>
      </c>
      <c r="AC32" s="202">
        <v>1337.3369516331288</v>
      </c>
      <c r="AD32" s="202">
        <v>1208.1461389985345</v>
      </c>
      <c r="AE32" s="202">
        <v>1515.7373503163972</v>
      </c>
      <c r="AF32" s="202">
        <v>1112.1493006154285</v>
      </c>
      <c r="AG32" s="202">
        <v>1085.3727622100207</v>
      </c>
      <c r="AH32" s="202">
        <v>807.14752340946018</v>
      </c>
      <c r="AI32" s="202">
        <v>860.12090651535664</v>
      </c>
      <c r="AJ32" s="203">
        <v>644.94733322884792</v>
      </c>
      <c r="AK32" s="189"/>
    </row>
    <row r="33" spans="1:37" ht="20.100000000000001" customHeight="1">
      <c r="A33" s="171" t="s">
        <v>205</v>
      </c>
      <c r="B33" s="171"/>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171"/>
      <c r="AA33" s="171"/>
      <c r="AB33" s="171"/>
      <c r="AC33" s="171"/>
      <c r="AD33" s="171"/>
      <c r="AE33" s="171"/>
      <c r="AF33" s="171"/>
      <c r="AG33" s="171"/>
      <c r="AH33" s="171"/>
      <c r="AI33" s="171"/>
      <c r="AJ33" s="171"/>
      <c r="AK33" s="171"/>
    </row>
    <row r="34" spans="1:37" ht="20.100000000000001" customHeight="1">
      <c r="A34" s="171" t="s">
        <v>206</v>
      </c>
      <c r="B34" s="171"/>
      <c r="C34" s="171"/>
      <c r="D34" s="204"/>
      <c r="E34" s="204"/>
      <c r="F34" s="204"/>
      <c r="G34" s="204"/>
      <c r="H34" s="204"/>
      <c r="I34" s="204"/>
      <c r="J34" s="204"/>
      <c r="K34" s="204"/>
      <c r="L34" s="204"/>
      <c r="M34" s="204"/>
      <c r="N34" s="204"/>
      <c r="O34" s="204"/>
      <c r="P34" s="204"/>
      <c r="Q34" s="204"/>
      <c r="R34" s="204"/>
      <c r="S34" s="204"/>
      <c r="T34" s="204"/>
      <c r="U34" s="204"/>
      <c r="V34" s="204"/>
      <c r="W34" s="204"/>
      <c r="X34" s="204"/>
      <c r="Y34" s="204"/>
      <c r="Z34" s="171"/>
      <c r="AA34" s="171"/>
      <c r="AB34" s="171"/>
      <c r="AC34" s="171"/>
      <c r="AD34" s="171"/>
      <c r="AE34" s="171"/>
      <c r="AF34" s="171"/>
      <c r="AG34" s="171"/>
      <c r="AH34" s="171"/>
      <c r="AI34" s="171"/>
      <c r="AJ34" s="171"/>
      <c r="AK34" s="171"/>
    </row>
    <row r="35" spans="1:37" ht="20.100000000000001" customHeight="1">
      <c r="A35" s="196" t="s">
        <v>195</v>
      </c>
      <c r="B35" s="171"/>
      <c r="C35" s="171"/>
      <c r="D35" s="204"/>
      <c r="E35" s="204"/>
      <c r="F35" s="204"/>
      <c r="G35" s="204"/>
      <c r="H35" s="204"/>
      <c r="I35" s="204"/>
      <c r="J35" s="204"/>
      <c r="K35" s="204"/>
      <c r="L35" s="204"/>
      <c r="M35" s="204"/>
      <c r="N35" s="204"/>
      <c r="O35" s="204"/>
      <c r="P35" s="204"/>
      <c r="Q35" s="204"/>
      <c r="R35" s="204"/>
      <c r="S35" s="204"/>
      <c r="T35" s="204"/>
      <c r="U35" s="204"/>
      <c r="V35" s="204"/>
      <c r="W35" s="204"/>
      <c r="X35" s="204"/>
      <c r="Y35" s="204"/>
      <c r="Z35" s="171"/>
      <c r="AA35" s="171"/>
      <c r="AB35" s="171"/>
      <c r="AC35" s="171"/>
      <c r="AD35" s="171"/>
      <c r="AE35" s="171"/>
      <c r="AF35" s="171"/>
      <c r="AG35" s="171"/>
      <c r="AH35" s="171"/>
      <c r="AI35" s="171"/>
      <c r="AJ35" s="171"/>
      <c r="AK35" s="171"/>
    </row>
    <row r="36" spans="1:37" ht="20.100000000000001" customHeight="1">
      <c r="A36" s="196" t="s">
        <v>196</v>
      </c>
      <c r="B36" s="171"/>
      <c r="C36" s="171"/>
      <c r="D36" s="204"/>
      <c r="E36" s="204"/>
      <c r="F36" s="204"/>
      <c r="G36" s="204"/>
      <c r="H36" s="204"/>
      <c r="I36" s="204"/>
      <c r="J36" s="204"/>
      <c r="K36" s="204"/>
      <c r="L36" s="204"/>
      <c r="M36" s="204"/>
      <c r="N36" s="204"/>
      <c r="O36" s="204"/>
      <c r="P36" s="204"/>
      <c r="Q36" s="204"/>
      <c r="R36" s="204"/>
      <c r="S36" s="204"/>
      <c r="T36" s="204"/>
      <c r="U36" s="204"/>
      <c r="V36" s="204"/>
      <c r="W36" s="204"/>
      <c r="X36" s="204"/>
      <c r="Y36" s="204"/>
      <c r="Z36" s="171"/>
      <c r="AA36" s="171"/>
      <c r="AB36" s="171"/>
      <c r="AC36" s="171"/>
      <c r="AD36" s="171"/>
      <c r="AE36" s="171"/>
      <c r="AF36" s="171"/>
      <c r="AG36" s="171"/>
      <c r="AH36" s="171"/>
      <c r="AI36" s="171"/>
      <c r="AJ36" s="171"/>
      <c r="AK36" s="171"/>
    </row>
    <row r="37" spans="1:37" ht="20.100000000000001" customHeight="1">
      <c r="A37" s="196" t="s">
        <v>207</v>
      </c>
      <c r="B37" s="171"/>
      <c r="C37" s="171"/>
      <c r="D37" s="204"/>
      <c r="E37" s="204"/>
      <c r="F37" s="204"/>
      <c r="G37" s="204"/>
      <c r="H37" s="204"/>
      <c r="I37" s="204"/>
      <c r="J37" s="204"/>
      <c r="K37" s="204"/>
      <c r="L37" s="204"/>
      <c r="M37" s="204"/>
      <c r="N37" s="204"/>
      <c r="O37" s="204"/>
      <c r="P37" s="204"/>
      <c r="Q37" s="204"/>
      <c r="R37" s="204"/>
      <c r="S37" s="204"/>
      <c r="T37" s="204"/>
      <c r="U37" s="204"/>
      <c r="V37" s="204"/>
      <c r="W37" s="204"/>
      <c r="X37" s="204"/>
      <c r="Y37" s="204"/>
      <c r="Z37" s="171"/>
      <c r="AA37" s="171"/>
      <c r="AB37" s="171"/>
      <c r="AC37" s="171"/>
      <c r="AD37" s="171"/>
      <c r="AE37" s="171"/>
      <c r="AF37" s="171"/>
      <c r="AG37" s="171"/>
      <c r="AH37" s="171"/>
      <c r="AI37" s="171"/>
      <c r="AJ37" s="171"/>
      <c r="AK37" s="171"/>
    </row>
    <row r="38" spans="1:37" ht="20.100000000000001" customHeight="1">
      <c r="A38" s="170" t="s">
        <v>198</v>
      </c>
      <c r="B38" s="171"/>
      <c r="D38" s="205"/>
      <c r="E38" s="205"/>
      <c r="F38" s="205"/>
      <c r="G38" s="205"/>
      <c r="H38" s="205"/>
      <c r="I38" s="205"/>
      <c r="J38" s="205"/>
      <c r="K38" s="205"/>
      <c r="L38" s="205"/>
      <c r="M38" s="205"/>
      <c r="N38" s="205"/>
      <c r="O38" s="205"/>
      <c r="P38" s="205"/>
      <c r="Q38" s="205"/>
      <c r="R38" s="205"/>
      <c r="S38" s="205"/>
      <c r="T38" s="205"/>
      <c r="U38" s="205"/>
      <c r="V38" s="205"/>
      <c r="W38" s="205"/>
      <c r="X38" s="205"/>
      <c r="Y38" s="205"/>
    </row>
    <row r="39" spans="1:37" ht="20.100000000000001" customHeight="1">
      <c r="A39" s="171" t="s">
        <v>199</v>
      </c>
      <c r="B39" s="171"/>
      <c r="C39" s="205"/>
      <c r="D39" s="205"/>
      <c r="E39" s="205"/>
      <c r="F39" s="205"/>
      <c r="G39" s="205"/>
      <c r="H39" s="205"/>
      <c r="I39" s="205"/>
      <c r="J39" s="205"/>
      <c r="K39" s="205"/>
      <c r="L39" s="205"/>
      <c r="M39" s="205"/>
      <c r="N39" s="205"/>
      <c r="O39" s="205"/>
      <c r="P39" s="205"/>
      <c r="Q39" s="205"/>
      <c r="R39" s="205"/>
      <c r="S39" s="205"/>
      <c r="T39" s="205"/>
      <c r="U39" s="205"/>
      <c r="V39" s="205"/>
      <c r="W39" s="205"/>
      <c r="X39" s="205"/>
      <c r="Y39" s="205"/>
    </row>
    <row r="40" spans="1:37" ht="20.100000000000001" customHeight="1">
      <c r="A40" s="2110" t="s">
        <v>1264</v>
      </c>
      <c r="C40" s="205"/>
      <c r="D40" s="205"/>
      <c r="E40" s="205"/>
      <c r="F40" s="205"/>
      <c r="G40" s="205"/>
      <c r="H40" s="205"/>
      <c r="I40" s="205"/>
      <c r="J40" s="205"/>
      <c r="K40" s="205"/>
      <c r="L40" s="205"/>
      <c r="M40" s="205"/>
      <c r="N40" s="205"/>
      <c r="O40" s="205"/>
      <c r="P40" s="205"/>
      <c r="Q40" s="205"/>
      <c r="R40" s="205"/>
      <c r="S40" s="205"/>
      <c r="T40" s="205"/>
      <c r="U40" s="205"/>
      <c r="V40" s="205"/>
      <c r="W40" s="205"/>
      <c r="X40" s="205"/>
      <c r="Y40" s="205"/>
    </row>
    <row r="41" spans="1:37">
      <c r="C41" s="205"/>
      <c r="D41" s="205"/>
      <c r="E41" s="205"/>
      <c r="F41" s="205"/>
      <c r="G41" s="205"/>
      <c r="H41" s="205"/>
      <c r="I41" s="205"/>
      <c r="J41" s="205"/>
      <c r="K41" s="205"/>
      <c r="L41" s="205"/>
      <c r="M41" s="205"/>
      <c r="N41" s="205"/>
      <c r="O41" s="205"/>
      <c r="P41" s="205"/>
      <c r="Q41" s="205"/>
      <c r="R41" s="205"/>
      <c r="S41" s="205"/>
      <c r="T41" s="205"/>
      <c r="U41" s="205"/>
      <c r="V41" s="205"/>
      <c r="W41" s="205"/>
      <c r="X41" s="205"/>
      <c r="Y41" s="205"/>
    </row>
    <row r="42" spans="1:37">
      <c r="C42" s="205"/>
      <c r="D42" s="205"/>
      <c r="E42" s="205"/>
      <c r="F42" s="205"/>
      <c r="G42" s="205"/>
      <c r="H42" s="205"/>
      <c r="I42" s="205"/>
      <c r="J42" s="205"/>
      <c r="K42" s="205"/>
      <c r="L42" s="205"/>
      <c r="M42" s="205"/>
      <c r="N42" s="205"/>
      <c r="O42" s="205"/>
      <c r="P42" s="205"/>
      <c r="Q42" s="205"/>
      <c r="R42" s="205"/>
      <c r="S42" s="205"/>
      <c r="T42" s="205"/>
      <c r="U42" s="205"/>
      <c r="V42" s="205"/>
      <c r="W42" s="205"/>
      <c r="X42" s="205"/>
      <c r="Y42" s="205"/>
    </row>
    <row r="43" spans="1:37">
      <c r="C43" s="205"/>
      <c r="D43" s="205"/>
      <c r="E43" s="205"/>
      <c r="F43" s="205"/>
      <c r="G43" s="205"/>
      <c r="H43" s="205"/>
      <c r="I43" s="205"/>
      <c r="J43" s="205"/>
      <c r="K43" s="205"/>
      <c r="L43" s="205"/>
      <c r="M43" s="205"/>
      <c r="N43" s="205"/>
      <c r="O43" s="205"/>
      <c r="P43" s="205"/>
      <c r="Q43" s="205"/>
      <c r="R43" s="205"/>
      <c r="S43" s="205"/>
      <c r="T43" s="205"/>
      <c r="U43" s="205"/>
      <c r="V43" s="205"/>
      <c r="W43" s="205"/>
      <c r="X43" s="205"/>
      <c r="Y43" s="205"/>
    </row>
    <row r="44" spans="1:37">
      <c r="C44" s="205"/>
      <c r="D44" s="205"/>
      <c r="E44" s="205"/>
      <c r="F44" s="205"/>
      <c r="G44" s="205"/>
      <c r="H44" s="205"/>
      <c r="I44" s="205"/>
      <c r="J44" s="205"/>
      <c r="K44" s="205"/>
      <c r="L44" s="205"/>
      <c r="M44" s="205"/>
      <c r="N44" s="205"/>
      <c r="O44" s="205"/>
      <c r="P44" s="205"/>
      <c r="Q44" s="205"/>
      <c r="R44" s="205"/>
      <c r="S44" s="205"/>
      <c r="T44" s="205"/>
      <c r="U44" s="205"/>
      <c r="V44" s="205"/>
      <c r="W44" s="205"/>
      <c r="X44" s="205"/>
      <c r="Y44" s="205"/>
    </row>
    <row r="45" spans="1:37">
      <c r="C45" s="205"/>
      <c r="D45" s="205"/>
      <c r="E45" s="205"/>
      <c r="F45" s="205"/>
      <c r="G45" s="205"/>
      <c r="H45" s="205"/>
      <c r="I45" s="205"/>
      <c r="J45" s="205"/>
      <c r="K45" s="205"/>
      <c r="L45" s="205"/>
      <c r="M45" s="205"/>
      <c r="N45" s="205"/>
      <c r="O45" s="205"/>
      <c r="P45" s="205"/>
      <c r="Q45" s="205"/>
      <c r="R45" s="205"/>
      <c r="S45" s="205"/>
      <c r="T45" s="205"/>
      <c r="U45" s="205"/>
      <c r="V45" s="205"/>
      <c r="W45" s="205"/>
      <c r="X45" s="205"/>
      <c r="Y45" s="205"/>
    </row>
    <row r="46" spans="1:37">
      <c r="C46" s="205"/>
      <c r="D46" s="205"/>
      <c r="E46" s="205"/>
      <c r="F46" s="205"/>
      <c r="G46" s="205"/>
      <c r="H46" s="205"/>
      <c r="I46" s="205"/>
      <c r="J46" s="205"/>
      <c r="K46" s="205"/>
      <c r="L46" s="205"/>
      <c r="M46" s="205"/>
      <c r="N46" s="205"/>
      <c r="O46" s="205"/>
      <c r="P46" s="205"/>
      <c r="Q46" s="205"/>
      <c r="R46" s="205"/>
      <c r="S46" s="205"/>
      <c r="T46" s="205"/>
      <c r="U46" s="205"/>
      <c r="V46" s="205"/>
      <c r="W46" s="205"/>
      <c r="X46" s="205"/>
      <c r="Y46" s="205"/>
    </row>
    <row r="47" spans="1:37">
      <c r="C47" s="205"/>
      <c r="D47" s="205"/>
      <c r="E47" s="205"/>
      <c r="F47" s="205"/>
      <c r="G47" s="205"/>
      <c r="H47" s="205"/>
      <c r="I47" s="205"/>
      <c r="J47" s="205"/>
      <c r="K47" s="205"/>
      <c r="L47" s="205"/>
      <c r="M47" s="205"/>
      <c r="N47" s="205"/>
      <c r="O47" s="205"/>
      <c r="P47" s="205"/>
      <c r="Q47" s="205"/>
      <c r="R47" s="205"/>
      <c r="S47" s="205"/>
      <c r="T47" s="205"/>
      <c r="U47" s="205"/>
      <c r="V47" s="205"/>
      <c r="W47" s="205"/>
      <c r="X47" s="205"/>
      <c r="Y47" s="205"/>
    </row>
    <row r="48" spans="1:37">
      <c r="C48" s="205"/>
      <c r="D48" s="205"/>
      <c r="E48" s="205"/>
      <c r="F48" s="205"/>
      <c r="G48" s="205"/>
      <c r="H48" s="205"/>
      <c r="I48" s="205"/>
      <c r="J48" s="205"/>
      <c r="K48" s="205"/>
      <c r="L48" s="205"/>
      <c r="M48" s="205"/>
      <c r="N48" s="205"/>
      <c r="O48" s="205"/>
      <c r="P48" s="205"/>
      <c r="Q48" s="205"/>
      <c r="R48" s="205"/>
      <c r="S48" s="205"/>
      <c r="T48" s="205"/>
      <c r="U48" s="205"/>
      <c r="V48" s="205"/>
      <c r="W48" s="205"/>
      <c r="X48" s="205"/>
      <c r="Y48" s="205"/>
    </row>
    <row r="49" spans="3:25">
      <c r="C49" s="205"/>
      <c r="D49" s="205"/>
      <c r="E49" s="205"/>
      <c r="F49" s="205"/>
      <c r="G49" s="205"/>
      <c r="H49" s="205"/>
      <c r="I49" s="205"/>
      <c r="J49" s="205"/>
      <c r="K49" s="205"/>
      <c r="L49" s="205"/>
      <c r="M49" s="205"/>
      <c r="N49" s="205"/>
      <c r="O49" s="205"/>
      <c r="P49" s="205"/>
      <c r="Q49" s="205"/>
      <c r="R49" s="205"/>
      <c r="S49" s="205"/>
      <c r="T49" s="205"/>
      <c r="U49" s="205"/>
      <c r="V49" s="205"/>
      <c r="W49" s="205"/>
      <c r="X49" s="205"/>
      <c r="Y49" s="205"/>
    </row>
    <row r="50" spans="3:25">
      <c r="C50" s="205"/>
      <c r="D50" s="205"/>
      <c r="E50" s="205"/>
      <c r="F50" s="205"/>
      <c r="G50" s="205"/>
      <c r="H50" s="205"/>
      <c r="I50" s="205"/>
      <c r="J50" s="205"/>
      <c r="K50" s="205"/>
      <c r="L50" s="205"/>
      <c r="M50" s="205"/>
      <c r="N50" s="205"/>
      <c r="O50" s="205"/>
      <c r="P50" s="205"/>
      <c r="Q50" s="205"/>
      <c r="R50" s="205"/>
      <c r="S50" s="205"/>
      <c r="T50" s="205"/>
      <c r="U50" s="205"/>
      <c r="V50" s="205"/>
      <c r="W50" s="205"/>
      <c r="X50" s="205"/>
      <c r="Y50" s="205"/>
    </row>
    <row r="51" spans="3:25">
      <c r="C51" s="205"/>
      <c r="D51" s="205"/>
      <c r="E51" s="205"/>
      <c r="F51" s="205"/>
      <c r="G51" s="205"/>
      <c r="H51" s="205"/>
      <c r="I51" s="205"/>
      <c r="J51" s="205"/>
      <c r="K51" s="205"/>
      <c r="L51" s="205"/>
      <c r="M51" s="205"/>
      <c r="N51" s="205"/>
      <c r="O51" s="205"/>
      <c r="P51" s="205"/>
      <c r="Q51" s="205"/>
      <c r="R51" s="205"/>
      <c r="S51" s="205"/>
      <c r="T51" s="205"/>
      <c r="U51" s="205"/>
      <c r="V51" s="205"/>
      <c r="W51" s="205"/>
      <c r="X51" s="205"/>
      <c r="Y51" s="205"/>
    </row>
    <row r="52" spans="3:25">
      <c r="C52" s="205"/>
      <c r="D52" s="205"/>
      <c r="E52" s="205"/>
      <c r="F52" s="205"/>
      <c r="G52" s="205"/>
      <c r="H52" s="205"/>
      <c r="I52" s="205"/>
      <c r="J52" s="205"/>
      <c r="K52" s="205"/>
      <c r="L52" s="205"/>
      <c r="M52" s="205"/>
      <c r="N52" s="205"/>
      <c r="O52" s="205"/>
      <c r="P52" s="205"/>
      <c r="Q52" s="205"/>
      <c r="R52" s="205"/>
      <c r="S52" s="205"/>
      <c r="T52" s="205"/>
      <c r="U52" s="205"/>
      <c r="V52" s="205"/>
      <c r="W52" s="205"/>
      <c r="X52" s="205"/>
      <c r="Y52" s="205"/>
    </row>
    <row r="53" spans="3:25">
      <c r="C53" s="205"/>
      <c r="D53" s="205"/>
      <c r="E53" s="205"/>
      <c r="F53" s="205"/>
      <c r="G53" s="205"/>
      <c r="H53" s="205"/>
      <c r="I53" s="205"/>
      <c r="J53" s="205"/>
      <c r="K53" s="205"/>
      <c r="L53" s="205"/>
      <c r="M53" s="205"/>
      <c r="N53" s="205"/>
      <c r="O53" s="205"/>
      <c r="P53" s="205"/>
      <c r="Q53" s="205"/>
      <c r="R53" s="205"/>
      <c r="S53" s="205"/>
      <c r="T53" s="205"/>
      <c r="U53" s="205"/>
      <c r="V53" s="205"/>
      <c r="W53" s="205"/>
      <c r="X53" s="205"/>
      <c r="Y53" s="205"/>
    </row>
    <row r="54" spans="3:25">
      <c r="C54" s="205"/>
      <c r="D54" s="205"/>
      <c r="E54" s="205"/>
      <c r="F54" s="205"/>
      <c r="G54" s="205"/>
      <c r="H54" s="205"/>
      <c r="I54" s="205"/>
      <c r="J54" s="205"/>
      <c r="K54" s="205"/>
      <c r="L54" s="205"/>
      <c r="M54" s="205"/>
      <c r="N54" s="205"/>
      <c r="O54" s="205"/>
      <c r="P54" s="205"/>
      <c r="Q54" s="205"/>
      <c r="R54" s="205"/>
      <c r="S54" s="205"/>
      <c r="T54" s="205"/>
      <c r="U54" s="205"/>
      <c r="V54" s="205"/>
      <c r="W54" s="205"/>
      <c r="X54" s="205"/>
      <c r="Y54" s="205"/>
    </row>
    <row r="55" spans="3:25">
      <c r="C55" s="205"/>
      <c r="D55" s="205"/>
      <c r="E55" s="205"/>
      <c r="F55" s="205"/>
      <c r="G55" s="205"/>
      <c r="H55" s="205"/>
      <c r="I55" s="205"/>
      <c r="J55" s="205"/>
      <c r="K55" s="205"/>
      <c r="L55" s="205"/>
      <c r="M55" s="205"/>
      <c r="N55" s="205"/>
      <c r="O55" s="205"/>
      <c r="P55" s="205"/>
      <c r="Q55" s="205"/>
      <c r="R55" s="205"/>
      <c r="S55" s="205"/>
      <c r="T55" s="205"/>
      <c r="U55" s="205"/>
      <c r="V55" s="205"/>
      <c r="W55" s="205"/>
      <c r="X55" s="205"/>
      <c r="Y55" s="205"/>
    </row>
    <row r="56" spans="3:25">
      <c r="C56" s="205"/>
      <c r="D56" s="205"/>
      <c r="E56" s="205"/>
      <c r="F56" s="205"/>
      <c r="G56" s="205"/>
      <c r="H56" s="205"/>
      <c r="I56" s="205"/>
      <c r="J56" s="205"/>
      <c r="K56" s="205"/>
      <c r="L56" s="205"/>
      <c r="M56" s="205"/>
      <c r="N56" s="205"/>
      <c r="O56" s="205"/>
      <c r="P56" s="205"/>
      <c r="Q56" s="205"/>
      <c r="R56" s="205"/>
      <c r="S56" s="205"/>
      <c r="T56" s="205"/>
      <c r="U56" s="205"/>
      <c r="V56" s="205"/>
      <c r="W56" s="205"/>
      <c r="X56" s="205"/>
      <c r="Y56" s="205"/>
    </row>
    <row r="57" spans="3:25">
      <c r="C57" s="205"/>
      <c r="D57" s="205"/>
      <c r="E57" s="205"/>
      <c r="F57" s="205"/>
      <c r="G57" s="205"/>
      <c r="H57" s="205"/>
      <c r="I57" s="205"/>
      <c r="J57" s="205"/>
      <c r="K57" s="205"/>
      <c r="L57" s="205"/>
      <c r="M57" s="205"/>
      <c r="N57" s="205"/>
      <c r="O57" s="205"/>
      <c r="P57" s="205"/>
      <c r="Q57" s="205"/>
      <c r="R57" s="205"/>
      <c r="S57" s="205"/>
      <c r="T57" s="205"/>
      <c r="U57" s="205"/>
      <c r="V57" s="205"/>
      <c r="W57" s="205"/>
      <c r="X57" s="205"/>
      <c r="Y57" s="205"/>
    </row>
    <row r="58" spans="3:25">
      <c r="C58" s="205"/>
      <c r="D58" s="205"/>
      <c r="E58" s="205"/>
      <c r="F58" s="205"/>
      <c r="G58" s="205"/>
      <c r="H58" s="205"/>
      <c r="I58" s="205"/>
      <c r="J58" s="205"/>
      <c r="K58" s="205"/>
      <c r="L58" s="205"/>
      <c r="M58" s="205"/>
      <c r="N58" s="205"/>
      <c r="O58" s="205"/>
      <c r="P58" s="205"/>
      <c r="Q58" s="205"/>
      <c r="R58" s="205"/>
      <c r="S58" s="205"/>
      <c r="T58" s="205"/>
      <c r="U58" s="205"/>
      <c r="V58" s="205"/>
      <c r="W58" s="205"/>
      <c r="X58" s="205"/>
      <c r="Y58" s="205"/>
    </row>
    <row r="59" spans="3:25">
      <c r="C59" s="205"/>
      <c r="D59" s="205"/>
      <c r="E59" s="205"/>
      <c r="F59" s="205"/>
      <c r="G59" s="205"/>
      <c r="H59" s="205"/>
      <c r="I59" s="205"/>
      <c r="J59" s="205"/>
      <c r="K59" s="205"/>
      <c r="L59" s="205"/>
      <c r="M59" s="205"/>
      <c r="N59" s="205"/>
      <c r="O59" s="205"/>
      <c r="P59" s="205"/>
      <c r="Q59" s="205"/>
      <c r="R59" s="205"/>
      <c r="S59" s="205"/>
      <c r="T59" s="205"/>
      <c r="U59" s="205"/>
      <c r="V59" s="205"/>
      <c r="W59" s="205"/>
      <c r="X59" s="205"/>
      <c r="Y59" s="205"/>
    </row>
    <row r="60" spans="3:25">
      <c r="C60" s="205"/>
      <c r="D60" s="205"/>
      <c r="E60" s="205"/>
      <c r="F60" s="205"/>
      <c r="G60" s="205"/>
      <c r="H60" s="205"/>
      <c r="I60" s="205"/>
      <c r="J60" s="205"/>
      <c r="K60" s="205"/>
      <c r="L60" s="205"/>
      <c r="M60" s="205"/>
      <c r="N60" s="205"/>
      <c r="O60" s="205"/>
      <c r="P60" s="205"/>
      <c r="Q60" s="205"/>
      <c r="R60" s="205"/>
      <c r="S60" s="205"/>
      <c r="T60" s="205"/>
      <c r="U60" s="205"/>
      <c r="V60" s="205"/>
      <c r="W60" s="205"/>
      <c r="X60" s="205"/>
      <c r="Y60" s="205"/>
    </row>
    <row r="61" spans="3:25">
      <c r="C61" s="205"/>
      <c r="D61" s="205"/>
      <c r="E61" s="205"/>
      <c r="F61" s="205"/>
      <c r="G61" s="205"/>
      <c r="H61" s="205"/>
      <c r="I61" s="205"/>
      <c r="J61" s="205"/>
      <c r="K61" s="205"/>
      <c r="L61" s="205"/>
      <c r="M61" s="205"/>
      <c r="N61" s="205"/>
      <c r="O61" s="205"/>
      <c r="P61" s="205"/>
      <c r="Q61" s="205"/>
      <c r="R61" s="205"/>
      <c r="S61" s="205"/>
      <c r="T61" s="205"/>
      <c r="U61" s="205"/>
      <c r="V61" s="205"/>
      <c r="W61" s="205"/>
      <c r="X61" s="205"/>
      <c r="Y61" s="205"/>
    </row>
    <row r="62" spans="3:25">
      <c r="C62" s="205"/>
      <c r="D62" s="205"/>
      <c r="E62" s="205"/>
      <c r="F62" s="205"/>
      <c r="G62" s="205"/>
      <c r="H62" s="205"/>
      <c r="I62" s="205"/>
      <c r="J62" s="205"/>
      <c r="K62" s="205"/>
      <c r="L62" s="205"/>
      <c r="M62" s="205"/>
      <c r="N62" s="205"/>
      <c r="O62" s="205"/>
      <c r="P62" s="205"/>
      <c r="Q62" s="205"/>
      <c r="R62" s="205"/>
      <c r="S62" s="205"/>
      <c r="T62" s="205"/>
      <c r="U62" s="205"/>
      <c r="V62" s="205"/>
      <c r="W62" s="205"/>
      <c r="X62" s="205"/>
      <c r="Y62" s="205"/>
    </row>
  </sheetData>
  <hyperlinks>
    <hyperlink ref="A40" location="'Inhaltsverzeichnis '!A1" display="Zurück zum Inhaltsverzeichnis" xr:uid="{590DDB34-3E0E-4F57-AF43-65CF3B087C63}"/>
  </hyperlinks>
  <printOptions horizontalCentered="1"/>
  <pageMargins left="0.11811023622047245" right="0.11811023622047245" top="0.78740157480314965" bottom="0.78740157480314965" header="0.31496062992125984" footer="0.31496062992125984"/>
  <pageSetup scale="53" orientation="landscape" r:id="rId1"/>
  <headerFooter>
    <oddFooter>&amp;LSeite &amp;P&amp;C&amp;F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30A7-6A51-4086-B2EA-BFD1951AC852}">
  <sheetPr>
    <tabColor rgb="FF00854A"/>
    <pageSetUpPr fitToPage="1"/>
  </sheetPr>
  <dimension ref="A1:AJ31"/>
  <sheetViews>
    <sheetView showGridLines="0" zoomScaleNormal="100" workbookViewId="0">
      <pane ySplit="4" topLeftCell="A5" activePane="bottomLeft" state="frozen"/>
      <selection pane="bottomLeft"/>
    </sheetView>
  </sheetViews>
  <sheetFormatPr baseColWidth="10" defaultColWidth="11" defaultRowHeight="15" outlineLevelCol="1"/>
  <cols>
    <col min="1" max="1" width="12.25" style="234" customWidth="1"/>
    <col min="2" max="2" width="109.25" style="234" customWidth="1"/>
    <col min="3" max="7" width="7.125" style="243" customWidth="1"/>
    <col min="8" max="26" width="7.125" style="243" hidden="1" customWidth="1" outlineLevel="1"/>
    <col min="27" max="27" width="7.125" style="243" customWidth="1" collapsed="1"/>
    <col min="28" max="30" width="7.125" style="243" customWidth="1"/>
    <col min="31" max="32" width="7.125" style="234" customWidth="1"/>
    <col min="33" max="34" width="7.125" style="243" customWidth="1"/>
    <col min="35" max="35" width="7.125" style="234" customWidth="1"/>
    <col min="36" max="16384" width="11" style="116"/>
  </cols>
  <sheetData>
    <row r="1" spans="1:36" s="210" customFormat="1" ht="23.25" customHeight="1">
      <c r="A1" s="206" t="s">
        <v>208</v>
      </c>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7"/>
      <c r="AF1" s="207"/>
      <c r="AG1" s="208"/>
      <c r="AH1" s="208"/>
      <c r="AI1" s="207"/>
      <c r="AJ1" s="209"/>
    </row>
    <row r="2" spans="1:36" s="210" customFormat="1" ht="23.25" customHeight="1">
      <c r="A2" s="211" t="s">
        <v>209</v>
      </c>
      <c r="B2" s="207"/>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7"/>
      <c r="AF2" s="207"/>
      <c r="AG2" s="208"/>
      <c r="AH2" s="208"/>
      <c r="AI2" s="207"/>
      <c r="AJ2" s="209"/>
    </row>
    <row r="3" spans="1:36" ht="20.100000000000001" customHeight="1">
      <c r="A3" s="212" t="s">
        <v>210</v>
      </c>
      <c r="B3" s="212"/>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2"/>
      <c r="AF3" s="212"/>
      <c r="AG3" s="213"/>
      <c r="AH3" s="213"/>
      <c r="AI3" s="212"/>
      <c r="AJ3" s="214"/>
    </row>
    <row r="4" spans="1:36" ht="20.100000000000001" customHeight="1">
      <c r="A4" s="215" t="s">
        <v>211</v>
      </c>
      <c r="B4" s="216"/>
      <c r="C4" s="217">
        <v>1990</v>
      </c>
      <c r="D4" s="217">
        <v>1991</v>
      </c>
      <c r="E4" s="217">
        <v>1992</v>
      </c>
      <c r="F4" s="217">
        <v>1993</v>
      </c>
      <c r="G4" s="217">
        <v>1994</v>
      </c>
      <c r="H4" s="217">
        <v>1995</v>
      </c>
      <c r="I4" s="217">
        <v>1996</v>
      </c>
      <c r="J4" s="217">
        <v>1997</v>
      </c>
      <c r="K4" s="217">
        <v>1998</v>
      </c>
      <c r="L4" s="217">
        <v>1999</v>
      </c>
      <c r="M4" s="217">
        <v>2000</v>
      </c>
      <c r="N4" s="217">
        <v>2001</v>
      </c>
      <c r="O4" s="217">
        <v>2002</v>
      </c>
      <c r="P4" s="217">
        <v>2003</v>
      </c>
      <c r="Q4" s="217">
        <v>2004</v>
      </c>
      <c r="R4" s="217">
        <v>2005</v>
      </c>
      <c r="S4" s="217">
        <v>2006</v>
      </c>
      <c r="T4" s="217">
        <v>2007</v>
      </c>
      <c r="U4" s="217">
        <v>2008</v>
      </c>
      <c r="V4" s="217">
        <v>2009</v>
      </c>
      <c r="W4" s="217">
        <v>2010</v>
      </c>
      <c r="X4" s="217">
        <v>2011</v>
      </c>
      <c r="Y4" s="217">
        <v>2012</v>
      </c>
      <c r="Z4" s="217">
        <v>2013</v>
      </c>
      <c r="AA4" s="217">
        <v>2014</v>
      </c>
      <c r="AB4" s="217">
        <v>2015</v>
      </c>
      <c r="AC4" s="217">
        <v>2016</v>
      </c>
      <c r="AD4" s="217">
        <v>2017</v>
      </c>
      <c r="AE4" s="217">
        <v>2018</v>
      </c>
      <c r="AF4" s="218">
        <v>2019</v>
      </c>
      <c r="AG4" s="219">
        <v>2020</v>
      </c>
      <c r="AH4" s="219">
        <v>2021</v>
      </c>
      <c r="AI4" s="219">
        <v>2022</v>
      </c>
      <c r="AJ4" s="220">
        <v>2023</v>
      </c>
    </row>
    <row r="5" spans="1:36" ht="20.100000000000001" customHeight="1">
      <c r="A5" s="221" t="s">
        <v>186</v>
      </c>
      <c r="B5" s="222"/>
      <c r="C5" s="223">
        <v>79</v>
      </c>
      <c r="D5" s="223">
        <v>71</v>
      </c>
      <c r="E5" s="223">
        <v>68</v>
      </c>
      <c r="F5" s="223">
        <v>74</v>
      </c>
      <c r="G5" s="223">
        <v>69</v>
      </c>
      <c r="H5" s="223">
        <v>69</v>
      </c>
      <c r="I5" s="223">
        <v>70</v>
      </c>
      <c r="J5" s="223">
        <v>70</v>
      </c>
      <c r="K5" s="223">
        <v>71</v>
      </c>
      <c r="L5" s="223">
        <v>69</v>
      </c>
      <c r="M5" s="223">
        <v>70</v>
      </c>
      <c r="N5" s="223">
        <v>69</v>
      </c>
      <c r="O5" s="223">
        <v>69</v>
      </c>
      <c r="P5" s="223">
        <v>54</v>
      </c>
      <c r="Q5" s="223">
        <v>67</v>
      </c>
      <c r="R5" s="223">
        <v>68</v>
      </c>
      <c r="S5" s="223">
        <v>61</v>
      </c>
      <c r="T5" s="223">
        <v>66</v>
      </c>
      <c r="U5" s="223">
        <v>63</v>
      </c>
      <c r="V5" s="223">
        <v>63</v>
      </c>
      <c r="W5" s="223">
        <v>58</v>
      </c>
      <c r="X5" s="223">
        <v>64</v>
      </c>
      <c r="Y5" s="223">
        <v>63</v>
      </c>
      <c r="Z5" s="223">
        <v>54</v>
      </c>
      <c r="AA5" s="223">
        <v>66</v>
      </c>
      <c r="AB5" s="223">
        <v>54</v>
      </c>
      <c r="AC5" s="223">
        <v>59</v>
      </c>
      <c r="AD5" s="223">
        <v>62</v>
      </c>
      <c r="AE5" s="223">
        <v>42</v>
      </c>
      <c r="AF5" s="223">
        <v>52</v>
      </c>
      <c r="AG5" s="223">
        <v>56</v>
      </c>
      <c r="AH5" s="223">
        <v>65</v>
      </c>
      <c r="AI5" s="223">
        <v>49</v>
      </c>
      <c r="AJ5" s="224">
        <v>57</v>
      </c>
    </row>
    <row r="6" spans="1:36" ht="20.100000000000001" customHeight="1">
      <c r="A6" s="225"/>
      <c r="B6" s="226" t="s">
        <v>187</v>
      </c>
      <c r="C6" s="223">
        <v>45</v>
      </c>
      <c r="D6" s="223">
        <v>42</v>
      </c>
      <c r="E6" s="223">
        <v>41</v>
      </c>
      <c r="F6" s="223">
        <v>44</v>
      </c>
      <c r="G6" s="223">
        <v>43</v>
      </c>
      <c r="H6" s="223">
        <v>43</v>
      </c>
      <c r="I6" s="223">
        <v>42</v>
      </c>
      <c r="J6" s="223">
        <v>43</v>
      </c>
      <c r="K6" s="223">
        <v>45</v>
      </c>
      <c r="L6" s="223">
        <v>43</v>
      </c>
      <c r="M6" s="223">
        <v>45</v>
      </c>
      <c r="N6" s="223">
        <v>44</v>
      </c>
      <c r="O6" s="223">
        <v>44</v>
      </c>
      <c r="P6" s="223">
        <v>33</v>
      </c>
      <c r="Q6" s="223">
        <v>42</v>
      </c>
      <c r="R6" s="223">
        <v>43</v>
      </c>
      <c r="S6" s="223">
        <v>39</v>
      </c>
      <c r="T6" s="223">
        <v>41</v>
      </c>
      <c r="U6" s="223">
        <v>38</v>
      </c>
      <c r="V6" s="223">
        <v>38</v>
      </c>
      <c r="W6" s="223">
        <v>34</v>
      </c>
      <c r="X6" s="223">
        <v>35</v>
      </c>
      <c r="Y6" s="223">
        <v>36</v>
      </c>
      <c r="Z6" s="223">
        <v>34</v>
      </c>
      <c r="AA6" s="223">
        <v>39</v>
      </c>
      <c r="AB6" s="223">
        <v>33</v>
      </c>
      <c r="AC6" s="223">
        <v>36</v>
      </c>
      <c r="AD6" s="223">
        <v>36</v>
      </c>
      <c r="AE6" s="223">
        <v>25</v>
      </c>
      <c r="AF6" s="223">
        <v>30</v>
      </c>
      <c r="AG6" s="223">
        <v>31</v>
      </c>
      <c r="AH6" s="223">
        <v>36</v>
      </c>
      <c r="AI6" s="223">
        <v>31</v>
      </c>
      <c r="AJ6" s="224">
        <v>34</v>
      </c>
    </row>
    <row r="7" spans="1:36" ht="20.100000000000001" customHeight="1">
      <c r="A7" s="225"/>
      <c r="B7" s="226" t="s">
        <v>188</v>
      </c>
      <c r="C7" s="223">
        <v>27</v>
      </c>
      <c r="D7" s="223">
        <v>23</v>
      </c>
      <c r="E7" s="223">
        <v>21</v>
      </c>
      <c r="F7" s="223">
        <v>25</v>
      </c>
      <c r="G7" s="223">
        <v>21</v>
      </c>
      <c r="H7" s="223">
        <v>21</v>
      </c>
      <c r="I7" s="223">
        <v>23</v>
      </c>
      <c r="J7" s="223">
        <v>23</v>
      </c>
      <c r="K7" s="223">
        <v>22</v>
      </c>
      <c r="L7" s="223">
        <v>21</v>
      </c>
      <c r="M7" s="223">
        <v>21</v>
      </c>
      <c r="N7" s="223">
        <v>20</v>
      </c>
      <c r="O7" s="223">
        <v>20</v>
      </c>
      <c r="P7" s="223">
        <v>16</v>
      </c>
      <c r="Q7" s="223">
        <v>20</v>
      </c>
      <c r="R7" s="223">
        <v>21</v>
      </c>
      <c r="S7" s="223">
        <v>19</v>
      </c>
      <c r="T7" s="223">
        <v>22</v>
      </c>
      <c r="U7" s="223">
        <v>21</v>
      </c>
      <c r="V7" s="223">
        <v>22</v>
      </c>
      <c r="W7" s="223">
        <v>20</v>
      </c>
      <c r="X7" s="223">
        <v>26</v>
      </c>
      <c r="Y7" s="223">
        <v>24</v>
      </c>
      <c r="Z7" s="223">
        <v>17</v>
      </c>
      <c r="AA7" s="223">
        <v>24</v>
      </c>
      <c r="AB7" s="223">
        <v>18</v>
      </c>
      <c r="AC7" s="223">
        <v>20</v>
      </c>
      <c r="AD7" s="223">
        <v>22</v>
      </c>
      <c r="AE7" s="223">
        <v>14</v>
      </c>
      <c r="AF7" s="223">
        <v>19</v>
      </c>
      <c r="AG7" s="223">
        <v>22</v>
      </c>
      <c r="AH7" s="223">
        <v>26</v>
      </c>
      <c r="AI7" s="223">
        <v>15</v>
      </c>
      <c r="AJ7" s="224">
        <v>20</v>
      </c>
    </row>
    <row r="8" spans="1:36" ht="20.100000000000001" customHeight="1">
      <c r="A8" s="225"/>
      <c r="B8" s="226" t="s">
        <v>189</v>
      </c>
      <c r="C8" s="223">
        <v>1</v>
      </c>
      <c r="D8" s="223">
        <v>0</v>
      </c>
      <c r="E8" s="223">
        <v>0</v>
      </c>
      <c r="F8" s="223">
        <v>0</v>
      </c>
      <c r="G8" s="223">
        <v>0</v>
      </c>
      <c r="H8" s="223">
        <v>0</v>
      </c>
      <c r="I8" s="223">
        <v>0</v>
      </c>
      <c r="J8" s="223">
        <v>0</v>
      </c>
      <c r="K8" s="223">
        <v>0</v>
      </c>
      <c r="L8" s="223">
        <v>0</v>
      </c>
      <c r="M8" s="223">
        <v>0</v>
      </c>
      <c r="N8" s="223">
        <v>0</v>
      </c>
      <c r="O8" s="223">
        <v>0</v>
      </c>
      <c r="P8" s="223">
        <v>0</v>
      </c>
      <c r="Q8" s="223">
        <v>0</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4">
        <v>0</v>
      </c>
    </row>
    <row r="9" spans="1:36" ht="20.100000000000001" customHeight="1">
      <c r="A9" s="225"/>
      <c r="B9" s="227" t="s">
        <v>190</v>
      </c>
      <c r="C9" s="223">
        <v>6</v>
      </c>
      <c r="D9" s="223">
        <v>5</v>
      </c>
      <c r="E9" s="223">
        <v>5</v>
      </c>
      <c r="F9" s="223">
        <v>5</v>
      </c>
      <c r="G9" s="223">
        <v>5</v>
      </c>
      <c r="H9" s="223">
        <v>5</v>
      </c>
      <c r="I9" s="223">
        <v>5</v>
      </c>
      <c r="J9" s="223">
        <v>5</v>
      </c>
      <c r="K9" s="223">
        <v>4</v>
      </c>
      <c r="L9" s="223">
        <v>4</v>
      </c>
      <c r="M9" s="223">
        <v>5</v>
      </c>
      <c r="N9" s="223">
        <v>4</v>
      </c>
      <c r="O9" s="223">
        <v>5</v>
      </c>
      <c r="P9" s="223">
        <v>4</v>
      </c>
      <c r="Q9" s="223">
        <v>4</v>
      </c>
      <c r="R9" s="223">
        <v>4</v>
      </c>
      <c r="S9" s="223">
        <v>3</v>
      </c>
      <c r="T9" s="223">
        <v>3</v>
      </c>
      <c r="U9" s="223">
        <v>3</v>
      </c>
      <c r="V9" s="223">
        <v>3</v>
      </c>
      <c r="W9" s="223">
        <v>3</v>
      </c>
      <c r="X9" s="223">
        <v>3</v>
      </c>
      <c r="Y9" s="223">
        <v>3</v>
      </c>
      <c r="Z9" s="223">
        <v>3</v>
      </c>
      <c r="AA9" s="223">
        <v>3</v>
      </c>
      <c r="AB9" s="223">
        <v>3</v>
      </c>
      <c r="AC9" s="223">
        <v>3</v>
      </c>
      <c r="AD9" s="223">
        <v>3</v>
      </c>
      <c r="AE9" s="223">
        <v>3</v>
      </c>
      <c r="AF9" s="223">
        <v>3</v>
      </c>
      <c r="AG9" s="223">
        <v>3</v>
      </c>
      <c r="AH9" s="223">
        <v>3</v>
      </c>
      <c r="AI9" s="223">
        <v>3</v>
      </c>
      <c r="AJ9" s="224">
        <v>3</v>
      </c>
    </row>
    <row r="10" spans="1:36" ht="20.100000000000001" customHeight="1">
      <c r="A10" s="228" t="s">
        <v>212</v>
      </c>
      <c r="B10" s="226"/>
      <c r="C10" s="223">
        <v>32</v>
      </c>
      <c r="D10" s="223">
        <v>33</v>
      </c>
      <c r="E10" s="223">
        <v>32</v>
      </c>
      <c r="F10" s="223">
        <v>31</v>
      </c>
      <c r="G10" s="223">
        <v>34</v>
      </c>
      <c r="H10" s="223">
        <v>34</v>
      </c>
      <c r="I10" s="223">
        <v>34</v>
      </c>
      <c r="J10" s="223">
        <v>36</v>
      </c>
      <c r="K10" s="223">
        <v>38</v>
      </c>
      <c r="L10" s="223">
        <v>36</v>
      </c>
      <c r="M10" s="223">
        <v>35</v>
      </c>
      <c r="N10" s="223">
        <v>36</v>
      </c>
      <c r="O10" s="223">
        <v>35</v>
      </c>
      <c r="P10" s="223">
        <v>34</v>
      </c>
      <c r="Q10" s="223">
        <v>38</v>
      </c>
      <c r="R10" s="223">
        <v>40</v>
      </c>
      <c r="S10" s="223">
        <v>41</v>
      </c>
      <c r="T10" s="223">
        <v>40</v>
      </c>
      <c r="U10" s="223">
        <v>41</v>
      </c>
      <c r="V10" s="223">
        <v>42</v>
      </c>
      <c r="W10" s="223">
        <v>40</v>
      </c>
      <c r="X10" s="223">
        <v>35</v>
      </c>
      <c r="Y10" s="223">
        <v>38</v>
      </c>
      <c r="Z10" s="223">
        <v>42</v>
      </c>
      <c r="AA10" s="223">
        <v>42</v>
      </c>
      <c r="AB10" s="223">
        <v>42</v>
      </c>
      <c r="AC10" s="223">
        <v>41</v>
      </c>
      <c r="AD10" s="223">
        <v>39</v>
      </c>
      <c r="AE10" s="223">
        <v>32</v>
      </c>
      <c r="AF10" s="223">
        <v>35</v>
      </c>
      <c r="AG10" s="223">
        <v>37</v>
      </c>
      <c r="AH10" s="223">
        <v>34</v>
      </c>
      <c r="AI10" s="223">
        <v>37</v>
      </c>
      <c r="AJ10" s="224">
        <v>35</v>
      </c>
    </row>
    <row r="11" spans="1:36" s="138" customFormat="1" ht="20.100000000000001" customHeight="1">
      <c r="A11" s="228"/>
      <c r="B11" s="226" t="s">
        <v>213</v>
      </c>
      <c r="C11" s="223">
        <v>19</v>
      </c>
      <c r="D11" s="223">
        <v>19</v>
      </c>
      <c r="E11" s="223">
        <v>18</v>
      </c>
      <c r="F11" s="223">
        <v>19</v>
      </c>
      <c r="G11" s="223">
        <v>21</v>
      </c>
      <c r="H11" s="223">
        <v>21</v>
      </c>
      <c r="I11" s="223">
        <v>22</v>
      </c>
      <c r="J11" s="223">
        <v>23</v>
      </c>
      <c r="K11" s="223">
        <v>24</v>
      </c>
      <c r="L11" s="223">
        <v>21</v>
      </c>
      <c r="M11" s="223">
        <v>23</v>
      </c>
      <c r="N11" s="223">
        <v>25</v>
      </c>
      <c r="O11" s="223">
        <v>23</v>
      </c>
      <c r="P11" s="223">
        <v>23</v>
      </c>
      <c r="Q11" s="223">
        <v>25</v>
      </c>
      <c r="R11" s="223">
        <v>27</v>
      </c>
      <c r="S11" s="223">
        <v>27</v>
      </c>
      <c r="T11" s="223">
        <v>25</v>
      </c>
      <c r="U11" s="223">
        <v>27</v>
      </c>
      <c r="V11" s="223">
        <v>25</v>
      </c>
      <c r="W11" s="223">
        <v>25</v>
      </c>
      <c r="X11" s="223">
        <v>23</v>
      </c>
      <c r="Y11" s="223">
        <v>25</v>
      </c>
      <c r="Z11" s="223">
        <v>27</v>
      </c>
      <c r="AA11" s="223">
        <v>28</v>
      </c>
      <c r="AB11" s="223">
        <v>27</v>
      </c>
      <c r="AC11" s="223">
        <v>27</v>
      </c>
      <c r="AD11" s="223">
        <v>26</v>
      </c>
      <c r="AE11" s="223">
        <v>21</v>
      </c>
      <c r="AF11" s="223">
        <v>25</v>
      </c>
      <c r="AG11" s="223">
        <v>26</v>
      </c>
      <c r="AH11" s="223">
        <v>23</v>
      </c>
      <c r="AI11" s="223">
        <v>25</v>
      </c>
      <c r="AJ11" s="224">
        <v>22</v>
      </c>
    </row>
    <row r="12" spans="1:36" s="138" customFormat="1" ht="20.100000000000001" customHeight="1">
      <c r="A12" s="228"/>
      <c r="B12" s="226" t="s">
        <v>214</v>
      </c>
      <c r="C12" s="223">
        <v>9</v>
      </c>
      <c r="D12" s="223">
        <v>10</v>
      </c>
      <c r="E12" s="223">
        <v>10</v>
      </c>
      <c r="F12" s="223">
        <v>8</v>
      </c>
      <c r="G12" s="223">
        <v>9</v>
      </c>
      <c r="H12" s="223">
        <v>10</v>
      </c>
      <c r="I12" s="223">
        <v>8</v>
      </c>
      <c r="J12" s="223">
        <v>10</v>
      </c>
      <c r="K12" s="223">
        <v>10</v>
      </c>
      <c r="L12" s="223">
        <v>11</v>
      </c>
      <c r="M12" s="223">
        <v>10</v>
      </c>
      <c r="N12" s="223">
        <v>10</v>
      </c>
      <c r="O12" s="223">
        <v>11</v>
      </c>
      <c r="P12" s="223">
        <v>10</v>
      </c>
      <c r="Q12" s="223">
        <v>12</v>
      </c>
      <c r="R12" s="223">
        <v>12</v>
      </c>
      <c r="S12" s="223">
        <v>13</v>
      </c>
      <c r="T12" s="223">
        <v>14</v>
      </c>
      <c r="U12" s="223">
        <v>13</v>
      </c>
      <c r="V12" s="223">
        <v>16</v>
      </c>
      <c r="W12" s="223">
        <v>14</v>
      </c>
      <c r="X12" s="223">
        <v>11</v>
      </c>
      <c r="Y12" s="223">
        <v>12</v>
      </c>
      <c r="Z12" s="223">
        <v>14</v>
      </c>
      <c r="AA12" s="223">
        <v>13</v>
      </c>
      <c r="AB12" s="223">
        <v>14</v>
      </c>
      <c r="AC12" s="223">
        <v>13</v>
      </c>
      <c r="AD12" s="223">
        <v>12</v>
      </c>
      <c r="AE12" s="223">
        <v>10</v>
      </c>
      <c r="AF12" s="223">
        <v>9</v>
      </c>
      <c r="AG12" s="223">
        <v>11</v>
      </c>
      <c r="AH12" s="223">
        <v>10</v>
      </c>
      <c r="AI12" s="223">
        <v>12</v>
      </c>
      <c r="AJ12" s="224">
        <v>12</v>
      </c>
    </row>
    <row r="13" spans="1:36" ht="20.100000000000001" customHeight="1">
      <c r="A13" s="228"/>
      <c r="B13" s="226" t="s">
        <v>215</v>
      </c>
      <c r="C13" s="223">
        <v>4</v>
      </c>
      <c r="D13" s="223">
        <v>4</v>
      </c>
      <c r="E13" s="223">
        <v>4</v>
      </c>
      <c r="F13" s="223">
        <v>4</v>
      </c>
      <c r="G13" s="223">
        <v>3</v>
      </c>
      <c r="H13" s="223">
        <v>3</v>
      </c>
      <c r="I13" s="223">
        <v>4</v>
      </c>
      <c r="J13" s="223">
        <v>4</v>
      </c>
      <c r="K13" s="223">
        <v>4</v>
      </c>
      <c r="L13" s="223">
        <v>4</v>
      </c>
      <c r="M13" s="223">
        <v>2</v>
      </c>
      <c r="N13" s="223">
        <v>1</v>
      </c>
      <c r="O13" s="223">
        <v>1</v>
      </c>
      <c r="P13" s="223">
        <v>1</v>
      </c>
      <c r="Q13" s="223">
        <v>1</v>
      </c>
      <c r="R13" s="223">
        <v>1</v>
      </c>
      <c r="S13" s="223">
        <v>1</v>
      </c>
      <c r="T13" s="223">
        <v>1</v>
      </c>
      <c r="U13" s="223">
        <v>1</v>
      </c>
      <c r="V13" s="223">
        <v>1</v>
      </c>
      <c r="W13" s="223">
        <v>1</v>
      </c>
      <c r="X13" s="223">
        <v>1</v>
      </c>
      <c r="Y13" s="223">
        <v>1</v>
      </c>
      <c r="Z13" s="223">
        <v>1</v>
      </c>
      <c r="AA13" s="223">
        <v>1</v>
      </c>
      <c r="AB13" s="223">
        <v>1</v>
      </c>
      <c r="AC13" s="223">
        <v>1</v>
      </c>
      <c r="AD13" s="223">
        <v>1</v>
      </c>
      <c r="AE13" s="223">
        <v>1</v>
      </c>
      <c r="AF13" s="223">
        <v>1</v>
      </c>
      <c r="AG13" s="223">
        <v>1</v>
      </c>
      <c r="AH13" s="223">
        <v>1</v>
      </c>
      <c r="AI13" s="223">
        <v>1</v>
      </c>
      <c r="AJ13" s="224">
        <v>1</v>
      </c>
    </row>
    <row r="14" spans="1:36" ht="20.100000000000001" customHeight="1">
      <c r="A14" s="228" t="s">
        <v>216</v>
      </c>
      <c r="B14" s="226"/>
      <c r="C14" s="223">
        <v>28</v>
      </c>
      <c r="D14" s="223">
        <v>27</v>
      </c>
      <c r="E14" s="223">
        <v>28</v>
      </c>
      <c r="F14" s="223">
        <v>24</v>
      </c>
      <c r="G14" s="223">
        <v>27</v>
      </c>
      <c r="H14" s="223">
        <v>26</v>
      </c>
      <c r="I14" s="223">
        <v>24</v>
      </c>
      <c r="J14" s="223">
        <v>23</v>
      </c>
      <c r="K14" s="223">
        <v>25</v>
      </c>
      <c r="L14" s="223">
        <v>24</v>
      </c>
      <c r="M14" s="223">
        <v>24</v>
      </c>
      <c r="N14" s="223">
        <v>23</v>
      </c>
      <c r="O14" s="223">
        <v>25</v>
      </c>
      <c r="P14" s="223">
        <v>23</v>
      </c>
      <c r="Q14" s="223">
        <v>23</v>
      </c>
      <c r="R14" s="223">
        <v>24</v>
      </c>
      <c r="S14" s="223">
        <v>23</v>
      </c>
      <c r="T14" s="223">
        <v>26</v>
      </c>
      <c r="U14" s="223">
        <v>24</v>
      </c>
      <c r="V14" s="223">
        <v>21</v>
      </c>
      <c r="W14" s="223">
        <v>25</v>
      </c>
      <c r="X14" s="223">
        <v>29</v>
      </c>
      <c r="Y14" s="223">
        <v>25</v>
      </c>
      <c r="Z14" s="223">
        <v>27</v>
      </c>
      <c r="AA14" s="223">
        <v>23</v>
      </c>
      <c r="AB14" s="223">
        <v>27</v>
      </c>
      <c r="AC14" s="223">
        <v>26</v>
      </c>
      <c r="AD14" s="223">
        <v>24</v>
      </c>
      <c r="AE14" s="223">
        <v>27</v>
      </c>
      <c r="AF14" s="223">
        <v>27</v>
      </c>
      <c r="AG14" s="223">
        <v>25</v>
      </c>
      <c r="AH14" s="223">
        <v>22</v>
      </c>
      <c r="AI14" s="223">
        <v>21</v>
      </c>
      <c r="AJ14" s="224">
        <v>21</v>
      </c>
    </row>
    <row r="15" spans="1:36" ht="20.100000000000001" customHeight="1">
      <c r="A15" s="229" t="s">
        <v>178</v>
      </c>
      <c r="B15" s="230"/>
      <c r="C15" s="231">
        <v>139</v>
      </c>
      <c r="D15" s="231">
        <v>131</v>
      </c>
      <c r="E15" s="231">
        <v>127</v>
      </c>
      <c r="F15" s="231">
        <v>129</v>
      </c>
      <c r="G15" s="231">
        <v>129</v>
      </c>
      <c r="H15" s="231">
        <v>130</v>
      </c>
      <c r="I15" s="231">
        <v>128</v>
      </c>
      <c r="J15" s="231">
        <v>130</v>
      </c>
      <c r="K15" s="231">
        <v>133</v>
      </c>
      <c r="L15" s="231">
        <v>129</v>
      </c>
      <c r="M15" s="231">
        <v>130</v>
      </c>
      <c r="N15" s="231">
        <v>128</v>
      </c>
      <c r="O15" s="231">
        <v>128</v>
      </c>
      <c r="P15" s="231">
        <v>110</v>
      </c>
      <c r="Q15" s="231">
        <v>127</v>
      </c>
      <c r="R15" s="231">
        <v>131</v>
      </c>
      <c r="S15" s="231">
        <v>124</v>
      </c>
      <c r="T15" s="231">
        <v>132</v>
      </c>
      <c r="U15" s="231">
        <v>127</v>
      </c>
      <c r="V15" s="231">
        <v>126</v>
      </c>
      <c r="W15" s="231">
        <v>123</v>
      </c>
      <c r="X15" s="231">
        <v>129</v>
      </c>
      <c r="Y15" s="231">
        <v>126</v>
      </c>
      <c r="Z15" s="231">
        <v>123</v>
      </c>
      <c r="AA15" s="231">
        <v>130</v>
      </c>
      <c r="AB15" s="231">
        <v>122</v>
      </c>
      <c r="AC15" s="231">
        <v>126</v>
      </c>
      <c r="AD15" s="231">
        <v>125</v>
      </c>
      <c r="AE15" s="231">
        <v>101</v>
      </c>
      <c r="AF15" s="231">
        <v>113</v>
      </c>
      <c r="AG15" s="231">
        <v>118</v>
      </c>
      <c r="AH15" s="231">
        <v>121</v>
      </c>
      <c r="AI15" s="231">
        <v>107</v>
      </c>
      <c r="AJ15" s="232">
        <v>114</v>
      </c>
    </row>
    <row r="16" spans="1:36" ht="20.100000000000001" customHeight="1">
      <c r="A16" s="228" t="s">
        <v>217</v>
      </c>
      <c r="B16" s="226"/>
      <c r="C16" s="223">
        <v>19</v>
      </c>
      <c r="D16" s="223">
        <v>25</v>
      </c>
      <c r="E16" s="223">
        <v>24</v>
      </c>
      <c r="F16" s="223">
        <v>23</v>
      </c>
      <c r="G16" s="223">
        <v>23</v>
      </c>
      <c r="H16" s="223">
        <v>23</v>
      </c>
      <c r="I16" s="223">
        <v>23</v>
      </c>
      <c r="J16" s="223">
        <v>23</v>
      </c>
      <c r="K16" s="223">
        <v>23</v>
      </c>
      <c r="L16" s="223">
        <v>24</v>
      </c>
      <c r="M16" s="223">
        <v>24</v>
      </c>
      <c r="N16" s="223">
        <v>25</v>
      </c>
      <c r="O16" s="223">
        <v>25</v>
      </c>
      <c r="P16" s="223">
        <v>25</v>
      </c>
      <c r="Q16" s="223">
        <v>25</v>
      </c>
      <c r="R16" s="223">
        <v>25</v>
      </c>
      <c r="S16" s="223">
        <v>26</v>
      </c>
      <c r="T16" s="223">
        <v>27</v>
      </c>
      <c r="U16" s="223">
        <v>27</v>
      </c>
      <c r="V16" s="223">
        <v>28</v>
      </c>
      <c r="W16" s="223">
        <v>29</v>
      </c>
      <c r="X16" s="223">
        <v>30</v>
      </c>
      <c r="Y16" s="223">
        <v>29</v>
      </c>
      <c r="Z16" s="223">
        <v>30</v>
      </c>
      <c r="AA16" s="223">
        <v>30</v>
      </c>
      <c r="AB16" s="223">
        <v>31</v>
      </c>
      <c r="AC16" s="223">
        <v>31</v>
      </c>
      <c r="AD16" s="223">
        <v>31</v>
      </c>
      <c r="AE16" s="223">
        <v>31</v>
      </c>
      <c r="AF16" s="223">
        <v>30</v>
      </c>
      <c r="AG16" s="223">
        <v>30</v>
      </c>
      <c r="AH16" s="223">
        <v>29</v>
      </c>
      <c r="AI16" s="223">
        <v>28</v>
      </c>
      <c r="AJ16" s="224">
        <v>28</v>
      </c>
    </row>
    <row r="17" spans="1:36" ht="20.100000000000001" customHeight="1">
      <c r="A17" s="228"/>
      <c r="B17" s="226" t="s">
        <v>218</v>
      </c>
      <c r="C17" s="223">
        <v>8</v>
      </c>
      <c r="D17" s="223">
        <v>10</v>
      </c>
      <c r="E17" s="223">
        <v>10</v>
      </c>
      <c r="F17" s="223">
        <v>9</v>
      </c>
      <c r="G17" s="223">
        <v>9</v>
      </c>
      <c r="H17" s="223">
        <v>9</v>
      </c>
      <c r="I17" s="223">
        <v>9</v>
      </c>
      <c r="J17" s="223">
        <v>9</v>
      </c>
      <c r="K17" s="223">
        <v>9</v>
      </c>
      <c r="L17" s="223">
        <v>10</v>
      </c>
      <c r="M17" s="223">
        <v>10</v>
      </c>
      <c r="N17" s="223">
        <v>10</v>
      </c>
      <c r="O17" s="223">
        <v>10</v>
      </c>
      <c r="P17" s="223">
        <v>10</v>
      </c>
      <c r="Q17" s="223">
        <v>11</v>
      </c>
      <c r="R17" s="223">
        <v>11</v>
      </c>
      <c r="S17" s="223">
        <v>11</v>
      </c>
      <c r="T17" s="223">
        <v>12</v>
      </c>
      <c r="U17" s="223">
        <v>12</v>
      </c>
      <c r="V17" s="223">
        <v>13</v>
      </c>
      <c r="W17" s="223">
        <v>13</v>
      </c>
      <c r="X17" s="223">
        <v>14</v>
      </c>
      <c r="Y17" s="223">
        <v>13</v>
      </c>
      <c r="Z17" s="223">
        <v>13</v>
      </c>
      <c r="AA17" s="223">
        <v>14</v>
      </c>
      <c r="AB17" s="223">
        <v>14</v>
      </c>
      <c r="AC17" s="223">
        <v>14</v>
      </c>
      <c r="AD17" s="223">
        <v>14</v>
      </c>
      <c r="AE17" s="223">
        <v>13</v>
      </c>
      <c r="AF17" s="223">
        <v>13</v>
      </c>
      <c r="AG17" s="223">
        <v>13</v>
      </c>
      <c r="AH17" s="223">
        <v>13</v>
      </c>
      <c r="AI17" s="223">
        <v>12</v>
      </c>
      <c r="AJ17" s="224">
        <v>11</v>
      </c>
    </row>
    <row r="18" spans="1:36" s="138" customFormat="1" ht="20.100000000000001" customHeight="1">
      <c r="A18" s="228"/>
      <c r="B18" s="226" t="s">
        <v>219</v>
      </c>
      <c r="C18" s="223">
        <v>8</v>
      </c>
      <c r="D18" s="223">
        <v>10</v>
      </c>
      <c r="E18" s="223">
        <v>10</v>
      </c>
      <c r="F18" s="223">
        <v>10</v>
      </c>
      <c r="G18" s="223">
        <v>10</v>
      </c>
      <c r="H18" s="223">
        <v>10</v>
      </c>
      <c r="I18" s="223">
        <v>10</v>
      </c>
      <c r="J18" s="223">
        <v>10</v>
      </c>
      <c r="K18" s="223">
        <v>10</v>
      </c>
      <c r="L18" s="223">
        <v>10</v>
      </c>
      <c r="M18" s="223">
        <v>10</v>
      </c>
      <c r="N18" s="223">
        <v>10</v>
      </c>
      <c r="O18" s="223">
        <v>10</v>
      </c>
      <c r="P18" s="223">
        <v>10</v>
      </c>
      <c r="Q18" s="223">
        <v>10</v>
      </c>
      <c r="R18" s="223">
        <v>10</v>
      </c>
      <c r="S18" s="223">
        <v>10</v>
      </c>
      <c r="T18" s="223">
        <v>10</v>
      </c>
      <c r="U18" s="223">
        <v>10</v>
      </c>
      <c r="V18" s="223">
        <v>10</v>
      </c>
      <c r="W18" s="223">
        <v>10</v>
      </c>
      <c r="X18" s="223">
        <v>11</v>
      </c>
      <c r="Y18" s="223">
        <v>11</v>
      </c>
      <c r="Z18" s="223">
        <v>11</v>
      </c>
      <c r="AA18" s="223">
        <v>11</v>
      </c>
      <c r="AB18" s="223">
        <v>11</v>
      </c>
      <c r="AC18" s="223">
        <v>12</v>
      </c>
      <c r="AD18" s="223">
        <v>12</v>
      </c>
      <c r="AE18" s="223">
        <v>12</v>
      </c>
      <c r="AF18" s="223">
        <v>12</v>
      </c>
      <c r="AG18" s="223">
        <v>12</v>
      </c>
      <c r="AH18" s="223">
        <v>12</v>
      </c>
      <c r="AI18" s="223">
        <v>12</v>
      </c>
      <c r="AJ18" s="224">
        <v>12</v>
      </c>
    </row>
    <row r="19" spans="1:36" s="138" customFormat="1" ht="20.100000000000001" customHeight="1">
      <c r="A19" s="228"/>
      <c r="B19" s="226" t="s">
        <v>220</v>
      </c>
      <c r="C19" s="223">
        <v>4</v>
      </c>
      <c r="D19" s="223">
        <v>5</v>
      </c>
      <c r="E19" s="223">
        <v>5</v>
      </c>
      <c r="F19" s="223">
        <v>4</v>
      </c>
      <c r="G19" s="223">
        <v>4</v>
      </c>
      <c r="H19" s="223">
        <v>4</v>
      </c>
      <c r="I19" s="223">
        <v>4</v>
      </c>
      <c r="J19" s="223">
        <v>4</v>
      </c>
      <c r="K19" s="223">
        <v>4</v>
      </c>
      <c r="L19" s="223">
        <v>4</v>
      </c>
      <c r="M19" s="223">
        <v>4</v>
      </c>
      <c r="N19" s="223">
        <v>5</v>
      </c>
      <c r="O19" s="223">
        <v>4</v>
      </c>
      <c r="P19" s="223">
        <v>4</v>
      </c>
      <c r="Q19" s="223">
        <v>5</v>
      </c>
      <c r="R19" s="223">
        <v>5</v>
      </c>
      <c r="S19" s="223">
        <v>5</v>
      </c>
      <c r="T19" s="223">
        <v>5</v>
      </c>
      <c r="U19" s="223">
        <v>5</v>
      </c>
      <c r="V19" s="223">
        <v>5</v>
      </c>
      <c r="W19" s="223">
        <v>5</v>
      </c>
      <c r="X19" s="223">
        <v>5</v>
      </c>
      <c r="Y19" s="223">
        <v>5</v>
      </c>
      <c r="Z19" s="223">
        <v>5</v>
      </c>
      <c r="AA19" s="223">
        <v>5</v>
      </c>
      <c r="AB19" s="223">
        <v>5</v>
      </c>
      <c r="AC19" s="223">
        <v>5</v>
      </c>
      <c r="AD19" s="223">
        <v>5</v>
      </c>
      <c r="AE19" s="223">
        <v>5</v>
      </c>
      <c r="AF19" s="223">
        <v>5</v>
      </c>
      <c r="AG19" s="223">
        <v>5</v>
      </c>
      <c r="AH19" s="223">
        <v>5</v>
      </c>
      <c r="AI19" s="223">
        <v>5</v>
      </c>
      <c r="AJ19" s="224">
        <v>5</v>
      </c>
    </row>
    <row r="20" spans="1:36" ht="20.100000000000001" customHeight="1">
      <c r="A20" s="228" t="s">
        <v>221</v>
      </c>
      <c r="B20" s="226"/>
      <c r="C20" s="223">
        <v>0</v>
      </c>
      <c r="D20" s="223">
        <v>0</v>
      </c>
      <c r="E20" s="223">
        <v>0</v>
      </c>
      <c r="F20" s="223">
        <v>0</v>
      </c>
      <c r="G20" s="223">
        <v>0</v>
      </c>
      <c r="H20" s="223">
        <v>0</v>
      </c>
      <c r="I20" s="223">
        <v>0</v>
      </c>
      <c r="J20" s="223">
        <v>0</v>
      </c>
      <c r="K20" s="223">
        <v>0</v>
      </c>
      <c r="L20" s="223">
        <v>0</v>
      </c>
      <c r="M20" s="223">
        <v>0</v>
      </c>
      <c r="N20" s="223">
        <v>0</v>
      </c>
      <c r="O20" s="223">
        <v>0</v>
      </c>
      <c r="P20" s="223">
        <v>1</v>
      </c>
      <c r="Q20" s="223">
        <v>1</v>
      </c>
      <c r="R20" s="223">
        <v>2</v>
      </c>
      <c r="S20" s="223">
        <v>3</v>
      </c>
      <c r="T20" s="223">
        <v>5</v>
      </c>
      <c r="U20" s="223">
        <v>7</v>
      </c>
      <c r="V20" s="223">
        <v>8</v>
      </c>
      <c r="W20" s="223">
        <v>9</v>
      </c>
      <c r="X20" s="223">
        <v>11</v>
      </c>
      <c r="Y20" s="223">
        <v>13</v>
      </c>
      <c r="Z20" s="223">
        <v>13</v>
      </c>
      <c r="AA20" s="223">
        <v>13</v>
      </c>
      <c r="AB20" s="223">
        <v>14</v>
      </c>
      <c r="AC20" s="223">
        <v>15</v>
      </c>
      <c r="AD20" s="223">
        <v>14</v>
      </c>
      <c r="AE20" s="223">
        <v>14</v>
      </c>
      <c r="AF20" s="223">
        <v>13</v>
      </c>
      <c r="AG20" s="223">
        <v>14</v>
      </c>
      <c r="AH20" s="223">
        <v>14</v>
      </c>
      <c r="AI20" s="223">
        <v>13</v>
      </c>
      <c r="AJ20" s="224">
        <v>12</v>
      </c>
    </row>
    <row r="21" spans="1:36" s="138" customFormat="1" ht="20.100000000000001" customHeight="1">
      <c r="A21" s="225" t="s">
        <v>222</v>
      </c>
      <c r="B21" s="226"/>
      <c r="C21" s="223">
        <v>80</v>
      </c>
      <c r="D21" s="223">
        <v>75</v>
      </c>
      <c r="E21" s="223">
        <v>74</v>
      </c>
      <c r="F21" s="223">
        <v>73</v>
      </c>
      <c r="G21" s="223">
        <v>73</v>
      </c>
      <c r="H21" s="223">
        <v>72</v>
      </c>
      <c r="I21" s="223">
        <v>73</v>
      </c>
      <c r="J21" s="223">
        <v>71</v>
      </c>
      <c r="K21" s="223">
        <v>71</v>
      </c>
      <c r="L21" s="223">
        <v>71</v>
      </c>
      <c r="M21" s="223">
        <v>70</v>
      </c>
      <c r="N21" s="223">
        <v>72</v>
      </c>
      <c r="O21" s="223">
        <v>70</v>
      </c>
      <c r="P21" s="223">
        <v>69</v>
      </c>
      <c r="Q21" s="223">
        <v>67</v>
      </c>
      <c r="R21" s="223">
        <v>66</v>
      </c>
      <c r="S21" s="223">
        <v>65</v>
      </c>
      <c r="T21" s="223">
        <v>64</v>
      </c>
      <c r="U21" s="223">
        <v>62</v>
      </c>
      <c r="V21" s="223">
        <v>62</v>
      </c>
      <c r="W21" s="223">
        <v>60</v>
      </c>
      <c r="X21" s="223">
        <v>59</v>
      </c>
      <c r="Y21" s="223">
        <v>57</v>
      </c>
      <c r="Z21" s="223">
        <v>58</v>
      </c>
      <c r="AA21" s="223">
        <v>58</v>
      </c>
      <c r="AB21" s="223">
        <v>57</v>
      </c>
      <c r="AC21" s="223">
        <v>56</v>
      </c>
      <c r="AD21" s="223">
        <v>56</v>
      </c>
      <c r="AE21" s="223">
        <v>56</v>
      </c>
      <c r="AF21" s="223">
        <v>56</v>
      </c>
      <c r="AG21" s="223">
        <v>55</v>
      </c>
      <c r="AH21" s="223">
        <v>53</v>
      </c>
      <c r="AI21" s="223">
        <v>52</v>
      </c>
      <c r="AJ21" s="224">
        <v>53</v>
      </c>
    </row>
    <row r="22" spans="1:36" ht="20.100000000000001" customHeight="1">
      <c r="A22" s="233" t="s">
        <v>223</v>
      </c>
      <c r="C22" s="223">
        <v>3</v>
      </c>
      <c r="D22" s="223">
        <v>3</v>
      </c>
      <c r="E22" s="223">
        <v>3</v>
      </c>
      <c r="F22" s="223">
        <v>3</v>
      </c>
      <c r="G22" s="223">
        <v>3</v>
      </c>
      <c r="H22" s="223">
        <v>3</v>
      </c>
      <c r="I22" s="223">
        <v>3</v>
      </c>
      <c r="J22" s="223">
        <v>3</v>
      </c>
      <c r="K22" s="223">
        <v>3</v>
      </c>
      <c r="L22" s="223">
        <v>3</v>
      </c>
      <c r="M22" s="223">
        <v>3</v>
      </c>
      <c r="N22" s="223">
        <v>3</v>
      </c>
      <c r="O22" s="223">
        <v>3</v>
      </c>
      <c r="P22" s="223">
        <v>3</v>
      </c>
      <c r="Q22" s="223">
        <v>3</v>
      </c>
      <c r="R22" s="223">
        <v>3</v>
      </c>
      <c r="S22" s="223">
        <v>3</v>
      </c>
      <c r="T22" s="223">
        <v>3</v>
      </c>
      <c r="U22" s="223">
        <v>3</v>
      </c>
      <c r="V22" s="223">
        <v>3</v>
      </c>
      <c r="W22" s="223">
        <v>3</v>
      </c>
      <c r="X22" s="223">
        <v>3</v>
      </c>
      <c r="Y22" s="223">
        <v>3</v>
      </c>
      <c r="Z22" s="223">
        <v>3</v>
      </c>
      <c r="AA22" s="223">
        <v>3</v>
      </c>
      <c r="AB22" s="223">
        <v>3</v>
      </c>
      <c r="AC22" s="223">
        <v>3</v>
      </c>
      <c r="AD22" s="223">
        <v>3</v>
      </c>
      <c r="AE22" s="223">
        <v>3</v>
      </c>
      <c r="AF22" s="223">
        <v>3</v>
      </c>
      <c r="AG22" s="223">
        <v>3</v>
      </c>
      <c r="AH22" s="223">
        <v>3</v>
      </c>
      <c r="AI22" s="223">
        <v>3</v>
      </c>
      <c r="AJ22" s="224">
        <v>3</v>
      </c>
    </row>
    <row r="23" spans="1:36" ht="20.100000000000001" customHeight="1">
      <c r="A23" s="235" t="s">
        <v>193</v>
      </c>
      <c r="B23" s="236"/>
      <c r="C23" s="237">
        <v>102</v>
      </c>
      <c r="D23" s="237">
        <v>103</v>
      </c>
      <c r="E23" s="237">
        <v>101</v>
      </c>
      <c r="F23" s="237">
        <v>100</v>
      </c>
      <c r="G23" s="237">
        <v>98</v>
      </c>
      <c r="H23" s="237">
        <v>98</v>
      </c>
      <c r="I23" s="237">
        <v>99</v>
      </c>
      <c r="J23" s="237">
        <v>97</v>
      </c>
      <c r="K23" s="237">
        <v>97</v>
      </c>
      <c r="L23" s="237">
        <v>98</v>
      </c>
      <c r="M23" s="237">
        <v>98</v>
      </c>
      <c r="N23" s="237">
        <v>100</v>
      </c>
      <c r="O23" s="237">
        <v>98</v>
      </c>
      <c r="P23" s="237">
        <v>97</v>
      </c>
      <c r="Q23" s="237">
        <v>96</v>
      </c>
      <c r="R23" s="237">
        <v>97</v>
      </c>
      <c r="S23" s="237">
        <v>97</v>
      </c>
      <c r="T23" s="237">
        <v>99</v>
      </c>
      <c r="U23" s="237">
        <v>99</v>
      </c>
      <c r="V23" s="237">
        <v>100</v>
      </c>
      <c r="W23" s="237">
        <v>101</v>
      </c>
      <c r="X23" s="237">
        <v>102</v>
      </c>
      <c r="Y23" s="237">
        <v>102</v>
      </c>
      <c r="Z23" s="237">
        <v>103</v>
      </c>
      <c r="AA23" s="237">
        <v>104</v>
      </c>
      <c r="AB23" s="237">
        <v>105</v>
      </c>
      <c r="AC23" s="237">
        <v>105</v>
      </c>
      <c r="AD23" s="237">
        <v>104</v>
      </c>
      <c r="AE23" s="237">
        <v>103</v>
      </c>
      <c r="AF23" s="237">
        <v>102</v>
      </c>
      <c r="AG23" s="237">
        <v>102</v>
      </c>
      <c r="AH23" s="237">
        <v>100</v>
      </c>
      <c r="AI23" s="237">
        <v>97</v>
      </c>
      <c r="AJ23" s="238">
        <v>97</v>
      </c>
    </row>
    <row r="24" spans="1:36" s="156" customFormat="1" ht="20.100000000000001" customHeight="1">
      <c r="A24" s="239" t="s">
        <v>194</v>
      </c>
      <c r="B24" s="240"/>
      <c r="C24" s="241">
        <v>37</v>
      </c>
      <c r="D24" s="241">
        <v>28</v>
      </c>
      <c r="E24" s="241">
        <v>26</v>
      </c>
      <c r="F24" s="241">
        <v>29</v>
      </c>
      <c r="G24" s="241">
        <v>31</v>
      </c>
      <c r="H24" s="241">
        <v>32</v>
      </c>
      <c r="I24" s="241">
        <v>29</v>
      </c>
      <c r="J24" s="241">
        <v>33</v>
      </c>
      <c r="K24" s="241">
        <v>36</v>
      </c>
      <c r="L24" s="241">
        <v>31</v>
      </c>
      <c r="M24" s="241">
        <v>32</v>
      </c>
      <c r="N24" s="241">
        <v>28</v>
      </c>
      <c r="O24" s="241">
        <v>30</v>
      </c>
      <c r="P24" s="241">
        <v>13</v>
      </c>
      <c r="Q24" s="241">
        <v>31</v>
      </c>
      <c r="R24" s="241">
        <v>35</v>
      </c>
      <c r="S24" s="241">
        <v>28</v>
      </c>
      <c r="T24" s="241">
        <v>34</v>
      </c>
      <c r="U24" s="241">
        <v>28</v>
      </c>
      <c r="V24" s="241">
        <v>26</v>
      </c>
      <c r="W24" s="241">
        <v>22</v>
      </c>
      <c r="X24" s="241">
        <v>27</v>
      </c>
      <c r="Y24" s="241">
        <v>23</v>
      </c>
      <c r="Z24" s="241">
        <v>20</v>
      </c>
      <c r="AA24" s="241">
        <v>26</v>
      </c>
      <c r="AB24" s="241">
        <v>18</v>
      </c>
      <c r="AC24" s="241">
        <v>21</v>
      </c>
      <c r="AD24" s="241">
        <v>21</v>
      </c>
      <c r="AE24" s="241">
        <v>-2</v>
      </c>
      <c r="AF24" s="241">
        <v>11</v>
      </c>
      <c r="AG24" s="241">
        <v>16</v>
      </c>
      <c r="AH24" s="241">
        <v>21</v>
      </c>
      <c r="AI24" s="241">
        <v>10</v>
      </c>
      <c r="AJ24" s="242">
        <v>17</v>
      </c>
    </row>
    <row r="25" spans="1:36" ht="20.100000000000001" customHeight="1">
      <c r="A25" s="243" t="s">
        <v>206</v>
      </c>
      <c r="B25" s="244"/>
      <c r="C25" s="116"/>
    </row>
    <row r="26" spans="1:36" ht="20.100000000000001" customHeight="1">
      <c r="A26" s="245" t="s">
        <v>195</v>
      </c>
      <c r="C26" s="116"/>
    </row>
    <row r="27" spans="1:36" ht="20.100000000000001" customHeight="1">
      <c r="A27" s="245" t="s">
        <v>196</v>
      </c>
      <c r="C27" s="116"/>
    </row>
    <row r="28" spans="1:36" ht="20.100000000000001" customHeight="1">
      <c r="A28" s="245" t="s">
        <v>207</v>
      </c>
      <c r="C28" s="116"/>
    </row>
    <row r="29" spans="1:36" ht="20.100000000000001" customHeight="1">
      <c r="A29" s="234" t="s">
        <v>198</v>
      </c>
    </row>
    <row r="30" spans="1:36" ht="20.100000000000001" customHeight="1">
      <c r="A30" s="234" t="s">
        <v>199</v>
      </c>
    </row>
    <row r="31" spans="1:36">
      <c r="A31" s="2034" t="s">
        <v>1264</v>
      </c>
    </row>
  </sheetData>
  <hyperlinks>
    <hyperlink ref="A31" location="'Inhaltsverzeichnis '!A1" display="Zurück zum Inhaltsverzeichnis" xr:uid="{1C682982-9431-42E5-AFBE-D423ED0A7FDE}"/>
  </hyperlinks>
  <pageMargins left="0.11811023622047245" right="0.11811023622047245" top="0.78740157480314965" bottom="0.78740157480314965" header="0.31496062992125984" footer="0.31496062992125984"/>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5F61B-1F29-42A7-9DC8-1152800E3A13}">
  <sheetPr>
    <tabColor rgb="FF00854A"/>
    <pageSetUpPr fitToPage="1"/>
  </sheetPr>
  <dimension ref="A1:AJ45"/>
  <sheetViews>
    <sheetView showGridLines="0" zoomScaleNormal="100" workbookViewId="0"/>
  </sheetViews>
  <sheetFormatPr baseColWidth="10" defaultColWidth="11" defaultRowHeight="14.25" outlineLevelCol="1"/>
  <cols>
    <col min="1" max="1" width="23.75" style="171" customWidth="1"/>
    <col min="2" max="2" width="96.5" style="171" customWidth="1"/>
    <col min="3" max="3" width="7.375" style="171" customWidth="1"/>
    <col min="4" max="26" width="7.375" style="171" hidden="1" customWidth="1" outlineLevel="1"/>
    <col min="27" max="27" width="7.375" style="171" customWidth="1" collapsed="1"/>
    <col min="28" max="32" width="7.375" style="171" customWidth="1"/>
    <col min="33" max="34" width="8.375" style="170" customWidth="1"/>
    <col min="35" max="36" width="8.5" style="171" customWidth="1"/>
    <col min="37" max="16384" width="11" style="171"/>
  </cols>
  <sheetData>
    <row r="1" spans="1:36" ht="20.100000000000001" customHeight="1">
      <c r="A1" s="112" t="s">
        <v>224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4"/>
      <c r="AH1" s="114"/>
      <c r="AI1" s="113"/>
    </row>
    <row r="2" spans="1:36" ht="20.100000000000001" customHeight="1">
      <c r="A2" s="117" t="s">
        <v>225</v>
      </c>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4"/>
      <c r="AH2" s="114"/>
      <c r="AI2" s="113"/>
    </row>
    <row r="3" spans="1:36" ht="20.100000000000001" customHeight="1">
      <c r="A3" s="113" t="s">
        <v>226</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4"/>
      <c r="AH3" s="114"/>
      <c r="AI3" s="113"/>
    </row>
    <row r="4" spans="1:36" ht="20.100000000000001" customHeight="1">
      <c r="A4" s="173" t="s">
        <v>227</v>
      </c>
      <c r="B4" s="246"/>
      <c r="C4" s="175">
        <v>1990</v>
      </c>
      <c r="D4" s="175">
        <v>1991</v>
      </c>
      <c r="E4" s="175">
        <v>1992</v>
      </c>
      <c r="F4" s="175">
        <v>1993</v>
      </c>
      <c r="G4" s="175">
        <v>1994</v>
      </c>
      <c r="H4" s="175">
        <v>1995</v>
      </c>
      <c r="I4" s="175">
        <v>1996</v>
      </c>
      <c r="J4" s="175">
        <v>1997</v>
      </c>
      <c r="K4" s="175">
        <v>1998</v>
      </c>
      <c r="L4" s="175">
        <v>1999</v>
      </c>
      <c r="M4" s="175">
        <v>2000</v>
      </c>
      <c r="N4" s="175">
        <v>2001</v>
      </c>
      <c r="O4" s="175">
        <v>2002</v>
      </c>
      <c r="P4" s="175">
        <v>2003</v>
      </c>
      <c r="Q4" s="175">
        <v>2004</v>
      </c>
      <c r="R4" s="175">
        <v>2005</v>
      </c>
      <c r="S4" s="175">
        <v>2006</v>
      </c>
      <c r="T4" s="175">
        <v>2007</v>
      </c>
      <c r="U4" s="175">
        <v>2008</v>
      </c>
      <c r="V4" s="175">
        <v>2009</v>
      </c>
      <c r="W4" s="175">
        <v>2010</v>
      </c>
      <c r="X4" s="175">
        <v>2011</v>
      </c>
      <c r="Y4" s="175">
        <v>2012</v>
      </c>
      <c r="Z4" s="175">
        <v>2013</v>
      </c>
      <c r="AA4" s="175">
        <v>2014</v>
      </c>
      <c r="AB4" s="175">
        <v>2015</v>
      </c>
      <c r="AC4" s="175">
        <v>2016</v>
      </c>
      <c r="AD4" s="175">
        <v>2017</v>
      </c>
      <c r="AE4" s="175">
        <v>2018</v>
      </c>
      <c r="AF4" s="176">
        <v>2019</v>
      </c>
      <c r="AG4" s="247">
        <v>2020</v>
      </c>
      <c r="AH4" s="247">
        <v>2021</v>
      </c>
      <c r="AI4" s="247">
        <v>2022</v>
      </c>
      <c r="AJ4" s="248">
        <v>2023</v>
      </c>
    </row>
    <row r="5" spans="1:36" ht="20.100000000000001" customHeight="1">
      <c r="A5" s="249" t="s">
        <v>186</v>
      </c>
      <c r="B5" s="180"/>
      <c r="C5" s="181">
        <v>1405</v>
      </c>
      <c r="D5" s="181">
        <v>1215</v>
      </c>
      <c r="E5" s="181">
        <v>1143</v>
      </c>
      <c r="F5" s="181">
        <v>1272</v>
      </c>
      <c r="G5" s="181">
        <v>1185</v>
      </c>
      <c r="H5" s="181">
        <v>1199</v>
      </c>
      <c r="I5" s="181">
        <v>1215</v>
      </c>
      <c r="J5" s="181">
        <v>1218</v>
      </c>
      <c r="K5" s="181">
        <v>1229</v>
      </c>
      <c r="L5" s="181">
        <v>1180</v>
      </c>
      <c r="M5" s="181">
        <v>1203</v>
      </c>
      <c r="N5" s="181">
        <v>1169</v>
      </c>
      <c r="O5" s="181">
        <v>1165</v>
      </c>
      <c r="P5" s="181">
        <v>916</v>
      </c>
      <c r="Q5" s="181">
        <v>1136</v>
      </c>
      <c r="R5" s="181">
        <v>1157</v>
      </c>
      <c r="S5" s="181">
        <v>1026</v>
      </c>
      <c r="T5" s="181">
        <v>1124</v>
      </c>
      <c r="U5" s="181">
        <v>1060</v>
      </c>
      <c r="V5" s="181">
        <v>1068</v>
      </c>
      <c r="W5" s="181">
        <v>964</v>
      </c>
      <c r="X5" s="181">
        <v>1074</v>
      </c>
      <c r="Y5" s="181">
        <v>1046</v>
      </c>
      <c r="Z5" s="181">
        <v>903</v>
      </c>
      <c r="AA5" s="181">
        <v>1096</v>
      </c>
      <c r="AB5" s="181">
        <v>896</v>
      </c>
      <c r="AC5" s="181">
        <v>980</v>
      </c>
      <c r="AD5" s="181">
        <v>1027</v>
      </c>
      <c r="AE5" s="181">
        <v>701</v>
      </c>
      <c r="AF5" s="181">
        <v>862</v>
      </c>
      <c r="AG5" s="181">
        <v>929</v>
      </c>
      <c r="AH5" s="181">
        <v>1070</v>
      </c>
      <c r="AI5" s="181">
        <v>811</v>
      </c>
      <c r="AJ5" s="182">
        <v>949</v>
      </c>
    </row>
    <row r="6" spans="1:36" ht="20.100000000000001" customHeight="1">
      <c r="A6" s="179"/>
      <c r="B6" s="250" t="s">
        <v>187</v>
      </c>
      <c r="C6" s="183">
        <v>806</v>
      </c>
      <c r="D6" s="183">
        <v>725</v>
      </c>
      <c r="E6" s="183">
        <v>696</v>
      </c>
      <c r="F6" s="183">
        <v>756</v>
      </c>
      <c r="G6" s="183">
        <v>746</v>
      </c>
      <c r="H6" s="183">
        <v>752</v>
      </c>
      <c r="I6" s="183">
        <v>734</v>
      </c>
      <c r="J6" s="183">
        <v>743</v>
      </c>
      <c r="K6" s="183">
        <v>773</v>
      </c>
      <c r="L6" s="183">
        <v>741</v>
      </c>
      <c r="M6" s="183">
        <v>769</v>
      </c>
      <c r="N6" s="183">
        <v>754</v>
      </c>
      <c r="O6" s="183">
        <v>754</v>
      </c>
      <c r="P6" s="183">
        <v>569</v>
      </c>
      <c r="Q6" s="183">
        <v>713</v>
      </c>
      <c r="R6" s="183">
        <v>724</v>
      </c>
      <c r="S6" s="183">
        <v>657</v>
      </c>
      <c r="T6" s="183">
        <v>693</v>
      </c>
      <c r="U6" s="183">
        <v>642</v>
      </c>
      <c r="V6" s="183">
        <v>645</v>
      </c>
      <c r="W6" s="183">
        <v>574</v>
      </c>
      <c r="X6" s="183">
        <v>579</v>
      </c>
      <c r="Y6" s="183">
        <v>599</v>
      </c>
      <c r="Z6" s="183">
        <v>561</v>
      </c>
      <c r="AA6" s="183">
        <v>644</v>
      </c>
      <c r="AB6" s="183">
        <v>550</v>
      </c>
      <c r="AC6" s="183">
        <v>604</v>
      </c>
      <c r="AD6" s="183">
        <v>601</v>
      </c>
      <c r="AE6" s="183">
        <v>418</v>
      </c>
      <c r="AF6" s="183">
        <v>503</v>
      </c>
      <c r="AG6" s="183">
        <v>510</v>
      </c>
      <c r="AH6" s="183">
        <v>597</v>
      </c>
      <c r="AI6" s="183">
        <v>509</v>
      </c>
      <c r="AJ6" s="185">
        <v>569</v>
      </c>
    </row>
    <row r="7" spans="1:36" ht="20.100000000000001" customHeight="1">
      <c r="A7" s="179"/>
      <c r="B7" s="250" t="s">
        <v>188</v>
      </c>
      <c r="C7" s="183">
        <v>481</v>
      </c>
      <c r="D7" s="183">
        <v>396</v>
      </c>
      <c r="E7" s="183">
        <v>358</v>
      </c>
      <c r="F7" s="183">
        <v>425</v>
      </c>
      <c r="G7" s="183">
        <v>355</v>
      </c>
      <c r="H7" s="183">
        <v>362</v>
      </c>
      <c r="I7" s="183">
        <v>395</v>
      </c>
      <c r="J7" s="183">
        <v>393</v>
      </c>
      <c r="K7" s="183">
        <v>377</v>
      </c>
      <c r="L7" s="183">
        <v>361</v>
      </c>
      <c r="M7" s="183">
        <v>352</v>
      </c>
      <c r="N7" s="183">
        <v>338</v>
      </c>
      <c r="O7" s="183">
        <v>333</v>
      </c>
      <c r="P7" s="183">
        <v>273</v>
      </c>
      <c r="Q7" s="183">
        <v>346</v>
      </c>
      <c r="R7" s="183">
        <v>361</v>
      </c>
      <c r="S7" s="183">
        <v>315</v>
      </c>
      <c r="T7" s="183">
        <v>375</v>
      </c>
      <c r="U7" s="183">
        <v>363</v>
      </c>
      <c r="V7" s="183">
        <v>368</v>
      </c>
      <c r="W7" s="183">
        <v>336</v>
      </c>
      <c r="X7" s="183">
        <v>442</v>
      </c>
      <c r="Y7" s="183">
        <v>395</v>
      </c>
      <c r="Z7" s="183">
        <v>289</v>
      </c>
      <c r="AA7" s="183">
        <v>399</v>
      </c>
      <c r="AB7" s="183">
        <v>293</v>
      </c>
      <c r="AC7" s="183">
        <v>325</v>
      </c>
      <c r="AD7" s="183">
        <v>375</v>
      </c>
      <c r="AE7" s="183">
        <v>232</v>
      </c>
      <c r="AF7" s="183">
        <v>308</v>
      </c>
      <c r="AG7" s="183">
        <v>369</v>
      </c>
      <c r="AH7" s="183">
        <v>423</v>
      </c>
      <c r="AI7" s="183">
        <v>253</v>
      </c>
      <c r="AJ7" s="185">
        <v>330</v>
      </c>
    </row>
    <row r="8" spans="1:36" ht="20.100000000000001" customHeight="1">
      <c r="A8" s="179"/>
      <c r="B8" s="250" t="s">
        <v>189</v>
      </c>
      <c r="C8" s="183">
        <v>10</v>
      </c>
      <c r="D8" s="183">
        <v>6</v>
      </c>
      <c r="E8" s="183">
        <v>6</v>
      </c>
      <c r="F8" s="183">
        <v>5</v>
      </c>
      <c r="G8" s="183">
        <v>4</v>
      </c>
      <c r="H8" s="183">
        <v>3</v>
      </c>
      <c r="I8" s="183">
        <v>3</v>
      </c>
      <c r="J8" s="183">
        <v>3</v>
      </c>
      <c r="K8" s="183">
        <v>2</v>
      </c>
      <c r="L8" s="183">
        <v>2</v>
      </c>
      <c r="M8" s="183">
        <v>2</v>
      </c>
      <c r="N8" s="183">
        <v>2</v>
      </c>
      <c r="O8" s="183">
        <v>1</v>
      </c>
      <c r="P8" s="183">
        <v>1</v>
      </c>
      <c r="Q8" s="183">
        <v>1</v>
      </c>
      <c r="R8" s="183">
        <v>1</v>
      </c>
      <c r="S8" s="183">
        <v>1</v>
      </c>
      <c r="T8" s="183">
        <v>1</v>
      </c>
      <c r="U8" s="183">
        <v>1</v>
      </c>
      <c r="V8" s="183">
        <v>1</v>
      </c>
      <c r="W8" s="183">
        <v>1</v>
      </c>
      <c r="X8" s="183">
        <v>1</v>
      </c>
      <c r="Y8" s="183">
        <v>1</v>
      </c>
      <c r="Z8" s="183">
        <v>1</v>
      </c>
      <c r="AA8" s="183">
        <v>1</v>
      </c>
      <c r="AB8" s="183">
        <v>1</v>
      </c>
      <c r="AC8" s="183">
        <v>1</v>
      </c>
      <c r="AD8" s="183">
        <v>1</v>
      </c>
      <c r="AE8" s="183">
        <v>1</v>
      </c>
      <c r="AF8" s="183">
        <v>1</v>
      </c>
      <c r="AG8" s="183">
        <v>1</v>
      </c>
      <c r="AH8" s="183">
        <v>1</v>
      </c>
      <c r="AI8" s="183">
        <v>1</v>
      </c>
      <c r="AJ8" s="185">
        <v>1</v>
      </c>
    </row>
    <row r="9" spans="1:36" ht="20.100000000000001" customHeight="1">
      <c r="A9" s="179"/>
      <c r="B9" s="251" t="s">
        <v>190</v>
      </c>
      <c r="C9" s="183">
        <v>108</v>
      </c>
      <c r="D9" s="183">
        <v>87</v>
      </c>
      <c r="E9" s="183">
        <v>83</v>
      </c>
      <c r="F9" s="183">
        <v>86</v>
      </c>
      <c r="G9" s="183">
        <v>80</v>
      </c>
      <c r="H9" s="183">
        <v>81</v>
      </c>
      <c r="I9" s="183">
        <v>83</v>
      </c>
      <c r="J9" s="183">
        <v>79</v>
      </c>
      <c r="K9" s="183">
        <v>77</v>
      </c>
      <c r="L9" s="183">
        <v>76</v>
      </c>
      <c r="M9" s="183">
        <v>80</v>
      </c>
      <c r="N9" s="183">
        <v>75</v>
      </c>
      <c r="O9" s="183">
        <v>77</v>
      </c>
      <c r="P9" s="183">
        <v>73</v>
      </c>
      <c r="Q9" s="183">
        <v>76</v>
      </c>
      <c r="R9" s="183">
        <v>71</v>
      </c>
      <c r="S9" s="183">
        <v>53</v>
      </c>
      <c r="T9" s="183">
        <v>55</v>
      </c>
      <c r="U9" s="183">
        <v>55</v>
      </c>
      <c r="V9" s="183">
        <v>55</v>
      </c>
      <c r="W9" s="183">
        <v>52</v>
      </c>
      <c r="X9" s="183">
        <v>53</v>
      </c>
      <c r="Y9" s="183">
        <v>52</v>
      </c>
      <c r="Z9" s="183">
        <v>52</v>
      </c>
      <c r="AA9" s="183">
        <v>51</v>
      </c>
      <c r="AB9" s="183">
        <v>52</v>
      </c>
      <c r="AC9" s="183">
        <v>51</v>
      </c>
      <c r="AD9" s="183">
        <v>51</v>
      </c>
      <c r="AE9" s="183">
        <v>50</v>
      </c>
      <c r="AF9" s="183">
        <v>50</v>
      </c>
      <c r="AG9" s="183">
        <v>49</v>
      </c>
      <c r="AH9" s="183">
        <v>49</v>
      </c>
      <c r="AI9" s="183">
        <v>49</v>
      </c>
      <c r="AJ9" s="185">
        <v>49</v>
      </c>
    </row>
    <row r="10" spans="1:36" ht="20.100000000000001" customHeight="1">
      <c r="A10" s="252" t="s">
        <v>212</v>
      </c>
      <c r="B10" s="250"/>
      <c r="C10" s="183">
        <v>573</v>
      </c>
      <c r="D10" s="183">
        <v>556</v>
      </c>
      <c r="E10" s="183">
        <v>534</v>
      </c>
      <c r="F10" s="183">
        <v>531</v>
      </c>
      <c r="G10" s="183">
        <v>583</v>
      </c>
      <c r="H10" s="183">
        <v>596</v>
      </c>
      <c r="I10" s="183">
        <v>589</v>
      </c>
      <c r="J10" s="183">
        <v>630</v>
      </c>
      <c r="K10" s="183">
        <v>654</v>
      </c>
      <c r="L10" s="183">
        <v>619</v>
      </c>
      <c r="M10" s="183">
        <v>605</v>
      </c>
      <c r="N10" s="183">
        <v>617</v>
      </c>
      <c r="O10" s="183">
        <v>587</v>
      </c>
      <c r="P10" s="183">
        <v>574</v>
      </c>
      <c r="Q10" s="183">
        <v>646</v>
      </c>
      <c r="R10" s="183">
        <v>678</v>
      </c>
      <c r="S10" s="183">
        <v>691</v>
      </c>
      <c r="T10" s="183">
        <v>676</v>
      </c>
      <c r="U10" s="183">
        <v>689</v>
      </c>
      <c r="V10" s="183">
        <v>700</v>
      </c>
      <c r="W10" s="183">
        <v>669</v>
      </c>
      <c r="X10" s="183">
        <v>583</v>
      </c>
      <c r="Y10" s="183">
        <v>632</v>
      </c>
      <c r="Z10" s="183">
        <v>703</v>
      </c>
      <c r="AA10" s="183">
        <v>695</v>
      </c>
      <c r="AB10" s="183">
        <v>700</v>
      </c>
      <c r="AC10" s="183">
        <v>680</v>
      </c>
      <c r="AD10" s="183">
        <v>650</v>
      </c>
      <c r="AE10" s="183">
        <v>537</v>
      </c>
      <c r="AF10" s="183">
        <v>578</v>
      </c>
      <c r="AG10" s="183">
        <v>618</v>
      </c>
      <c r="AH10" s="183">
        <v>565</v>
      </c>
      <c r="AI10" s="183">
        <v>619</v>
      </c>
      <c r="AJ10" s="185">
        <v>580</v>
      </c>
    </row>
    <row r="11" spans="1:36" s="253" customFormat="1" ht="20.100000000000001" customHeight="1">
      <c r="A11" s="252"/>
      <c r="B11" s="250" t="s">
        <v>213</v>
      </c>
      <c r="C11" s="183">
        <v>347</v>
      </c>
      <c r="D11" s="183">
        <v>317</v>
      </c>
      <c r="E11" s="183">
        <v>305</v>
      </c>
      <c r="F11" s="183">
        <v>327</v>
      </c>
      <c r="G11" s="183">
        <v>362</v>
      </c>
      <c r="H11" s="183">
        <v>364</v>
      </c>
      <c r="I11" s="183">
        <v>380</v>
      </c>
      <c r="J11" s="183">
        <v>397</v>
      </c>
      <c r="K11" s="183">
        <v>415</v>
      </c>
      <c r="L11" s="183">
        <v>366</v>
      </c>
      <c r="M11" s="183">
        <v>400</v>
      </c>
      <c r="N11" s="183">
        <v>433</v>
      </c>
      <c r="O11" s="183">
        <v>394</v>
      </c>
      <c r="P11" s="183">
        <v>387</v>
      </c>
      <c r="Q11" s="183">
        <v>431</v>
      </c>
      <c r="R11" s="183">
        <v>465</v>
      </c>
      <c r="S11" s="183">
        <v>456</v>
      </c>
      <c r="T11" s="183">
        <v>422</v>
      </c>
      <c r="U11" s="183">
        <v>464</v>
      </c>
      <c r="V11" s="183">
        <v>421</v>
      </c>
      <c r="W11" s="183">
        <v>415</v>
      </c>
      <c r="X11" s="183">
        <v>379</v>
      </c>
      <c r="Y11" s="183">
        <v>415</v>
      </c>
      <c r="Z11" s="183">
        <v>457</v>
      </c>
      <c r="AA11" s="183">
        <v>461</v>
      </c>
      <c r="AB11" s="183">
        <v>459</v>
      </c>
      <c r="AC11" s="183">
        <v>449</v>
      </c>
      <c r="AD11" s="183">
        <v>431</v>
      </c>
      <c r="AE11" s="183">
        <v>349</v>
      </c>
      <c r="AF11" s="183">
        <v>411</v>
      </c>
      <c r="AG11" s="183">
        <v>426</v>
      </c>
      <c r="AH11" s="183">
        <v>386</v>
      </c>
      <c r="AI11" s="183">
        <v>410</v>
      </c>
      <c r="AJ11" s="185">
        <v>364</v>
      </c>
    </row>
    <row r="12" spans="1:36" s="253" customFormat="1" ht="20.100000000000001" customHeight="1">
      <c r="A12" s="252"/>
      <c r="B12" s="250" t="s">
        <v>214</v>
      </c>
      <c r="C12" s="183">
        <v>156</v>
      </c>
      <c r="D12" s="183">
        <v>179</v>
      </c>
      <c r="E12" s="183">
        <v>165</v>
      </c>
      <c r="F12" s="183">
        <v>139</v>
      </c>
      <c r="G12" s="183">
        <v>162</v>
      </c>
      <c r="H12" s="183">
        <v>172</v>
      </c>
      <c r="I12" s="183">
        <v>147</v>
      </c>
      <c r="J12" s="183">
        <v>170</v>
      </c>
      <c r="K12" s="183">
        <v>174</v>
      </c>
      <c r="L12" s="183">
        <v>189</v>
      </c>
      <c r="M12" s="183">
        <v>170</v>
      </c>
      <c r="N12" s="183">
        <v>170</v>
      </c>
      <c r="O12" s="183">
        <v>179</v>
      </c>
      <c r="P12" s="183">
        <v>174</v>
      </c>
      <c r="Q12" s="183">
        <v>202</v>
      </c>
      <c r="R12" s="183">
        <v>201</v>
      </c>
      <c r="S12" s="183">
        <v>223</v>
      </c>
      <c r="T12" s="183">
        <v>241</v>
      </c>
      <c r="U12" s="183">
        <v>212</v>
      </c>
      <c r="V12" s="183">
        <v>266</v>
      </c>
      <c r="W12" s="183">
        <v>241</v>
      </c>
      <c r="X12" s="183">
        <v>190</v>
      </c>
      <c r="Y12" s="183">
        <v>204</v>
      </c>
      <c r="Z12" s="183">
        <v>233</v>
      </c>
      <c r="AA12" s="183">
        <v>222</v>
      </c>
      <c r="AB12" s="183">
        <v>226</v>
      </c>
      <c r="AC12" s="183">
        <v>215</v>
      </c>
      <c r="AD12" s="183">
        <v>204</v>
      </c>
      <c r="AE12" s="183">
        <v>173</v>
      </c>
      <c r="AF12" s="183">
        <v>154</v>
      </c>
      <c r="AG12" s="183">
        <v>178</v>
      </c>
      <c r="AH12" s="183">
        <v>164</v>
      </c>
      <c r="AI12" s="183">
        <v>196</v>
      </c>
      <c r="AJ12" s="185">
        <v>205</v>
      </c>
    </row>
    <row r="13" spans="1:36" ht="20.100000000000001" customHeight="1">
      <c r="A13" s="252"/>
      <c r="B13" s="250" t="s">
        <v>215</v>
      </c>
      <c r="C13" s="183">
        <v>69</v>
      </c>
      <c r="D13" s="183">
        <v>60</v>
      </c>
      <c r="E13" s="183">
        <v>65</v>
      </c>
      <c r="F13" s="183">
        <v>64</v>
      </c>
      <c r="G13" s="183">
        <v>60</v>
      </c>
      <c r="H13" s="183">
        <v>59</v>
      </c>
      <c r="I13" s="183">
        <v>63</v>
      </c>
      <c r="J13" s="183">
        <v>64</v>
      </c>
      <c r="K13" s="183">
        <v>65</v>
      </c>
      <c r="L13" s="183">
        <v>64</v>
      </c>
      <c r="M13" s="183">
        <v>34</v>
      </c>
      <c r="N13" s="183">
        <v>14</v>
      </c>
      <c r="O13" s="183">
        <v>14</v>
      </c>
      <c r="P13" s="183">
        <v>14</v>
      </c>
      <c r="Q13" s="183">
        <v>13</v>
      </c>
      <c r="R13" s="183">
        <v>13</v>
      </c>
      <c r="S13" s="183">
        <v>12</v>
      </c>
      <c r="T13" s="183">
        <v>13</v>
      </c>
      <c r="U13" s="183">
        <v>13</v>
      </c>
      <c r="V13" s="183">
        <v>13</v>
      </c>
      <c r="W13" s="183">
        <v>13</v>
      </c>
      <c r="X13" s="183">
        <v>13</v>
      </c>
      <c r="Y13" s="183">
        <v>13</v>
      </c>
      <c r="Z13" s="183">
        <v>14</v>
      </c>
      <c r="AA13" s="183">
        <v>13</v>
      </c>
      <c r="AB13" s="183">
        <v>15</v>
      </c>
      <c r="AC13" s="183">
        <v>16</v>
      </c>
      <c r="AD13" s="183">
        <v>16</v>
      </c>
      <c r="AE13" s="183">
        <v>15</v>
      </c>
      <c r="AF13" s="183">
        <v>14</v>
      </c>
      <c r="AG13" s="183">
        <v>14</v>
      </c>
      <c r="AH13" s="183">
        <v>14</v>
      </c>
      <c r="AI13" s="183">
        <v>13</v>
      </c>
      <c r="AJ13" s="185">
        <v>12</v>
      </c>
    </row>
    <row r="14" spans="1:36" ht="20.100000000000001" customHeight="1">
      <c r="A14" s="252" t="s">
        <v>216</v>
      </c>
      <c r="B14" s="250"/>
      <c r="C14" s="183">
        <v>502</v>
      </c>
      <c r="D14" s="183">
        <v>464</v>
      </c>
      <c r="E14" s="183">
        <v>479</v>
      </c>
      <c r="F14" s="183">
        <v>409</v>
      </c>
      <c r="G14" s="183">
        <v>466</v>
      </c>
      <c r="H14" s="183">
        <v>452</v>
      </c>
      <c r="I14" s="183">
        <v>418</v>
      </c>
      <c r="J14" s="183">
        <v>398</v>
      </c>
      <c r="K14" s="183">
        <v>427</v>
      </c>
      <c r="L14" s="183">
        <v>414</v>
      </c>
      <c r="M14" s="183">
        <v>403</v>
      </c>
      <c r="N14" s="183">
        <v>393</v>
      </c>
      <c r="O14" s="183">
        <v>420</v>
      </c>
      <c r="P14" s="183">
        <v>385</v>
      </c>
      <c r="Q14" s="183">
        <v>385</v>
      </c>
      <c r="R14" s="183">
        <v>400</v>
      </c>
      <c r="S14" s="183">
        <v>387</v>
      </c>
      <c r="T14" s="183">
        <v>444</v>
      </c>
      <c r="U14" s="183">
        <v>406</v>
      </c>
      <c r="V14" s="183">
        <v>357</v>
      </c>
      <c r="W14" s="183">
        <v>422</v>
      </c>
      <c r="X14" s="183">
        <v>493</v>
      </c>
      <c r="Y14" s="183">
        <v>416</v>
      </c>
      <c r="Z14" s="183">
        <v>443</v>
      </c>
      <c r="AA14" s="183">
        <v>389</v>
      </c>
      <c r="AB14" s="183">
        <v>448</v>
      </c>
      <c r="AC14" s="183">
        <v>438</v>
      </c>
      <c r="AD14" s="183">
        <v>407</v>
      </c>
      <c r="AE14" s="183">
        <v>447</v>
      </c>
      <c r="AF14" s="183">
        <v>448</v>
      </c>
      <c r="AG14" s="183">
        <v>414</v>
      </c>
      <c r="AH14" s="183">
        <v>372</v>
      </c>
      <c r="AI14" s="183">
        <v>341</v>
      </c>
      <c r="AJ14" s="185">
        <v>353</v>
      </c>
    </row>
    <row r="15" spans="1:36" ht="20.100000000000001" customHeight="1">
      <c r="A15" s="186" t="s">
        <v>178</v>
      </c>
      <c r="B15" s="250"/>
      <c r="C15" s="187">
        <v>2480</v>
      </c>
      <c r="D15" s="187">
        <v>2235</v>
      </c>
      <c r="E15" s="187">
        <v>2156</v>
      </c>
      <c r="F15" s="187">
        <v>2212</v>
      </c>
      <c r="G15" s="187">
        <v>2234</v>
      </c>
      <c r="H15" s="187">
        <v>2247</v>
      </c>
      <c r="I15" s="187">
        <v>2223</v>
      </c>
      <c r="J15" s="187">
        <v>2246</v>
      </c>
      <c r="K15" s="187">
        <v>2311</v>
      </c>
      <c r="L15" s="187">
        <v>2212</v>
      </c>
      <c r="M15" s="187">
        <v>2211</v>
      </c>
      <c r="N15" s="187">
        <v>2179</v>
      </c>
      <c r="O15" s="187">
        <v>2171</v>
      </c>
      <c r="P15" s="187">
        <v>1875</v>
      </c>
      <c r="Q15" s="187">
        <v>2167</v>
      </c>
      <c r="R15" s="187">
        <v>2236</v>
      </c>
      <c r="S15" s="187">
        <v>2104</v>
      </c>
      <c r="T15" s="187">
        <v>2244</v>
      </c>
      <c r="U15" s="187">
        <v>2155</v>
      </c>
      <c r="V15" s="187">
        <v>2126</v>
      </c>
      <c r="W15" s="187">
        <v>2054</v>
      </c>
      <c r="X15" s="187">
        <v>2149</v>
      </c>
      <c r="Y15" s="187">
        <v>2095</v>
      </c>
      <c r="Z15" s="187">
        <v>2049</v>
      </c>
      <c r="AA15" s="187">
        <v>2179</v>
      </c>
      <c r="AB15" s="187">
        <v>2044</v>
      </c>
      <c r="AC15" s="187">
        <v>2099</v>
      </c>
      <c r="AD15" s="187">
        <v>2084</v>
      </c>
      <c r="AE15" s="187">
        <v>1685</v>
      </c>
      <c r="AF15" s="187">
        <v>1888</v>
      </c>
      <c r="AG15" s="187">
        <v>1961</v>
      </c>
      <c r="AH15" s="187">
        <v>2007</v>
      </c>
      <c r="AI15" s="187">
        <v>1771</v>
      </c>
      <c r="AJ15" s="188">
        <v>1883</v>
      </c>
    </row>
    <row r="16" spans="1:36" ht="20.100000000000001" customHeight="1">
      <c r="A16" s="252" t="s">
        <v>217</v>
      </c>
      <c r="B16" s="250"/>
      <c r="C16" s="183">
        <v>348</v>
      </c>
      <c r="D16" s="183">
        <v>430</v>
      </c>
      <c r="E16" s="183">
        <v>408</v>
      </c>
      <c r="F16" s="183">
        <v>401</v>
      </c>
      <c r="G16" s="183">
        <v>391</v>
      </c>
      <c r="H16" s="183">
        <v>393</v>
      </c>
      <c r="I16" s="183">
        <v>400</v>
      </c>
      <c r="J16" s="183">
        <v>397</v>
      </c>
      <c r="K16" s="183">
        <v>403</v>
      </c>
      <c r="L16" s="183">
        <v>414</v>
      </c>
      <c r="M16" s="183">
        <v>412</v>
      </c>
      <c r="N16" s="183">
        <v>419</v>
      </c>
      <c r="O16" s="183">
        <v>418</v>
      </c>
      <c r="P16" s="183">
        <v>423</v>
      </c>
      <c r="Q16" s="183">
        <v>428</v>
      </c>
      <c r="R16" s="183">
        <v>433</v>
      </c>
      <c r="S16" s="183">
        <v>436</v>
      </c>
      <c r="T16" s="183">
        <v>452</v>
      </c>
      <c r="U16" s="183">
        <v>463</v>
      </c>
      <c r="V16" s="183">
        <v>472</v>
      </c>
      <c r="W16" s="183">
        <v>482</v>
      </c>
      <c r="X16" s="183">
        <v>493</v>
      </c>
      <c r="Y16" s="183">
        <v>491</v>
      </c>
      <c r="Z16" s="183">
        <v>494</v>
      </c>
      <c r="AA16" s="183">
        <v>505</v>
      </c>
      <c r="AB16" s="183">
        <v>510</v>
      </c>
      <c r="AC16" s="183">
        <v>513</v>
      </c>
      <c r="AD16" s="183">
        <v>509</v>
      </c>
      <c r="AE16" s="183">
        <v>508</v>
      </c>
      <c r="AF16" s="183">
        <v>505</v>
      </c>
      <c r="AG16" s="183">
        <v>500</v>
      </c>
      <c r="AH16" s="183">
        <v>489</v>
      </c>
      <c r="AI16" s="183">
        <v>465</v>
      </c>
      <c r="AJ16" s="185">
        <v>461</v>
      </c>
    </row>
    <row r="17" spans="1:36" ht="20.100000000000001" customHeight="1">
      <c r="A17" s="252"/>
      <c r="B17" s="250" t="s">
        <v>218</v>
      </c>
      <c r="C17" s="183">
        <v>141</v>
      </c>
      <c r="D17" s="183">
        <v>170</v>
      </c>
      <c r="E17" s="183">
        <v>163</v>
      </c>
      <c r="F17" s="183">
        <v>161</v>
      </c>
      <c r="G17" s="183">
        <v>155</v>
      </c>
      <c r="H17" s="183">
        <v>153</v>
      </c>
      <c r="I17" s="183">
        <v>157</v>
      </c>
      <c r="J17" s="183">
        <v>156</v>
      </c>
      <c r="K17" s="183">
        <v>162</v>
      </c>
      <c r="L17" s="183">
        <v>171</v>
      </c>
      <c r="M17" s="183">
        <v>169</v>
      </c>
      <c r="N17" s="183">
        <v>175</v>
      </c>
      <c r="O17" s="183">
        <v>176</v>
      </c>
      <c r="P17" s="183">
        <v>178</v>
      </c>
      <c r="Q17" s="183">
        <v>184</v>
      </c>
      <c r="R17" s="183">
        <v>187</v>
      </c>
      <c r="S17" s="183">
        <v>192</v>
      </c>
      <c r="T17" s="183">
        <v>202</v>
      </c>
      <c r="U17" s="183">
        <v>210</v>
      </c>
      <c r="V17" s="183">
        <v>215</v>
      </c>
      <c r="W17" s="183">
        <v>223</v>
      </c>
      <c r="X17" s="183">
        <v>227</v>
      </c>
      <c r="Y17" s="183">
        <v>223</v>
      </c>
      <c r="Z17" s="183">
        <v>223</v>
      </c>
      <c r="AA17" s="183">
        <v>227</v>
      </c>
      <c r="AB17" s="183">
        <v>229</v>
      </c>
      <c r="AC17" s="183">
        <v>230</v>
      </c>
      <c r="AD17" s="183">
        <v>227</v>
      </c>
      <c r="AE17" s="183">
        <v>224</v>
      </c>
      <c r="AF17" s="183">
        <v>220</v>
      </c>
      <c r="AG17" s="183">
        <v>216</v>
      </c>
      <c r="AH17" s="183">
        <v>210</v>
      </c>
      <c r="AI17" s="183">
        <v>194</v>
      </c>
      <c r="AJ17" s="185">
        <v>189</v>
      </c>
    </row>
    <row r="18" spans="1:36" s="253" customFormat="1" ht="20.100000000000001" customHeight="1">
      <c r="A18" s="252"/>
      <c r="B18" s="250" t="s">
        <v>219</v>
      </c>
      <c r="C18" s="183">
        <v>136</v>
      </c>
      <c r="D18" s="183">
        <v>170</v>
      </c>
      <c r="E18" s="183">
        <v>164</v>
      </c>
      <c r="F18" s="183">
        <v>165</v>
      </c>
      <c r="G18" s="183">
        <v>164</v>
      </c>
      <c r="H18" s="183">
        <v>169</v>
      </c>
      <c r="I18" s="183">
        <v>170</v>
      </c>
      <c r="J18" s="183">
        <v>169</v>
      </c>
      <c r="K18" s="183">
        <v>168</v>
      </c>
      <c r="L18" s="183">
        <v>168</v>
      </c>
      <c r="M18" s="183">
        <v>169</v>
      </c>
      <c r="N18" s="183">
        <v>167</v>
      </c>
      <c r="O18" s="183">
        <v>165</v>
      </c>
      <c r="P18" s="183">
        <v>168</v>
      </c>
      <c r="Q18" s="183">
        <v>166</v>
      </c>
      <c r="R18" s="183">
        <v>168</v>
      </c>
      <c r="S18" s="183">
        <v>165</v>
      </c>
      <c r="T18" s="183">
        <v>167</v>
      </c>
      <c r="U18" s="183">
        <v>168</v>
      </c>
      <c r="V18" s="183">
        <v>170</v>
      </c>
      <c r="W18" s="183">
        <v>171</v>
      </c>
      <c r="X18" s="183">
        <v>177</v>
      </c>
      <c r="Y18" s="183">
        <v>180</v>
      </c>
      <c r="Z18" s="183">
        <v>184</v>
      </c>
      <c r="AA18" s="183">
        <v>189</v>
      </c>
      <c r="AB18" s="183">
        <v>191</v>
      </c>
      <c r="AC18" s="183">
        <v>193</v>
      </c>
      <c r="AD18" s="183">
        <v>193</v>
      </c>
      <c r="AE18" s="183">
        <v>196</v>
      </c>
      <c r="AF18" s="183">
        <v>197</v>
      </c>
      <c r="AG18" s="183">
        <v>199</v>
      </c>
      <c r="AH18" s="183">
        <v>195</v>
      </c>
      <c r="AI18" s="183">
        <v>193</v>
      </c>
      <c r="AJ18" s="185">
        <v>195</v>
      </c>
    </row>
    <row r="19" spans="1:36" s="253" customFormat="1" ht="20.100000000000001" customHeight="1">
      <c r="A19" s="252"/>
      <c r="B19" s="250" t="s">
        <v>220</v>
      </c>
      <c r="C19" s="183">
        <v>70</v>
      </c>
      <c r="D19" s="183">
        <v>89</v>
      </c>
      <c r="E19" s="183">
        <v>81</v>
      </c>
      <c r="F19" s="183">
        <v>76</v>
      </c>
      <c r="G19" s="183">
        <v>72</v>
      </c>
      <c r="H19" s="183">
        <v>71</v>
      </c>
      <c r="I19" s="183">
        <v>73</v>
      </c>
      <c r="J19" s="183">
        <v>72</v>
      </c>
      <c r="K19" s="183">
        <v>73</v>
      </c>
      <c r="L19" s="183">
        <v>76</v>
      </c>
      <c r="M19" s="183">
        <v>74</v>
      </c>
      <c r="N19" s="183">
        <v>77</v>
      </c>
      <c r="O19" s="183">
        <v>76</v>
      </c>
      <c r="P19" s="183">
        <v>76</v>
      </c>
      <c r="Q19" s="183">
        <v>78</v>
      </c>
      <c r="R19" s="183">
        <v>78</v>
      </c>
      <c r="S19" s="183">
        <v>80</v>
      </c>
      <c r="T19" s="183">
        <v>83</v>
      </c>
      <c r="U19" s="183">
        <v>85</v>
      </c>
      <c r="V19" s="183">
        <v>87</v>
      </c>
      <c r="W19" s="183">
        <v>88</v>
      </c>
      <c r="X19" s="183">
        <v>89</v>
      </c>
      <c r="Y19" s="183">
        <v>88</v>
      </c>
      <c r="Z19" s="183">
        <v>87</v>
      </c>
      <c r="AA19" s="183">
        <v>89</v>
      </c>
      <c r="AB19" s="183">
        <v>90</v>
      </c>
      <c r="AC19" s="183">
        <v>90</v>
      </c>
      <c r="AD19" s="183">
        <v>89</v>
      </c>
      <c r="AE19" s="183">
        <v>88</v>
      </c>
      <c r="AF19" s="183">
        <v>87</v>
      </c>
      <c r="AG19" s="183">
        <v>86</v>
      </c>
      <c r="AH19" s="183">
        <v>84</v>
      </c>
      <c r="AI19" s="183">
        <v>78</v>
      </c>
      <c r="AJ19" s="185">
        <v>76</v>
      </c>
    </row>
    <row r="20" spans="1:36" ht="20.100000000000001" customHeight="1">
      <c r="A20" s="252" t="s">
        <v>221</v>
      </c>
      <c r="B20" s="250"/>
      <c r="C20" s="183">
        <v>0</v>
      </c>
      <c r="D20" s="183">
        <v>0</v>
      </c>
      <c r="E20" s="183">
        <v>0</v>
      </c>
      <c r="F20" s="183">
        <v>0</v>
      </c>
      <c r="G20" s="183">
        <v>0</v>
      </c>
      <c r="H20" s="183">
        <v>0</v>
      </c>
      <c r="I20" s="183">
        <v>0</v>
      </c>
      <c r="J20" s="183">
        <v>1</v>
      </c>
      <c r="K20" s="183">
        <v>1</v>
      </c>
      <c r="L20" s="183">
        <v>1</v>
      </c>
      <c r="M20" s="183">
        <v>2</v>
      </c>
      <c r="N20" s="183">
        <v>4</v>
      </c>
      <c r="O20" s="183">
        <v>6</v>
      </c>
      <c r="P20" s="183">
        <v>9</v>
      </c>
      <c r="Q20" s="183">
        <v>15</v>
      </c>
      <c r="R20" s="183">
        <v>30</v>
      </c>
      <c r="S20" s="183">
        <v>54</v>
      </c>
      <c r="T20" s="183">
        <v>90</v>
      </c>
      <c r="U20" s="183">
        <v>118</v>
      </c>
      <c r="V20" s="183">
        <v>130</v>
      </c>
      <c r="W20" s="183">
        <v>158</v>
      </c>
      <c r="X20" s="183">
        <v>176</v>
      </c>
      <c r="Y20" s="183">
        <v>223</v>
      </c>
      <c r="Z20" s="183">
        <v>211</v>
      </c>
      <c r="AA20" s="183">
        <v>220</v>
      </c>
      <c r="AB20" s="183">
        <v>238</v>
      </c>
      <c r="AC20" s="183">
        <v>244</v>
      </c>
      <c r="AD20" s="183">
        <v>237</v>
      </c>
      <c r="AE20" s="183">
        <v>234</v>
      </c>
      <c r="AF20" s="183">
        <v>224</v>
      </c>
      <c r="AG20" s="183">
        <v>228</v>
      </c>
      <c r="AH20" s="183">
        <v>239</v>
      </c>
      <c r="AI20" s="183">
        <v>218</v>
      </c>
      <c r="AJ20" s="185">
        <v>206</v>
      </c>
    </row>
    <row r="21" spans="1:36" s="253" customFormat="1" ht="19.5" customHeight="1">
      <c r="A21" s="179" t="s">
        <v>204</v>
      </c>
      <c r="B21" s="250"/>
      <c r="C21" s="183">
        <v>1421</v>
      </c>
      <c r="D21" s="183">
        <v>1274</v>
      </c>
      <c r="E21" s="183">
        <v>1254</v>
      </c>
      <c r="F21" s="183">
        <v>1256</v>
      </c>
      <c r="G21" s="183">
        <v>1255</v>
      </c>
      <c r="H21" s="183">
        <v>1250</v>
      </c>
      <c r="I21" s="183">
        <v>1261</v>
      </c>
      <c r="J21" s="183">
        <v>1229</v>
      </c>
      <c r="K21" s="183">
        <v>1233</v>
      </c>
      <c r="L21" s="183">
        <v>1217</v>
      </c>
      <c r="M21" s="183">
        <v>1202</v>
      </c>
      <c r="N21" s="183">
        <v>1219</v>
      </c>
      <c r="O21" s="183">
        <v>1185</v>
      </c>
      <c r="P21" s="183">
        <v>1179</v>
      </c>
      <c r="Q21" s="183">
        <v>1143</v>
      </c>
      <c r="R21" s="183">
        <v>1130</v>
      </c>
      <c r="S21" s="183">
        <v>1094</v>
      </c>
      <c r="T21" s="183">
        <v>1076</v>
      </c>
      <c r="U21" s="183">
        <v>1046</v>
      </c>
      <c r="V21" s="183">
        <v>1038</v>
      </c>
      <c r="W21" s="183">
        <v>999</v>
      </c>
      <c r="X21" s="183">
        <v>981</v>
      </c>
      <c r="Y21" s="183">
        <v>947</v>
      </c>
      <c r="Z21" s="183">
        <v>971</v>
      </c>
      <c r="AA21" s="183">
        <v>974</v>
      </c>
      <c r="AB21" s="183">
        <v>954</v>
      </c>
      <c r="AC21" s="183">
        <v>940</v>
      </c>
      <c r="AD21" s="183">
        <v>940</v>
      </c>
      <c r="AE21" s="183">
        <v>926</v>
      </c>
      <c r="AF21" s="183">
        <v>927</v>
      </c>
      <c r="AG21" s="183">
        <v>912</v>
      </c>
      <c r="AH21" s="183">
        <v>875</v>
      </c>
      <c r="AI21" s="183">
        <v>869</v>
      </c>
      <c r="AJ21" s="185">
        <v>884</v>
      </c>
    </row>
    <row r="22" spans="1:36" ht="20.100000000000001" customHeight="1">
      <c r="A22" s="197" t="s">
        <v>223</v>
      </c>
      <c r="C22" s="183">
        <v>56.24380515615168</v>
      </c>
      <c r="D22" s="183">
        <v>52.283743842587661</v>
      </c>
      <c r="E22" s="183">
        <v>52.626918130606178</v>
      </c>
      <c r="F22" s="183">
        <v>53.89167023271262</v>
      </c>
      <c r="G22" s="183">
        <v>54.114169568343335</v>
      </c>
      <c r="H22" s="183">
        <v>53.925393761226935</v>
      </c>
      <c r="I22" s="183">
        <v>53.901415846569847</v>
      </c>
      <c r="J22" s="183">
        <v>53.961368672634663</v>
      </c>
      <c r="K22" s="183">
        <v>54.206227400181248</v>
      </c>
      <c r="L22" s="183">
        <v>52.453670463715227</v>
      </c>
      <c r="M22" s="183">
        <v>55.274328809049607</v>
      </c>
      <c r="N22" s="183">
        <v>53.664889990833039</v>
      </c>
      <c r="O22" s="183">
        <v>53.432238756105285</v>
      </c>
      <c r="P22" s="183">
        <v>46.514978894725353</v>
      </c>
      <c r="Q22" s="183">
        <v>51.053733896576006</v>
      </c>
      <c r="R22" s="183">
        <v>52.168791385759533</v>
      </c>
      <c r="S22" s="183">
        <v>51.88893362659536</v>
      </c>
      <c r="T22" s="183">
        <v>52.838852478713825</v>
      </c>
      <c r="U22" s="183">
        <v>47.403731137165408</v>
      </c>
      <c r="V22" s="183">
        <v>48.844202004748425</v>
      </c>
      <c r="W22" s="183">
        <v>46.349596250556651</v>
      </c>
      <c r="X22" s="183">
        <v>45.372994918690651</v>
      </c>
      <c r="Y22" s="183">
        <v>44.039960359684365</v>
      </c>
      <c r="Z22" s="183">
        <v>43.451841825528078</v>
      </c>
      <c r="AA22" s="183">
        <v>44.830110664947526</v>
      </c>
      <c r="AB22" s="183">
        <v>47.074732945360545</v>
      </c>
      <c r="AC22" s="183">
        <v>46.824865997208207</v>
      </c>
      <c r="AD22" s="183">
        <v>50.938945757970536</v>
      </c>
      <c r="AE22" s="183">
        <v>43.04457220340359</v>
      </c>
      <c r="AF22" s="183">
        <v>45.954409492096524</v>
      </c>
      <c r="AG22" s="183">
        <v>53.432180198079365</v>
      </c>
      <c r="AH22" s="183">
        <v>52.845777076037471</v>
      </c>
      <c r="AI22" s="183">
        <v>52.16244642967375</v>
      </c>
      <c r="AJ22" s="185">
        <v>52.662391754488112</v>
      </c>
    </row>
    <row r="23" spans="1:36" ht="20.100000000000001" customHeight="1">
      <c r="A23" s="186" t="s">
        <v>193</v>
      </c>
      <c r="B23" s="254"/>
      <c r="C23" s="187">
        <v>1825</v>
      </c>
      <c r="D23" s="187">
        <v>1756</v>
      </c>
      <c r="E23" s="187">
        <v>1714</v>
      </c>
      <c r="F23" s="187">
        <v>1711</v>
      </c>
      <c r="G23" s="187">
        <v>1701</v>
      </c>
      <c r="H23" s="187">
        <v>1697</v>
      </c>
      <c r="I23" s="187">
        <v>1715</v>
      </c>
      <c r="J23" s="187">
        <v>1681</v>
      </c>
      <c r="K23" s="187">
        <v>1692</v>
      </c>
      <c r="L23" s="187">
        <v>1685</v>
      </c>
      <c r="M23" s="187">
        <v>1671</v>
      </c>
      <c r="N23" s="187">
        <v>1697</v>
      </c>
      <c r="O23" s="187">
        <v>1662</v>
      </c>
      <c r="P23" s="187">
        <v>1656</v>
      </c>
      <c r="Q23" s="187">
        <v>1638</v>
      </c>
      <c r="R23" s="187">
        <v>1645</v>
      </c>
      <c r="S23" s="187">
        <v>1636</v>
      </c>
      <c r="T23" s="187">
        <v>1671</v>
      </c>
      <c r="U23" s="187">
        <v>1675</v>
      </c>
      <c r="V23" s="187">
        <v>1688</v>
      </c>
      <c r="W23" s="187">
        <v>1685</v>
      </c>
      <c r="X23" s="187">
        <v>1695</v>
      </c>
      <c r="Y23" s="187">
        <v>1705</v>
      </c>
      <c r="Z23" s="187">
        <v>1720</v>
      </c>
      <c r="AA23" s="187">
        <v>1743</v>
      </c>
      <c r="AB23" s="187">
        <v>1750</v>
      </c>
      <c r="AC23" s="187">
        <v>1743</v>
      </c>
      <c r="AD23" s="187">
        <v>1737</v>
      </c>
      <c r="AE23" s="187">
        <v>1711</v>
      </c>
      <c r="AF23" s="187">
        <v>1702</v>
      </c>
      <c r="AG23" s="187">
        <v>1694</v>
      </c>
      <c r="AH23" s="187">
        <v>1655</v>
      </c>
      <c r="AI23" s="187">
        <v>1604</v>
      </c>
      <c r="AJ23" s="188">
        <v>1603</v>
      </c>
    </row>
    <row r="24" spans="1:36" s="196" customFormat="1" ht="20.100000000000001" customHeight="1">
      <c r="A24" s="200" t="s">
        <v>194</v>
      </c>
      <c r="B24" s="255"/>
      <c r="C24" s="201">
        <v>655</v>
      </c>
      <c r="D24" s="201">
        <v>479</v>
      </c>
      <c r="E24" s="201">
        <v>442</v>
      </c>
      <c r="F24" s="201">
        <v>501</v>
      </c>
      <c r="G24" s="201">
        <v>534</v>
      </c>
      <c r="H24" s="201">
        <v>550</v>
      </c>
      <c r="I24" s="201">
        <v>508</v>
      </c>
      <c r="J24" s="201">
        <v>565</v>
      </c>
      <c r="K24" s="201">
        <v>619</v>
      </c>
      <c r="L24" s="201">
        <v>528</v>
      </c>
      <c r="M24" s="201">
        <v>540</v>
      </c>
      <c r="N24" s="201">
        <v>483</v>
      </c>
      <c r="O24" s="201">
        <v>509</v>
      </c>
      <c r="P24" s="201">
        <v>219</v>
      </c>
      <c r="Q24" s="201">
        <v>529</v>
      </c>
      <c r="R24" s="201">
        <v>591</v>
      </c>
      <c r="S24" s="201">
        <v>468</v>
      </c>
      <c r="T24" s="201">
        <v>572</v>
      </c>
      <c r="U24" s="201">
        <v>480</v>
      </c>
      <c r="V24" s="201">
        <v>438</v>
      </c>
      <c r="W24" s="201">
        <v>368</v>
      </c>
      <c r="X24" s="201">
        <v>453</v>
      </c>
      <c r="Y24" s="201">
        <v>390</v>
      </c>
      <c r="Z24" s="201">
        <v>329</v>
      </c>
      <c r="AA24" s="201">
        <v>436</v>
      </c>
      <c r="AB24" s="201">
        <v>295</v>
      </c>
      <c r="AC24" s="201">
        <v>355</v>
      </c>
      <c r="AD24" s="201">
        <v>347</v>
      </c>
      <c r="AE24" s="201">
        <v>-26</v>
      </c>
      <c r="AF24" s="201">
        <v>186</v>
      </c>
      <c r="AG24" s="201">
        <v>267</v>
      </c>
      <c r="AH24" s="201">
        <v>352</v>
      </c>
      <c r="AI24" s="201">
        <v>167</v>
      </c>
      <c r="AJ24" s="203">
        <v>280</v>
      </c>
    </row>
    <row r="25" spans="1:36" s="196" customFormat="1" ht="20.100000000000001" customHeight="1">
      <c r="A25" s="196" t="s">
        <v>205</v>
      </c>
      <c r="AG25" s="256"/>
      <c r="AH25" s="256"/>
    </row>
    <row r="26" spans="1:36" ht="20.100000000000001" customHeight="1">
      <c r="A26" s="171" t="s">
        <v>206</v>
      </c>
    </row>
    <row r="27" spans="1:36" ht="20.100000000000001" customHeight="1">
      <c r="A27" s="196" t="s">
        <v>195</v>
      </c>
    </row>
    <row r="28" spans="1:36" ht="20.100000000000001" customHeight="1">
      <c r="A28" s="196" t="s">
        <v>196</v>
      </c>
      <c r="D28" s="204"/>
      <c r="E28" s="204"/>
      <c r="F28" s="204"/>
      <c r="G28" s="204"/>
      <c r="H28" s="204"/>
      <c r="I28" s="204"/>
      <c r="J28" s="204"/>
      <c r="K28" s="204"/>
      <c r="L28" s="204"/>
      <c r="M28" s="204"/>
      <c r="N28" s="204"/>
      <c r="O28" s="204"/>
      <c r="P28" s="204"/>
      <c r="Q28" s="204"/>
      <c r="R28" s="204"/>
      <c r="S28" s="204"/>
      <c r="T28" s="204"/>
      <c r="U28" s="204"/>
      <c r="V28" s="204"/>
      <c r="W28" s="204"/>
      <c r="X28" s="204"/>
      <c r="Y28" s="204"/>
    </row>
    <row r="29" spans="1:36" ht="20.100000000000001" customHeight="1">
      <c r="A29" s="196" t="s">
        <v>207</v>
      </c>
      <c r="D29" s="204"/>
      <c r="E29" s="204"/>
      <c r="F29" s="204"/>
      <c r="G29" s="204"/>
      <c r="H29" s="204"/>
      <c r="I29" s="204"/>
      <c r="J29" s="204"/>
      <c r="K29" s="204"/>
      <c r="L29" s="204"/>
      <c r="M29" s="204"/>
      <c r="N29" s="204"/>
      <c r="O29" s="204"/>
      <c r="P29" s="204"/>
      <c r="Q29" s="204"/>
      <c r="R29" s="204"/>
      <c r="S29" s="204"/>
      <c r="T29" s="204"/>
      <c r="U29" s="204"/>
      <c r="V29" s="204"/>
      <c r="W29" s="204"/>
      <c r="X29" s="204"/>
      <c r="Y29" s="204"/>
    </row>
    <row r="30" spans="1:36" ht="20.100000000000001" customHeight="1">
      <c r="A30" s="170" t="s">
        <v>198</v>
      </c>
      <c r="D30" s="204"/>
      <c r="E30" s="204"/>
      <c r="F30" s="204"/>
      <c r="G30" s="204"/>
      <c r="H30" s="204"/>
      <c r="I30" s="204"/>
      <c r="J30" s="204"/>
      <c r="K30" s="204"/>
      <c r="L30" s="204"/>
      <c r="M30" s="204"/>
      <c r="N30" s="204"/>
      <c r="O30" s="204"/>
      <c r="P30" s="204"/>
      <c r="Q30" s="204"/>
      <c r="R30" s="204"/>
      <c r="S30" s="204"/>
      <c r="T30" s="204"/>
      <c r="U30" s="204"/>
      <c r="V30" s="204"/>
      <c r="W30" s="204"/>
      <c r="X30" s="204"/>
      <c r="Y30" s="204"/>
    </row>
    <row r="31" spans="1:36" ht="20.100000000000001" customHeight="1">
      <c r="A31" s="171" t="s">
        <v>199</v>
      </c>
      <c r="D31" s="204"/>
      <c r="E31" s="204"/>
      <c r="F31" s="204"/>
      <c r="G31" s="204"/>
      <c r="H31" s="204"/>
      <c r="I31" s="204"/>
      <c r="J31" s="204"/>
      <c r="K31" s="204"/>
      <c r="L31" s="204"/>
      <c r="M31" s="204"/>
      <c r="N31" s="204"/>
      <c r="O31" s="204"/>
      <c r="P31" s="204"/>
      <c r="Q31" s="204"/>
      <c r="R31" s="204"/>
      <c r="S31" s="204"/>
      <c r="T31" s="204"/>
      <c r="U31" s="204"/>
      <c r="V31" s="204"/>
      <c r="W31" s="204"/>
      <c r="X31" s="204"/>
      <c r="Y31" s="204"/>
    </row>
    <row r="32" spans="1:36">
      <c r="A32" s="2034" t="s">
        <v>1264</v>
      </c>
      <c r="C32" s="204"/>
      <c r="D32" s="204"/>
      <c r="E32" s="204"/>
      <c r="F32" s="204"/>
      <c r="G32" s="204"/>
      <c r="H32" s="204">
        <v>0</v>
      </c>
      <c r="I32" s="204"/>
      <c r="J32" s="204"/>
      <c r="K32" s="204"/>
      <c r="L32" s="204"/>
      <c r="M32" s="204"/>
      <c r="N32" s="204"/>
      <c r="O32" s="204"/>
      <c r="P32" s="204"/>
      <c r="Q32" s="204"/>
      <c r="R32" s="204"/>
      <c r="S32" s="204"/>
      <c r="T32" s="204"/>
      <c r="U32" s="204"/>
      <c r="V32" s="204"/>
      <c r="W32" s="204"/>
      <c r="X32" s="204"/>
      <c r="Y32" s="204"/>
    </row>
    <row r="33" spans="3:25">
      <c r="C33" s="204"/>
      <c r="D33" s="204"/>
      <c r="E33" s="204"/>
      <c r="F33" s="204"/>
      <c r="G33" s="204"/>
      <c r="H33" s="204"/>
      <c r="I33" s="204"/>
      <c r="J33" s="204"/>
      <c r="K33" s="204"/>
      <c r="L33" s="204"/>
      <c r="M33" s="204"/>
      <c r="N33" s="204"/>
      <c r="O33" s="204"/>
      <c r="P33" s="204"/>
      <c r="Q33" s="204"/>
      <c r="R33" s="204"/>
      <c r="S33" s="204"/>
      <c r="T33" s="204"/>
      <c r="U33" s="204"/>
      <c r="V33" s="204"/>
      <c r="W33" s="204"/>
      <c r="X33" s="204"/>
      <c r="Y33" s="204"/>
    </row>
    <row r="34" spans="3:25">
      <c r="C34" s="204"/>
      <c r="D34" s="204"/>
      <c r="E34" s="204"/>
      <c r="F34" s="204"/>
      <c r="G34" s="204"/>
      <c r="H34" s="204"/>
      <c r="I34" s="204"/>
      <c r="J34" s="204"/>
      <c r="K34" s="204"/>
      <c r="L34" s="204"/>
      <c r="M34" s="204"/>
      <c r="N34" s="204"/>
      <c r="O34" s="204"/>
      <c r="P34" s="204"/>
      <c r="Q34" s="204"/>
      <c r="R34" s="204"/>
      <c r="S34" s="204"/>
      <c r="T34" s="204"/>
      <c r="U34" s="204"/>
      <c r="V34" s="204"/>
      <c r="W34" s="204"/>
      <c r="X34" s="204"/>
      <c r="Y34" s="204"/>
    </row>
    <row r="35" spans="3:25">
      <c r="C35" s="204"/>
      <c r="D35" s="204"/>
      <c r="E35" s="204"/>
      <c r="F35" s="204"/>
      <c r="G35" s="204"/>
      <c r="H35" s="204"/>
      <c r="I35" s="204"/>
      <c r="J35" s="204"/>
      <c r="K35" s="204"/>
      <c r="L35" s="204"/>
      <c r="M35" s="204"/>
      <c r="N35" s="204"/>
      <c r="O35" s="204"/>
      <c r="P35" s="204"/>
      <c r="Q35" s="204"/>
      <c r="R35" s="204"/>
      <c r="S35" s="204"/>
      <c r="T35" s="204"/>
      <c r="U35" s="204"/>
      <c r="V35" s="204"/>
      <c r="W35" s="204"/>
      <c r="X35" s="204"/>
      <c r="Y35" s="204"/>
    </row>
    <row r="36" spans="3:25">
      <c r="C36" s="204"/>
      <c r="D36" s="204"/>
      <c r="E36" s="204"/>
      <c r="F36" s="204"/>
      <c r="G36" s="204"/>
      <c r="H36" s="204"/>
      <c r="I36" s="204"/>
      <c r="J36" s="204"/>
      <c r="K36" s="204"/>
      <c r="L36" s="204"/>
      <c r="M36" s="204"/>
      <c r="N36" s="204"/>
      <c r="O36" s="204"/>
      <c r="P36" s="204"/>
      <c r="Q36" s="204"/>
      <c r="R36" s="204"/>
      <c r="S36" s="204"/>
      <c r="T36" s="204"/>
      <c r="U36" s="204"/>
      <c r="V36" s="204"/>
      <c r="W36" s="204"/>
      <c r="X36" s="204"/>
      <c r="Y36" s="204"/>
    </row>
    <row r="37" spans="3:25">
      <c r="C37" s="204"/>
      <c r="D37" s="204"/>
      <c r="E37" s="204"/>
      <c r="F37" s="204"/>
      <c r="G37" s="204"/>
      <c r="H37" s="204"/>
      <c r="I37" s="204"/>
      <c r="J37" s="204"/>
      <c r="K37" s="204"/>
      <c r="L37" s="204"/>
      <c r="M37" s="204"/>
      <c r="N37" s="204"/>
      <c r="O37" s="204"/>
      <c r="P37" s="204"/>
      <c r="Q37" s="204"/>
      <c r="R37" s="204"/>
      <c r="S37" s="204"/>
      <c r="T37" s="204"/>
      <c r="U37" s="204"/>
      <c r="V37" s="204"/>
      <c r="W37" s="204"/>
      <c r="X37" s="204"/>
      <c r="Y37" s="204"/>
    </row>
    <row r="38" spans="3:25">
      <c r="C38" s="204"/>
      <c r="D38" s="204"/>
      <c r="E38" s="204"/>
      <c r="F38" s="204"/>
      <c r="G38" s="204"/>
      <c r="H38" s="204"/>
      <c r="I38" s="204"/>
      <c r="J38" s="204"/>
      <c r="K38" s="204"/>
      <c r="L38" s="204"/>
      <c r="M38" s="204"/>
      <c r="N38" s="204"/>
      <c r="O38" s="204"/>
      <c r="P38" s="204"/>
      <c r="Q38" s="204"/>
      <c r="R38" s="204"/>
      <c r="S38" s="204"/>
      <c r="T38" s="204"/>
      <c r="U38" s="204"/>
      <c r="V38" s="204"/>
      <c r="W38" s="204"/>
      <c r="X38" s="204"/>
      <c r="Y38" s="204"/>
    </row>
    <row r="39" spans="3:25">
      <c r="C39" s="204"/>
      <c r="D39" s="204"/>
      <c r="E39" s="204"/>
      <c r="F39" s="204"/>
      <c r="G39" s="204"/>
      <c r="H39" s="204"/>
      <c r="I39" s="204"/>
      <c r="J39" s="204"/>
      <c r="K39" s="204"/>
      <c r="L39" s="204"/>
      <c r="M39" s="204"/>
      <c r="N39" s="204"/>
      <c r="O39" s="204"/>
      <c r="P39" s="204"/>
      <c r="Q39" s="204"/>
      <c r="R39" s="204"/>
      <c r="S39" s="204"/>
      <c r="T39" s="204"/>
      <c r="U39" s="204"/>
      <c r="V39" s="204"/>
      <c r="W39" s="204"/>
      <c r="X39" s="204"/>
      <c r="Y39" s="204"/>
    </row>
    <row r="40" spans="3:25">
      <c r="C40" s="204"/>
      <c r="D40" s="204"/>
      <c r="E40" s="204"/>
      <c r="F40" s="204"/>
      <c r="G40" s="204"/>
      <c r="H40" s="204"/>
      <c r="I40" s="204"/>
      <c r="J40" s="204"/>
      <c r="K40" s="204"/>
      <c r="L40" s="204"/>
      <c r="M40" s="204"/>
      <c r="N40" s="204"/>
      <c r="O40" s="204"/>
      <c r="P40" s="204"/>
      <c r="Q40" s="204"/>
      <c r="R40" s="204"/>
      <c r="S40" s="204"/>
      <c r="T40" s="204"/>
      <c r="U40" s="204"/>
      <c r="V40" s="204"/>
      <c r="W40" s="204"/>
      <c r="X40" s="204"/>
      <c r="Y40" s="204"/>
    </row>
    <row r="41" spans="3:25">
      <c r="C41" s="204"/>
      <c r="D41" s="204"/>
      <c r="E41" s="204"/>
      <c r="F41" s="204"/>
      <c r="G41" s="204"/>
      <c r="H41" s="204"/>
      <c r="I41" s="204"/>
      <c r="J41" s="204"/>
      <c r="K41" s="204"/>
      <c r="L41" s="204"/>
      <c r="M41" s="204"/>
      <c r="N41" s="204"/>
      <c r="O41" s="204"/>
      <c r="P41" s="204"/>
      <c r="Q41" s="204"/>
      <c r="R41" s="204"/>
      <c r="S41" s="204"/>
      <c r="T41" s="204"/>
      <c r="U41" s="204"/>
      <c r="V41" s="204"/>
      <c r="W41" s="204"/>
      <c r="X41" s="204"/>
      <c r="Y41" s="204"/>
    </row>
    <row r="42" spans="3:25">
      <c r="C42" s="204"/>
      <c r="D42" s="204"/>
      <c r="E42" s="204"/>
      <c r="F42" s="204"/>
      <c r="G42" s="204"/>
      <c r="H42" s="204"/>
      <c r="I42" s="204"/>
      <c r="J42" s="204"/>
      <c r="K42" s="204"/>
      <c r="L42" s="204"/>
      <c r="M42" s="204"/>
      <c r="N42" s="204"/>
      <c r="O42" s="204"/>
      <c r="P42" s="204"/>
      <c r="Q42" s="204"/>
      <c r="R42" s="204"/>
      <c r="S42" s="204"/>
      <c r="T42" s="204"/>
      <c r="U42" s="204"/>
      <c r="V42" s="204"/>
      <c r="W42" s="204"/>
      <c r="X42" s="204"/>
      <c r="Y42" s="204"/>
    </row>
    <row r="43" spans="3:25">
      <c r="C43" s="204"/>
      <c r="D43" s="204"/>
      <c r="E43" s="204"/>
      <c r="F43" s="204"/>
      <c r="G43" s="204"/>
      <c r="H43" s="204"/>
      <c r="I43" s="204"/>
      <c r="J43" s="204"/>
      <c r="K43" s="204"/>
      <c r="L43" s="204"/>
      <c r="M43" s="204"/>
      <c r="N43" s="204"/>
      <c r="O43" s="204"/>
      <c r="P43" s="204"/>
      <c r="Q43" s="204"/>
      <c r="R43" s="204"/>
      <c r="S43" s="204"/>
      <c r="T43" s="204"/>
      <c r="U43" s="204"/>
      <c r="V43" s="204"/>
      <c r="W43" s="204"/>
      <c r="X43" s="204"/>
      <c r="Y43" s="204"/>
    </row>
    <row r="44" spans="3:25">
      <c r="C44" s="204"/>
      <c r="D44" s="204"/>
      <c r="E44" s="204"/>
      <c r="F44" s="204"/>
      <c r="G44" s="204"/>
      <c r="H44" s="204"/>
      <c r="I44" s="204"/>
      <c r="J44" s="204"/>
      <c r="K44" s="204"/>
      <c r="L44" s="204"/>
      <c r="M44" s="204"/>
      <c r="N44" s="204"/>
      <c r="O44" s="204"/>
      <c r="P44" s="204"/>
      <c r="Q44" s="204"/>
      <c r="R44" s="204"/>
      <c r="S44" s="204"/>
      <c r="T44" s="204"/>
      <c r="U44" s="204"/>
      <c r="V44" s="204"/>
      <c r="W44" s="204"/>
      <c r="X44" s="204"/>
      <c r="Y44" s="204"/>
    </row>
    <row r="45" spans="3:25">
      <c r="C45" s="204"/>
      <c r="D45" s="204"/>
      <c r="E45" s="204"/>
      <c r="F45" s="204"/>
      <c r="G45" s="204"/>
      <c r="H45" s="204"/>
      <c r="I45" s="204"/>
      <c r="J45" s="204"/>
      <c r="K45" s="204"/>
      <c r="L45" s="204"/>
      <c r="M45" s="204"/>
      <c r="N45" s="204"/>
      <c r="O45" s="204"/>
      <c r="P45" s="204"/>
      <c r="Q45" s="204"/>
      <c r="R45" s="204"/>
      <c r="S45" s="204"/>
      <c r="T45" s="204"/>
      <c r="U45" s="204"/>
      <c r="V45" s="204"/>
      <c r="W45" s="204"/>
      <c r="X45" s="204"/>
      <c r="Y45" s="204"/>
    </row>
  </sheetData>
  <hyperlinks>
    <hyperlink ref="A32" location="'Inhaltsverzeichnis '!A1" display="Zurück zum Inhaltsverzeichnis" xr:uid="{40D1FD25-DA00-4218-9166-3445FBF2258A}"/>
  </hyperlinks>
  <pageMargins left="0.31496062992125984" right="0.31496062992125984" top="0.78740157480314965" bottom="0.78740157480314965" header="0.31496062992125984" footer="0.31496062992125984"/>
  <pageSetup paperSize="9"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08DB-7500-4C27-8E01-4ECD5A05901B}">
  <sheetPr>
    <tabColor rgb="FF00854A"/>
  </sheetPr>
  <dimension ref="A1:AM39"/>
  <sheetViews>
    <sheetView showGridLines="0" zoomScaleNormal="100" workbookViewId="0">
      <pane ySplit="4" topLeftCell="A5" activePane="bottomLeft" state="frozen"/>
      <selection pane="bottomLeft"/>
    </sheetView>
  </sheetViews>
  <sheetFormatPr baseColWidth="10" defaultColWidth="11" defaultRowHeight="15" outlineLevelCol="1"/>
  <cols>
    <col min="1" max="1" width="7.625" style="116" customWidth="1"/>
    <col min="2" max="2" width="60.5" style="116" customWidth="1"/>
    <col min="3" max="7" width="7.25" style="168" customWidth="1"/>
    <col min="8" max="26" width="7.25" style="168" hidden="1" customWidth="1" outlineLevel="1"/>
    <col min="27" max="27" width="7.25" style="168" customWidth="1" collapsed="1"/>
    <col min="28" max="30" width="7.25" style="168" customWidth="1"/>
    <col min="31" max="32" width="7.25" style="116" customWidth="1"/>
    <col min="33" max="34" width="9.125" style="168" customWidth="1"/>
    <col min="35" max="36" width="7.5" style="116" customWidth="1"/>
    <col min="37" max="16384" width="11" style="116"/>
  </cols>
  <sheetData>
    <row r="1" spans="1:39" ht="28.5" customHeight="1">
      <c r="A1" s="257" t="s">
        <v>228</v>
      </c>
      <c r="B1" s="115"/>
      <c r="C1" s="258"/>
      <c r="D1" s="115"/>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3"/>
      <c r="AF1" s="113"/>
      <c r="AG1" s="114"/>
      <c r="AH1" s="114"/>
      <c r="AI1" s="113"/>
      <c r="AJ1" s="113"/>
      <c r="AK1" s="171"/>
      <c r="AL1" s="171"/>
      <c r="AM1" s="171"/>
    </row>
    <row r="2" spans="1:39" ht="28.5" customHeight="1">
      <c r="A2" s="259" t="s">
        <v>209</v>
      </c>
      <c r="B2" s="115"/>
      <c r="C2" s="258"/>
      <c r="D2" s="115"/>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3"/>
      <c r="AF2" s="113"/>
      <c r="AG2" s="114"/>
      <c r="AH2" s="114"/>
      <c r="AI2" s="113"/>
      <c r="AJ2" s="113"/>
      <c r="AK2" s="171"/>
      <c r="AL2" s="171"/>
      <c r="AM2" s="171"/>
    </row>
    <row r="3" spans="1:39" ht="20.100000000000001" customHeight="1">
      <c r="A3" s="114" t="s">
        <v>229</v>
      </c>
      <c r="B3" s="115"/>
      <c r="C3" s="258"/>
      <c r="D3" s="115"/>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3"/>
      <c r="AF3" s="113"/>
      <c r="AG3" s="114"/>
      <c r="AH3" s="114"/>
      <c r="AI3" s="113"/>
      <c r="AJ3" s="113"/>
      <c r="AK3" s="171"/>
      <c r="AL3" s="171"/>
      <c r="AM3" s="171"/>
    </row>
    <row r="4" spans="1:39" ht="20.100000000000001" customHeight="1">
      <c r="A4" s="260" t="s">
        <v>230</v>
      </c>
      <c r="B4" s="261"/>
      <c r="C4" s="262">
        <v>1990</v>
      </c>
      <c r="D4" s="262">
        <v>1991</v>
      </c>
      <c r="E4" s="262">
        <v>1992</v>
      </c>
      <c r="F4" s="262">
        <v>1993</v>
      </c>
      <c r="G4" s="262">
        <v>1994</v>
      </c>
      <c r="H4" s="262">
        <v>1995</v>
      </c>
      <c r="I4" s="262">
        <v>1996</v>
      </c>
      <c r="J4" s="262">
        <v>1997</v>
      </c>
      <c r="K4" s="262">
        <v>1998</v>
      </c>
      <c r="L4" s="262">
        <v>1999</v>
      </c>
      <c r="M4" s="262">
        <v>2000</v>
      </c>
      <c r="N4" s="262">
        <v>2001</v>
      </c>
      <c r="O4" s="262">
        <v>2002</v>
      </c>
      <c r="P4" s="262">
        <v>2003</v>
      </c>
      <c r="Q4" s="262">
        <v>2004</v>
      </c>
      <c r="R4" s="262">
        <v>2005</v>
      </c>
      <c r="S4" s="262">
        <v>2006</v>
      </c>
      <c r="T4" s="262">
        <v>2007</v>
      </c>
      <c r="U4" s="262">
        <v>2008</v>
      </c>
      <c r="V4" s="262">
        <v>2009</v>
      </c>
      <c r="W4" s="262">
        <v>2010</v>
      </c>
      <c r="X4" s="262">
        <v>2011</v>
      </c>
      <c r="Y4" s="262">
        <v>2012</v>
      </c>
      <c r="Z4" s="262">
        <v>2013</v>
      </c>
      <c r="AA4" s="262">
        <v>2014</v>
      </c>
      <c r="AB4" s="262">
        <v>2015</v>
      </c>
      <c r="AC4" s="262">
        <v>2016</v>
      </c>
      <c r="AD4" s="262">
        <v>2017</v>
      </c>
      <c r="AE4" s="262">
        <v>2018</v>
      </c>
      <c r="AF4" s="263">
        <v>2019</v>
      </c>
      <c r="AG4" s="264">
        <v>2020</v>
      </c>
      <c r="AH4" s="264">
        <v>2021</v>
      </c>
      <c r="AI4" s="264">
        <v>2022</v>
      </c>
      <c r="AJ4" s="265">
        <v>2023</v>
      </c>
      <c r="AK4" s="171"/>
      <c r="AL4" s="171"/>
      <c r="AM4" s="171"/>
    </row>
    <row r="5" spans="1:39" ht="20.100000000000001" customHeight="1">
      <c r="A5" s="179" t="s">
        <v>167</v>
      </c>
      <c r="B5" s="266"/>
      <c r="C5" s="267">
        <v>124</v>
      </c>
      <c r="D5" s="267">
        <v>112.85</v>
      </c>
      <c r="E5" s="267">
        <v>103.65</v>
      </c>
      <c r="F5" s="267">
        <v>101.77</v>
      </c>
      <c r="G5" s="267">
        <v>96.47</v>
      </c>
      <c r="H5" s="267">
        <v>107.02</v>
      </c>
      <c r="I5" s="267">
        <v>105.55</v>
      </c>
      <c r="J5" s="267">
        <v>104.76</v>
      </c>
      <c r="K5" s="267">
        <v>106.17</v>
      </c>
      <c r="L5" s="267">
        <v>114.52</v>
      </c>
      <c r="M5" s="267">
        <v>121.9</v>
      </c>
      <c r="N5" s="267">
        <v>112.49</v>
      </c>
      <c r="O5" s="267">
        <v>110.19</v>
      </c>
      <c r="P5" s="267">
        <v>109.38</v>
      </c>
      <c r="Q5" s="267">
        <v>111.94</v>
      </c>
      <c r="R5" s="267">
        <v>109.43</v>
      </c>
      <c r="S5" s="267">
        <v>110.11</v>
      </c>
      <c r="T5" s="267">
        <v>99.57</v>
      </c>
      <c r="U5" s="267">
        <v>112.36</v>
      </c>
      <c r="V5" s="267">
        <v>97.53</v>
      </c>
      <c r="W5" s="267">
        <v>99.54</v>
      </c>
      <c r="X5" s="267">
        <v>111.98</v>
      </c>
      <c r="Y5" s="267">
        <v>103.54</v>
      </c>
      <c r="Z5" s="267">
        <v>103.73</v>
      </c>
      <c r="AA5" s="267">
        <v>105.39</v>
      </c>
      <c r="AB5" s="267">
        <v>113.84</v>
      </c>
      <c r="AC5" s="267">
        <v>107.73</v>
      </c>
      <c r="AD5" s="267">
        <v>103.95</v>
      </c>
      <c r="AE5" s="267">
        <v>94.28</v>
      </c>
      <c r="AF5" s="267">
        <v>84.79</v>
      </c>
      <c r="AG5" s="267">
        <v>86.78</v>
      </c>
      <c r="AH5" s="267">
        <v>79.97</v>
      </c>
      <c r="AI5" s="267">
        <v>69.819999999999993</v>
      </c>
      <c r="AJ5" s="268">
        <v>64.16</v>
      </c>
      <c r="AK5" s="171"/>
      <c r="AL5" s="171"/>
      <c r="AM5" s="171"/>
    </row>
    <row r="6" spans="1:39" ht="20.100000000000001" customHeight="1">
      <c r="A6" s="184"/>
      <c r="B6" s="266" t="s">
        <v>168</v>
      </c>
      <c r="C6" s="267">
        <v>121.49</v>
      </c>
      <c r="D6" s="267">
        <v>110.19</v>
      </c>
      <c r="E6" s="267">
        <v>100.82</v>
      </c>
      <c r="F6" s="267">
        <v>98.8</v>
      </c>
      <c r="G6" s="267">
        <v>93.27</v>
      </c>
      <c r="H6" s="267">
        <v>103.17</v>
      </c>
      <c r="I6" s="267">
        <v>102.17</v>
      </c>
      <c r="J6" s="267">
        <v>101.56</v>
      </c>
      <c r="K6" s="267">
        <v>103.03</v>
      </c>
      <c r="L6" s="267">
        <v>111.01</v>
      </c>
      <c r="M6" s="267">
        <v>118.09</v>
      </c>
      <c r="N6" s="267">
        <v>108.46</v>
      </c>
      <c r="O6" s="267">
        <v>105.6</v>
      </c>
      <c r="P6" s="267">
        <v>105.16</v>
      </c>
      <c r="Q6" s="267">
        <v>107.42</v>
      </c>
      <c r="R6" s="267">
        <v>104.43</v>
      </c>
      <c r="S6" s="267">
        <v>105.41</v>
      </c>
      <c r="T6" s="267">
        <v>94.46</v>
      </c>
      <c r="U6" s="267">
        <v>106.89</v>
      </c>
      <c r="V6" s="267">
        <v>91.93</v>
      </c>
      <c r="W6" s="267">
        <v>94.08</v>
      </c>
      <c r="X6" s="267">
        <v>106.97</v>
      </c>
      <c r="Y6" s="267">
        <v>98.55</v>
      </c>
      <c r="Z6" s="267">
        <v>98.86</v>
      </c>
      <c r="AA6" s="267">
        <v>100.29</v>
      </c>
      <c r="AB6" s="267">
        <v>109.08</v>
      </c>
      <c r="AC6" s="267">
        <v>102.8</v>
      </c>
      <c r="AD6" s="267">
        <v>99.53</v>
      </c>
      <c r="AE6" s="267">
        <v>90.24</v>
      </c>
      <c r="AF6" s="267">
        <v>80.62</v>
      </c>
      <c r="AG6" s="267">
        <v>82.75</v>
      </c>
      <c r="AH6" s="267">
        <v>76.34</v>
      </c>
      <c r="AI6" s="267">
        <v>66.150000000000006</v>
      </c>
      <c r="AJ6" s="268">
        <v>60.8</v>
      </c>
      <c r="AK6" s="171"/>
      <c r="AL6" s="171"/>
      <c r="AM6" s="171"/>
    </row>
    <row r="7" spans="1:39" ht="20.100000000000001" customHeight="1">
      <c r="A7" s="184"/>
      <c r="B7" s="266" t="s">
        <v>231</v>
      </c>
      <c r="C7" s="267">
        <v>0.28999999999999998</v>
      </c>
      <c r="D7" s="267">
        <v>0.35</v>
      </c>
      <c r="E7" s="267">
        <v>0.56999999999999995</v>
      </c>
      <c r="F7" s="267">
        <v>0.73</v>
      </c>
      <c r="G7" s="267">
        <v>0.99</v>
      </c>
      <c r="H7" s="267">
        <v>1.1100000000000001</v>
      </c>
      <c r="I7" s="267">
        <v>0.64</v>
      </c>
      <c r="J7" s="267">
        <v>0.47</v>
      </c>
      <c r="K7" s="267">
        <v>0.51</v>
      </c>
      <c r="L7" s="267">
        <v>0.78</v>
      </c>
      <c r="M7" s="267">
        <v>0.91</v>
      </c>
      <c r="N7" s="267">
        <v>1.22</v>
      </c>
      <c r="O7" s="267">
        <v>1.31</v>
      </c>
      <c r="P7" s="267">
        <v>0.65</v>
      </c>
      <c r="Q7" s="267">
        <v>0.78</v>
      </c>
      <c r="R7" s="267">
        <v>1.26</v>
      </c>
      <c r="S7" s="267">
        <v>1.05</v>
      </c>
      <c r="T7" s="267">
        <v>1.53</v>
      </c>
      <c r="U7" s="267">
        <v>1.8</v>
      </c>
      <c r="V7" s="267">
        <v>1.67</v>
      </c>
      <c r="W7" s="267">
        <v>1.64</v>
      </c>
      <c r="X7" s="267">
        <v>1.3</v>
      </c>
      <c r="Y7" s="267">
        <v>1.27</v>
      </c>
      <c r="Z7" s="267">
        <v>1.43</v>
      </c>
      <c r="AA7" s="267">
        <v>1.56</v>
      </c>
      <c r="AB7" s="267">
        <v>1.65</v>
      </c>
      <c r="AC7" s="267">
        <v>1.82</v>
      </c>
      <c r="AD7" s="267">
        <v>1.62</v>
      </c>
      <c r="AE7" s="267">
        <v>1.33</v>
      </c>
      <c r="AF7" s="267">
        <v>1.25</v>
      </c>
      <c r="AG7" s="267">
        <v>1.07</v>
      </c>
      <c r="AH7" s="267">
        <v>0.9</v>
      </c>
      <c r="AI7" s="267">
        <v>0.9</v>
      </c>
      <c r="AJ7" s="268">
        <v>0.93</v>
      </c>
      <c r="AK7" s="171"/>
      <c r="AL7" s="171"/>
      <c r="AM7" s="171"/>
    </row>
    <row r="8" spans="1:39" ht="20.100000000000001" customHeight="1">
      <c r="A8" s="184"/>
      <c r="B8" s="266" t="s">
        <v>232</v>
      </c>
      <c r="C8" s="267">
        <v>2.2200000000000002</v>
      </c>
      <c r="D8" s="267">
        <v>2.31</v>
      </c>
      <c r="E8" s="267">
        <v>2.2599999999999998</v>
      </c>
      <c r="F8" s="267">
        <v>2.2400000000000002</v>
      </c>
      <c r="G8" s="267">
        <v>2.2200000000000002</v>
      </c>
      <c r="H8" s="267">
        <v>2.74</v>
      </c>
      <c r="I8" s="267">
        <v>2.74</v>
      </c>
      <c r="J8" s="267">
        <v>2.73</v>
      </c>
      <c r="K8" s="267">
        <v>2.63</v>
      </c>
      <c r="L8" s="267">
        <v>2.73</v>
      </c>
      <c r="M8" s="267">
        <v>2.91</v>
      </c>
      <c r="N8" s="267">
        <v>2.82</v>
      </c>
      <c r="O8" s="267">
        <v>3.28</v>
      </c>
      <c r="P8" s="267">
        <v>3.57</v>
      </c>
      <c r="Q8" s="267">
        <v>3.73</v>
      </c>
      <c r="R8" s="267">
        <v>3.74</v>
      </c>
      <c r="S8" s="267">
        <v>3.65</v>
      </c>
      <c r="T8" s="267">
        <v>3.58</v>
      </c>
      <c r="U8" s="267">
        <v>3.66</v>
      </c>
      <c r="V8" s="267">
        <v>3.94</v>
      </c>
      <c r="W8" s="267">
        <v>3.82</v>
      </c>
      <c r="X8" s="267">
        <v>3.71</v>
      </c>
      <c r="Y8" s="267">
        <v>3.72</v>
      </c>
      <c r="Z8" s="267">
        <v>3.44</v>
      </c>
      <c r="AA8" s="267">
        <v>3.54</v>
      </c>
      <c r="AB8" s="267">
        <v>3.12</v>
      </c>
      <c r="AC8" s="267">
        <v>3.11</v>
      </c>
      <c r="AD8" s="267">
        <v>2.8</v>
      </c>
      <c r="AE8" s="267">
        <v>2.71</v>
      </c>
      <c r="AF8" s="267">
        <v>2.92</v>
      </c>
      <c r="AG8" s="267">
        <v>2.96</v>
      </c>
      <c r="AH8" s="267">
        <v>2.73</v>
      </c>
      <c r="AI8" s="267">
        <v>2.76</v>
      </c>
      <c r="AJ8" s="268">
        <v>2.4300000000000002</v>
      </c>
      <c r="AK8" s="171"/>
      <c r="AL8" s="171"/>
      <c r="AM8" s="171"/>
    </row>
    <row r="9" spans="1:39" ht="20.100000000000001" customHeight="1">
      <c r="A9" s="179" t="s">
        <v>233</v>
      </c>
      <c r="B9" s="266"/>
      <c r="C9" s="267">
        <v>7.69</v>
      </c>
      <c r="D9" s="267">
        <v>7.19</v>
      </c>
      <c r="E9" s="267">
        <v>7.41</v>
      </c>
      <c r="F9" s="267">
        <v>7.48</v>
      </c>
      <c r="G9" s="267">
        <v>7.34</v>
      </c>
      <c r="H9" s="267">
        <v>7.17</v>
      </c>
      <c r="I9" s="267">
        <v>6.56</v>
      </c>
      <c r="J9" s="267">
        <v>6.49</v>
      </c>
      <c r="K9" s="267">
        <v>6.84</v>
      </c>
      <c r="L9" s="267">
        <v>6.5</v>
      </c>
      <c r="M9" s="267">
        <v>6.52</v>
      </c>
      <c r="N9" s="267">
        <v>6.4</v>
      </c>
      <c r="O9" s="267">
        <v>6.6</v>
      </c>
      <c r="P9" s="267">
        <v>5.35</v>
      </c>
      <c r="Q9" s="267">
        <v>5.67</v>
      </c>
      <c r="R9" s="267">
        <v>5.65</v>
      </c>
      <c r="S9" s="267">
        <v>5.37</v>
      </c>
      <c r="T9" s="267">
        <v>5.64</v>
      </c>
      <c r="U9" s="267">
        <v>4.96</v>
      </c>
      <c r="V9" s="267">
        <v>4.8600000000000003</v>
      </c>
      <c r="W9" s="267">
        <v>4.92</v>
      </c>
      <c r="X9" s="267">
        <v>4.26</v>
      </c>
      <c r="Y9" s="267">
        <v>4.3</v>
      </c>
      <c r="Z9" s="267">
        <v>4.51</v>
      </c>
      <c r="AA9" s="267">
        <v>4.13</v>
      </c>
      <c r="AB9" s="267">
        <v>5.13</v>
      </c>
      <c r="AC9" s="267">
        <v>5.25</v>
      </c>
      <c r="AD9" s="267">
        <v>5.47</v>
      </c>
      <c r="AE9" s="267">
        <v>4.57</v>
      </c>
      <c r="AF9" s="267">
        <v>4.54</v>
      </c>
      <c r="AG9" s="267">
        <v>4.99</v>
      </c>
      <c r="AH9" s="267">
        <v>4.99</v>
      </c>
      <c r="AI9" s="267">
        <v>4.99</v>
      </c>
      <c r="AJ9" s="268">
        <v>4.96</v>
      </c>
      <c r="AK9" s="171"/>
      <c r="AL9" s="171"/>
      <c r="AM9" s="171"/>
    </row>
    <row r="10" spans="1:39" ht="20.100000000000001" customHeight="1">
      <c r="A10" s="179" t="s">
        <v>176</v>
      </c>
      <c r="B10" s="266"/>
      <c r="C10" s="267">
        <v>15.2</v>
      </c>
      <c r="D10" s="267">
        <v>13.8</v>
      </c>
      <c r="E10" s="267">
        <v>13.08</v>
      </c>
      <c r="F10" s="267">
        <v>13.1</v>
      </c>
      <c r="G10" s="267">
        <v>13.08</v>
      </c>
      <c r="H10" s="267">
        <v>13.12</v>
      </c>
      <c r="I10" s="267">
        <v>13.23</v>
      </c>
      <c r="J10" s="267">
        <v>13.5</v>
      </c>
      <c r="K10" s="267">
        <v>13.77</v>
      </c>
      <c r="L10" s="267">
        <v>13.34</v>
      </c>
      <c r="M10" s="267">
        <v>12.8</v>
      </c>
      <c r="N10" s="267">
        <v>13</v>
      </c>
      <c r="O10" s="267">
        <v>12.77</v>
      </c>
      <c r="P10" s="267">
        <v>12.65</v>
      </c>
      <c r="Q10" s="267">
        <v>12.38</v>
      </c>
      <c r="R10" s="267">
        <v>12.54</v>
      </c>
      <c r="S10" s="267">
        <v>12.47</v>
      </c>
      <c r="T10" s="267">
        <v>12.09</v>
      </c>
      <c r="U10" s="267">
        <v>11.69</v>
      </c>
      <c r="V10" s="267">
        <v>11.73</v>
      </c>
      <c r="W10" s="267">
        <v>11.62</v>
      </c>
      <c r="X10" s="267">
        <v>11.73</v>
      </c>
      <c r="Y10" s="267">
        <v>11.67</v>
      </c>
      <c r="Z10" s="267">
        <v>11.56</v>
      </c>
      <c r="AA10" s="267">
        <v>11.75</v>
      </c>
      <c r="AB10" s="267">
        <v>12.35</v>
      </c>
      <c r="AC10" s="267">
        <v>12.7</v>
      </c>
      <c r="AD10" s="267">
        <v>12.94</v>
      </c>
      <c r="AE10" s="267">
        <v>13</v>
      </c>
      <c r="AF10" s="267">
        <v>13.27</v>
      </c>
      <c r="AG10" s="267">
        <v>13.79</v>
      </c>
      <c r="AH10" s="267">
        <v>14.04</v>
      </c>
      <c r="AI10" s="267">
        <v>14.52</v>
      </c>
      <c r="AJ10" s="268">
        <v>14.45</v>
      </c>
      <c r="AK10" s="171"/>
      <c r="AL10" s="171"/>
      <c r="AM10" s="171"/>
    </row>
    <row r="11" spans="1:39" ht="20.100000000000001" customHeight="1">
      <c r="A11" s="179" t="s">
        <v>234</v>
      </c>
      <c r="B11" s="266"/>
      <c r="C11" s="267">
        <v>1.64</v>
      </c>
      <c r="D11" s="267">
        <v>1.45</v>
      </c>
      <c r="E11" s="267">
        <v>1.47</v>
      </c>
      <c r="F11" s="267">
        <v>1.35</v>
      </c>
      <c r="G11" s="267">
        <v>1.28</v>
      </c>
      <c r="H11" s="267">
        <v>1.26</v>
      </c>
      <c r="I11" s="267">
        <v>1.33</v>
      </c>
      <c r="J11" s="267">
        <v>1.33</v>
      </c>
      <c r="K11" s="267">
        <v>1.4</v>
      </c>
      <c r="L11" s="267">
        <v>1.38</v>
      </c>
      <c r="M11" s="267">
        <v>1.48</v>
      </c>
      <c r="N11" s="267">
        <v>1.37</v>
      </c>
      <c r="O11" s="267">
        <v>1.42</v>
      </c>
      <c r="P11" s="267">
        <v>1.42</v>
      </c>
      <c r="Q11" s="267">
        <v>1.43</v>
      </c>
      <c r="R11" s="267">
        <v>1.41</v>
      </c>
      <c r="S11" s="267">
        <v>1.32</v>
      </c>
      <c r="T11" s="267">
        <v>1.27</v>
      </c>
      <c r="U11" s="267">
        <v>1.28</v>
      </c>
      <c r="V11" s="267">
        <v>1.31</v>
      </c>
      <c r="W11" s="267">
        <v>1.31</v>
      </c>
      <c r="X11" s="267">
        <v>1.26</v>
      </c>
      <c r="Y11" s="267">
        <v>1.37</v>
      </c>
      <c r="Z11" s="267">
        <v>1.18</v>
      </c>
      <c r="AA11" s="267">
        <v>1.23</v>
      </c>
      <c r="AB11" s="267">
        <v>1.3</v>
      </c>
      <c r="AC11" s="267">
        <v>1.26</v>
      </c>
      <c r="AD11" s="267">
        <v>1.25</v>
      </c>
      <c r="AE11" s="267">
        <v>1.1499999999999999</v>
      </c>
      <c r="AF11" s="267">
        <v>1.1599999999999999</v>
      </c>
      <c r="AG11" s="267">
        <v>1.1000000000000001</v>
      </c>
      <c r="AH11" s="267">
        <v>1.0900000000000001</v>
      </c>
      <c r="AI11" s="267">
        <v>1.1200000000000001</v>
      </c>
      <c r="AJ11" s="268">
        <v>1.08</v>
      </c>
      <c r="AK11" s="171"/>
      <c r="AL11" s="171"/>
      <c r="AM11" s="171"/>
    </row>
    <row r="12" spans="1:39" ht="20.100000000000001" customHeight="1">
      <c r="A12" s="249" t="s">
        <v>212</v>
      </c>
      <c r="B12" s="266"/>
      <c r="C12" s="267">
        <v>32.1</v>
      </c>
      <c r="D12" s="267">
        <v>32.520000000000003</v>
      </c>
      <c r="E12" s="267">
        <v>31.57</v>
      </c>
      <c r="F12" s="267">
        <v>30.96</v>
      </c>
      <c r="G12" s="267">
        <v>33.74</v>
      </c>
      <c r="H12" s="267">
        <v>34.39</v>
      </c>
      <c r="I12" s="267">
        <v>34.04</v>
      </c>
      <c r="J12" s="267">
        <v>36.42</v>
      </c>
      <c r="K12" s="267">
        <v>37.69</v>
      </c>
      <c r="L12" s="267">
        <v>36.090000000000003</v>
      </c>
      <c r="M12" s="267">
        <v>35.450000000000003</v>
      </c>
      <c r="N12" s="267">
        <v>36.22</v>
      </c>
      <c r="O12" s="267">
        <v>34.58</v>
      </c>
      <c r="P12" s="267">
        <v>33.770000000000003</v>
      </c>
      <c r="Q12" s="267">
        <v>37.97</v>
      </c>
      <c r="R12" s="267">
        <v>39.840000000000003</v>
      </c>
      <c r="S12" s="267">
        <v>40.799999999999997</v>
      </c>
      <c r="T12" s="267">
        <v>39.909999999999997</v>
      </c>
      <c r="U12" s="267">
        <v>40.74</v>
      </c>
      <c r="V12" s="267">
        <v>41.51</v>
      </c>
      <c r="W12" s="267">
        <v>40.1</v>
      </c>
      <c r="X12" s="267">
        <v>34.880000000000003</v>
      </c>
      <c r="Y12" s="267">
        <v>37.979999999999997</v>
      </c>
      <c r="Z12" s="267">
        <v>42.17</v>
      </c>
      <c r="AA12" s="267">
        <v>41.6</v>
      </c>
      <c r="AB12" s="267">
        <v>41.87</v>
      </c>
      <c r="AC12" s="267">
        <v>40.869999999999997</v>
      </c>
      <c r="AD12" s="267">
        <v>38.99</v>
      </c>
      <c r="AE12" s="267">
        <v>32.299999999999997</v>
      </c>
      <c r="AF12" s="267">
        <v>34.729999999999997</v>
      </c>
      <c r="AG12" s="267">
        <v>37.28</v>
      </c>
      <c r="AH12" s="267">
        <v>34.08</v>
      </c>
      <c r="AI12" s="267">
        <v>37.36</v>
      </c>
      <c r="AJ12" s="268">
        <v>35.03</v>
      </c>
      <c r="AK12" s="171"/>
      <c r="AL12" s="171"/>
      <c r="AM12" s="171"/>
    </row>
    <row r="13" spans="1:39" ht="20.100000000000001" customHeight="1">
      <c r="A13" s="179"/>
      <c r="B13" s="269" t="s">
        <v>235</v>
      </c>
      <c r="C13" s="267">
        <v>19.46</v>
      </c>
      <c r="D13" s="267">
        <v>18.55</v>
      </c>
      <c r="E13" s="267">
        <v>18</v>
      </c>
      <c r="F13" s="267">
        <v>19.079999999999998</v>
      </c>
      <c r="G13" s="267">
        <v>20.93</v>
      </c>
      <c r="H13" s="267">
        <v>21.03</v>
      </c>
      <c r="I13" s="267">
        <v>21.95</v>
      </c>
      <c r="J13" s="267">
        <v>22.93</v>
      </c>
      <c r="K13" s="267">
        <v>23.91</v>
      </c>
      <c r="L13" s="267">
        <v>21.33</v>
      </c>
      <c r="M13" s="267">
        <v>23.46</v>
      </c>
      <c r="N13" s="267">
        <v>25.43</v>
      </c>
      <c r="O13" s="267">
        <v>23.21</v>
      </c>
      <c r="P13" s="267">
        <v>22.76</v>
      </c>
      <c r="Q13" s="267">
        <v>25.35</v>
      </c>
      <c r="R13" s="267">
        <v>27.3</v>
      </c>
      <c r="S13" s="267">
        <v>26.92</v>
      </c>
      <c r="T13" s="267">
        <v>24.91</v>
      </c>
      <c r="U13" s="267">
        <v>27.44</v>
      </c>
      <c r="V13" s="267">
        <v>24.98</v>
      </c>
      <c r="W13" s="267">
        <v>24.88</v>
      </c>
      <c r="X13" s="267">
        <v>22.68</v>
      </c>
      <c r="Y13" s="267">
        <v>24.94</v>
      </c>
      <c r="Z13" s="267">
        <v>27.39</v>
      </c>
      <c r="AA13" s="267">
        <v>27.59</v>
      </c>
      <c r="AB13" s="267">
        <v>27.45</v>
      </c>
      <c r="AC13" s="267">
        <v>26.98</v>
      </c>
      <c r="AD13" s="267">
        <v>25.83</v>
      </c>
      <c r="AE13" s="267">
        <v>20.97</v>
      </c>
      <c r="AF13" s="267">
        <v>24.67</v>
      </c>
      <c r="AG13" s="267">
        <v>25.72</v>
      </c>
      <c r="AH13" s="267">
        <v>23.32</v>
      </c>
      <c r="AI13" s="267">
        <v>24.75</v>
      </c>
      <c r="AJ13" s="268">
        <v>21.96</v>
      </c>
      <c r="AK13" s="171"/>
      <c r="AL13" s="171"/>
      <c r="AM13" s="171"/>
    </row>
    <row r="14" spans="1:39" ht="20.100000000000001" customHeight="1">
      <c r="A14" s="179"/>
      <c r="B14" s="269" t="s">
        <v>214</v>
      </c>
      <c r="C14" s="267">
        <v>8.75</v>
      </c>
      <c r="D14" s="267">
        <v>10.44</v>
      </c>
      <c r="E14" s="267">
        <v>9.74</v>
      </c>
      <c r="F14" s="267">
        <v>8.14</v>
      </c>
      <c r="G14" s="267">
        <v>9.35</v>
      </c>
      <c r="H14" s="267">
        <v>9.9499999999999993</v>
      </c>
      <c r="I14" s="267">
        <v>8.4700000000000006</v>
      </c>
      <c r="J14" s="267">
        <v>9.8000000000000007</v>
      </c>
      <c r="K14" s="267">
        <v>10.029999999999999</v>
      </c>
      <c r="L14" s="267">
        <v>11.02</v>
      </c>
      <c r="M14" s="267">
        <v>9.9700000000000006</v>
      </c>
      <c r="N14" s="267">
        <v>9.9499999999999993</v>
      </c>
      <c r="O14" s="267">
        <v>10.54</v>
      </c>
      <c r="P14" s="267">
        <v>10.210000000000001</v>
      </c>
      <c r="Q14" s="267">
        <v>11.86</v>
      </c>
      <c r="R14" s="267">
        <v>11.79</v>
      </c>
      <c r="S14" s="267">
        <v>13.16</v>
      </c>
      <c r="T14" s="267">
        <v>14.24</v>
      </c>
      <c r="U14" s="267">
        <v>12.52</v>
      </c>
      <c r="V14" s="267">
        <v>15.76</v>
      </c>
      <c r="W14" s="267">
        <v>14.44</v>
      </c>
      <c r="X14" s="267">
        <v>11.4</v>
      </c>
      <c r="Y14" s="267">
        <v>12.23</v>
      </c>
      <c r="Z14" s="267">
        <v>13.96</v>
      </c>
      <c r="AA14" s="267">
        <v>13.26</v>
      </c>
      <c r="AB14" s="267">
        <v>13.5</v>
      </c>
      <c r="AC14" s="267">
        <v>12.95</v>
      </c>
      <c r="AD14" s="267">
        <v>12.22</v>
      </c>
      <c r="AE14" s="267">
        <v>10.4</v>
      </c>
      <c r="AF14" s="267">
        <v>9.23</v>
      </c>
      <c r="AG14" s="267">
        <v>10.73</v>
      </c>
      <c r="AH14" s="267">
        <v>9.92</v>
      </c>
      <c r="AI14" s="267">
        <v>11.8</v>
      </c>
      <c r="AJ14" s="268">
        <v>12.37</v>
      </c>
      <c r="AK14" s="171"/>
      <c r="AL14" s="171"/>
      <c r="AM14" s="171"/>
    </row>
    <row r="15" spans="1:39" ht="20.100000000000001" customHeight="1">
      <c r="A15" s="179"/>
      <c r="B15" s="269" t="s">
        <v>215</v>
      </c>
      <c r="C15" s="267">
        <v>3.9</v>
      </c>
      <c r="D15" s="267">
        <v>3.53</v>
      </c>
      <c r="E15" s="267">
        <v>3.83</v>
      </c>
      <c r="F15" s="267">
        <v>3.74</v>
      </c>
      <c r="G15" s="267">
        <v>3.46</v>
      </c>
      <c r="H15" s="267">
        <v>3.42</v>
      </c>
      <c r="I15" s="267">
        <v>3.61</v>
      </c>
      <c r="J15" s="267">
        <v>3.69</v>
      </c>
      <c r="K15" s="267">
        <v>3.75</v>
      </c>
      <c r="L15" s="267">
        <v>3.75</v>
      </c>
      <c r="M15" s="267">
        <v>2.02</v>
      </c>
      <c r="N15" s="267">
        <v>0.84</v>
      </c>
      <c r="O15" s="267">
        <v>0.83</v>
      </c>
      <c r="P15" s="267">
        <v>0.8</v>
      </c>
      <c r="Q15" s="267">
        <v>0.76</v>
      </c>
      <c r="R15" s="267">
        <v>0.75</v>
      </c>
      <c r="S15" s="267">
        <v>0.72</v>
      </c>
      <c r="T15" s="267">
        <v>0.75</v>
      </c>
      <c r="U15" s="267">
        <v>0.78</v>
      </c>
      <c r="V15" s="267">
        <v>0.77</v>
      </c>
      <c r="W15" s="267">
        <v>0.78</v>
      </c>
      <c r="X15" s="267">
        <v>0.8</v>
      </c>
      <c r="Y15" s="267">
        <v>0.81</v>
      </c>
      <c r="Z15" s="267">
        <v>0.81</v>
      </c>
      <c r="AA15" s="267">
        <v>0.75</v>
      </c>
      <c r="AB15" s="267">
        <v>0.91</v>
      </c>
      <c r="AC15" s="267">
        <v>0.94</v>
      </c>
      <c r="AD15" s="267">
        <v>0.93</v>
      </c>
      <c r="AE15" s="267">
        <v>0.93</v>
      </c>
      <c r="AF15" s="267">
        <v>0.83</v>
      </c>
      <c r="AG15" s="267">
        <v>0.84</v>
      </c>
      <c r="AH15" s="267">
        <v>0.85</v>
      </c>
      <c r="AI15" s="267">
        <v>0.8</v>
      </c>
      <c r="AJ15" s="268">
        <v>0.7</v>
      </c>
      <c r="AK15" s="171"/>
      <c r="AL15" s="171"/>
      <c r="AM15" s="171"/>
    </row>
    <row r="16" spans="1:39" ht="20.100000000000001" customHeight="1">
      <c r="A16" s="249" t="s">
        <v>216</v>
      </c>
      <c r="B16" s="266"/>
      <c r="C16" s="267">
        <v>28.16</v>
      </c>
      <c r="D16" s="267">
        <v>27.14</v>
      </c>
      <c r="E16" s="267">
        <v>28.32</v>
      </c>
      <c r="F16" s="267">
        <v>23.86</v>
      </c>
      <c r="G16" s="267">
        <v>26.98</v>
      </c>
      <c r="H16" s="267">
        <v>26.1</v>
      </c>
      <c r="I16" s="267">
        <v>24.16</v>
      </c>
      <c r="J16" s="267">
        <v>23.01</v>
      </c>
      <c r="K16" s="267">
        <v>24.63</v>
      </c>
      <c r="L16" s="267">
        <v>24.15</v>
      </c>
      <c r="M16" s="267">
        <v>23.65</v>
      </c>
      <c r="N16" s="267">
        <v>23.07</v>
      </c>
      <c r="O16" s="267">
        <v>24.74</v>
      </c>
      <c r="P16" s="267">
        <v>22.66</v>
      </c>
      <c r="Q16" s="267">
        <v>22.62</v>
      </c>
      <c r="R16" s="267">
        <v>23.51</v>
      </c>
      <c r="S16" s="267">
        <v>22.87</v>
      </c>
      <c r="T16" s="267">
        <v>26.21</v>
      </c>
      <c r="U16" s="267">
        <v>23.99</v>
      </c>
      <c r="V16" s="267">
        <v>21.19</v>
      </c>
      <c r="W16" s="267">
        <v>25.28</v>
      </c>
      <c r="X16" s="267">
        <v>29.5</v>
      </c>
      <c r="Y16" s="267">
        <v>25.02</v>
      </c>
      <c r="Z16" s="267">
        <v>26.54</v>
      </c>
      <c r="AA16" s="267">
        <v>23.27</v>
      </c>
      <c r="AB16" s="267">
        <v>26.81</v>
      </c>
      <c r="AC16" s="267">
        <v>26.34</v>
      </c>
      <c r="AD16" s="267">
        <v>24.44</v>
      </c>
      <c r="AE16" s="267">
        <v>26.91</v>
      </c>
      <c r="AF16" s="267">
        <v>26.9</v>
      </c>
      <c r="AG16" s="267">
        <v>24.94</v>
      </c>
      <c r="AH16" s="267">
        <v>22.47</v>
      </c>
      <c r="AI16" s="267">
        <v>20.55</v>
      </c>
      <c r="AJ16" s="268">
        <v>21.33</v>
      </c>
      <c r="AK16" s="171"/>
      <c r="AL16" s="171"/>
      <c r="AM16" s="171"/>
    </row>
    <row r="17" spans="1:39" ht="20.100000000000001" customHeight="1">
      <c r="A17" s="197" t="s">
        <v>236</v>
      </c>
      <c r="B17" s="270"/>
      <c r="C17" s="267">
        <v>0</v>
      </c>
      <c r="D17" s="267">
        <v>0</v>
      </c>
      <c r="E17" s="267">
        <v>0</v>
      </c>
      <c r="F17" s="267">
        <v>0</v>
      </c>
      <c r="G17" s="267">
        <v>0</v>
      </c>
      <c r="H17" s="267">
        <v>0.01</v>
      </c>
      <c r="I17" s="267">
        <v>0.03</v>
      </c>
      <c r="J17" s="267">
        <v>0.04</v>
      </c>
      <c r="K17" s="267">
        <v>0.08</v>
      </c>
      <c r="L17" s="267">
        <v>0.12</v>
      </c>
      <c r="M17" s="267">
        <v>0.16</v>
      </c>
      <c r="N17" s="267">
        <v>0.21</v>
      </c>
      <c r="O17" s="267">
        <v>0.24</v>
      </c>
      <c r="P17" s="267">
        <v>0.27</v>
      </c>
      <c r="Q17" s="267">
        <v>0.38</v>
      </c>
      <c r="R17" s="267">
        <v>0.59</v>
      </c>
      <c r="S17" s="267">
        <v>0.79</v>
      </c>
      <c r="T17" s="267">
        <v>1.06</v>
      </c>
      <c r="U17" s="267">
        <v>1.43</v>
      </c>
      <c r="V17" s="267">
        <v>1.67</v>
      </c>
      <c r="W17" s="267">
        <v>1.7</v>
      </c>
      <c r="X17" s="267">
        <v>1.74</v>
      </c>
      <c r="Y17" s="267">
        <v>1.87</v>
      </c>
      <c r="Z17" s="267">
        <v>2.1</v>
      </c>
      <c r="AA17" s="267">
        <v>2.33</v>
      </c>
      <c r="AB17" s="267">
        <v>2.5499999999999998</v>
      </c>
      <c r="AC17" s="267">
        <v>2.61</v>
      </c>
      <c r="AD17" s="267">
        <v>2.67</v>
      </c>
      <c r="AE17" s="267">
        <v>2.66</v>
      </c>
      <c r="AF17" s="267">
        <v>2.68</v>
      </c>
      <c r="AG17" s="267">
        <v>2.7</v>
      </c>
      <c r="AH17" s="267">
        <v>2.61</v>
      </c>
      <c r="AI17" s="267">
        <v>2.59</v>
      </c>
      <c r="AJ17" s="268">
        <v>2.4300000000000002</v>
      </c>
      <c r="AK17" s="171"/>
      <c r="AL17" s="171"/>
      <c r="AM17" s="171"/>
    </row>
    <row r="18" spans="1:39" s="276" customFormat="1" ht="20.100000000000001" customHeight="1">
      <c r="A18" s="271" t="s">
        <v>178</v>
      </c>
      <c r="B18" s="272"/>
      <c r="C18" s="273">
        <v>208.78</v>
      </c>
      <c r="D18" s="273">
        <v>194.96</v>
      </c>
      <c r="E18" s="273">
        <v>185.5</v>
      </c>
      <c r="F18" s="273">
        <v>178.52</v>
      </c>
      <c r="G18" s="273">
        <v>178.89</v>
      </c>
      <c r="H18" s="273">
        <v>189.06</v>
      </c>
      <c r="I18" s="273">
        <v>184.9</v>
      </c>
      <c r="J18" s="273">
        <v>185.56</v>
      </c>
      <c r="K18" s="273">
        <v>190.58</v>
      </c>
      <c r="L18" s="273">
        <v>196.1</v>
      </c>
      <c r="M18" s="273">
        <v>201.96</v>
      </c>
      <c r="N18" s="273">
        <v>192.76</v>
      </c>
      <c r="O18" s="273">
        <v>190.53</v>
      </c>
      <c r="P18" s="273">
        <v>185.5</v>
      </c>
      <c r="Q18" s="273">
        <v>192.38</v>
      </c>
      <c r="R18" s="273">
        <v>192.97</v>
      </c>
      <c r="S18" s="273">
        <v>193.73</v>
      </c>
      <c r="T18" s="273">
        <v>185.76</v>
      </c>
      <c r="U18" s="273">
        <v>196.45</v>
      </c>
      <c r="V18" s="273">
        <v>179.8</v>
      </c>
      <c r="W18" s="273">
        <v>184.47</v>
      </c>
      <c r="X18" s="273">
        <v>195.34</v>
      </c>
      <c r="Y18" s="273">
        <v>185.75</v>
      </c>
      <c r="Z18" s="273">
        <v>191.78</v>
      </c>
      <c r="AA18" s="273">
        <v>189.7</v>
      </c>
      <c r="AB18" s="273">
        <v>203.86</v>
      </c>
      <c r="AC18" s="273">
        <v>196.76</v>
      </c>
      <c r="AD18" s="273">
        <v>189.7</v>
      </c>
      <c r="AE18" s="273">
        <v>174.85</v>
      </c>
      <c r="AF18" s="273">
        <v>168.07</v>
      </c>
      <c r="AG18" s="273">
        <v>171.59</v>
      </c>
      <c r="AH18" s="273">
        <v>159.26</v>
      </c>
      <c r="AI18" s="273">
        <v>150.93</v>
      </c>
      <c r="AJ18" s="274">
        <v>143.44</v>
      </c>
      <c r="AK18" s="275"/>
      <c r="AL18" s="275"/>
      <c r="AM18" s="275"/>
    </row>
    <row r="19" spans="1:39" ht="20.100000000000001" customHeight="1">
      <c r="A19" s="249" t="s">
        <v>179</v>
      </c>
      <c r="B19" s="277"/>
      <c r="C19" s="267">
        <v>47.7</v>
      </c>
      <c r="D19" s="267">
        <v>52.61</v>
      </c>
      <c r="E19" s="267">
        <v>49.2</v>
      </c>
      <c r="F19" s="267">
        <v>48.82</v>
      </c>
      <c r="G19" s="267">
        <v>49.58</v>
      </c>
      <c r="H19" s="267">
        <v>52.62</v>
      </c>
      <c r="I19" s="267">
        <v>53.92</v>
      </c>
      <c r="J19" s="267">
        <v>58.3</v>
      </c>
      <c r="K19" s="267">
        <v>59.22</v>
      </c>
      <c r="L19" s="267">
        <v>60.69</v>
      </c>
      <c r="M19" s="267">
        <v>61.95</v>
      </c>
      <c r="N19" s="267">
        <v>66.14</v>
      </c>
      <c r="O19" s="267">
        <v>59.69</v>
      </c>
      <c r="P19" s="267">
        <v>55.31</v>
      </c>
      <c r="Q19" s="267">
        <v>69.91</v>
      </c>
      <c r="R19" s="267">
        <v>64.7</v>
      </c>
      <c r="S19" s="267">
        <v>62.68</v>
      </c>
      <c r="T19" s="267">
        <v>58.94</v>
      </c>
      <c r="U19" s="267">
        <v>66.31</v>
      </c>
      <c r="V19" s="267">
        <v>68.66</v>
      </c>
      <c r="W19" s="267">
        <v>65.58</v>
      </c>
      <c r="X19" s="267">
        <v>59.96</v>
      </c>
      <c r="Y19" s="267">
        <v>63.62</v>
      </c>
      <c r="Z19" s="267">
        <v>67.209999999999994</v>
      </c>
      <c r="AA19" s="267">
        <v>72.599999999999994</v>
      </c>
      <c r="AB19" s="267">
        <v>67.680000000000007</v>
      </c>
      <c r="AC19" s="267">
        <v>63.72</v>
      </c>
      <c r="AD19" s="267">
        <v>65.38</v>
      </c>
      <c r="AE19" s="267">
        <v>54.25</v>
      </c>
      <c r="AF19" s="267">
        <v>59.38</v>
      </c>
      <c r="AG19" s="267">
        <v>59.54</v>
      </c>
      <c r="AH19" s="267">
        <v>59.56</v>
      </c>
      <c r="AI19" s="267">
        <v>60.67</v>
      </c>
      <c r="AJ19" s="268">
        <v>59.53</v>
      </c>
      <c r="AK19" s="171"/>
      <c r="AL19" s="171"/>
      <c r="AM19" s="171"/>
    </row>
    <row r="20" spans="1:39" ht="28.5" customHeight="1">
      <c r="A20" s="249"/>
      <c r="B20" s="278" t="s">
        <v>237</v>
      </c>
      <c r="C20" s="267">
        <v>36.799999999999997</v>
      </c>
      <c r="D20" s="267">
        <v>40.36</v>
      </c>
      <c r="E20" s="267">
        <v>37.04</v>
      </c>
      <c r="F20" s="267">
        <v>36.76</v>
      </c>
      <c r="G20" s="267">
        <v>37.35</v>
      </c>
      <c r="H20" s="267">
        <v>40.11</v>
      </c>
      <c r="I20" s="267">
        <v>42.91</v>
      </c>
      <c r="J20" s="267">
        <v>45.61</v>
      </c>
      <c r="K20" s="267">
        <v>45.08</v>
      </c>
      <c r="L20" s="267">
        <v>44.4</v>
      </c>
      <c r="M20" s="267">
        <v>47.22</v>
      </c>
      <c r="N20" s="267">
        <v>50.46</v>
      </c>
      <c r="O20" s="267">
        <v>44.74</v>
      </c>
      <c r="P20" s="267">
        <v>41.5</v>
      </c>
      <c r="Q20" s="267">
        <v>51.62</v>
      </c>
      <c r="R20" s="267">
        <v>47.6</v>
      </c>
      <c r="S20" s="267">
        <v>45.91</v>
      </c>
      <c r="T20" s="267">
        <v>41.63</v>
      </c>
      <c r="U20" s="267">
        <v>49.66</v>
      </c>
      <c r="V20" s="267">
        <v>49.2</v>
      </c>
      <c r="W20" s="267">
        <v>47.75</v>
      </c>
      <c r="X20" s="267">
        <v>44.79</v>
      </c>
      <c r="Y20" s="267">
        <v>46.95</v>
      </c>
      <c r="Z20" s="267">
        <v>49.54</v>
      </c>
      <c r="AA20" s="267">
        <v>52.61</v>
      </c>
      <c r="AB20" s="267">
        <v>50.89</v>
      </c>
      <c r="AC20" s="267">
        <v>47.14</v>
      </c>
      <c r="AD20" s="267">
        <v>48.19</v>
      </c>
      <c r="AE20" s="267">
        <v>40.08</v>
      </c>
      <c r="AF20" s="267">
        <v>46.05</v>
      </c>
      <c r="AG20" s="267">
        <v>44.27</v>
      </c>
      <c r="AH20" s="267">
        <v>43.83</v>
      </c>
      <c r="AI20" s="267">
        <v>43.84</v>
      </c>
      <c r="AJ20" s="268">
        <v>42.55</v>
      </c>
      <c r="AK20" s="171"/>
      <c r="AL20" s="171"/>
      <c r="AM20" s="171"/>
    </row>
    <row r="21" spans="1:39" ht="20.100000000000001" customHeight="1">
      <c r="A21" s="249"/>
      <c r="B21" s="277" t="s">
        <v>181</v>
      </c>
      <c r="C21" s="267">
        <v>0.47</v>
      </c>
      <c r="D21" s="267">
        <v>0.36</v>
      </c>
      <c r="E21" s="267">
        <v>0.28999999999999998</v>
      </c>
      <c r="F21" s="267">
        <v>0.46</v>
      </c>
      <c r="G21" s="267">
        <v>0.53</v>
      </c>
      <c r="H21" s="267">
        <v>0.65</v>
      </c>
      <c r="I21" s="267">
        <v>0.81</v>
      </c>
      <c r="J21" s="267">
        <v>1.05</v>
      </c>
      <c r="K21" s="267">
        <v>1.44</v>
      </c>
      <c r="L21" s="267">
        <v>1.51</v>
      </c>
      <c r="M21" s="267">
        <v>1.01</v>
      </c>
      <c r="N21" s="267">
        <v>1.38</v>
      </c>
      <c r="O21" s="267">
        <v>1.03</v>
      </c>
      <c r="P21" s="267">
        <v>0.98</v>
      </c>
      <c r="Q21" s="267">
        <v>1.27</v>
      </c>
      <c r="R21" s="267">
        <v>0.99</v>
      </c>
      <c r="S21" s="267">
        <v>0.82</v>
      </c>
      <c r="T21" s="267">
        <v>0.55000000000000004</v>
      </c>
      <c r="U21" s="267">
        <v>0.47</v>
      </c>
      <c r="V21" s="267">
        <v>0.56000000000000005</v>
      </c>
      <c r="W21" s="267">
        <v>0.57999999999999996</v>
      </c>
      <c r="X21" s="267">
        <v>0.56000000000000005</v>
      </c>
      <c r="Y21" s="267">
        <v>0.54</v>
      </c>
      <c r="Z21" s="267">
        <v>0.51</v>
      </c>
      <c r="AA21" s="267">
        <v>0.66</v>
      </c>
      <c r="AB21" s="267">
        <v>1.03</v>
      </c>
      <c r="AC21" s="267">
        <v>1.1399999999999999</v>
      </c>
      <c r="AD21" s="267">
        <v>1.25</v>
      </c>
      <c r="AE21" s="267">
        <v>0.88</v>
      </c>
      <c r="AF21" s="267">
        <v>0.96</v>
      </c>
      <c r="AG21" s="267">
        <v>1.32</v>
      </c>
      <c r="AH21" s="267">
        <v>1.38</v>
      </c>
      <c r="AI21" s="267">
        <v>1.46</v>
      </c>
      <c r="AJ21" s="268">
        <v>1.1299999999999999</v>
      </c>
      <c r="AK21" s="171"/>
      <c r="AL21" s="171"/>
      <c r="AM21" s="171"/>
    </row>
    <row r="22" spans="1:39" ht="20.100000000000001" customHeight="1">
      <c r="A22" s="249"/>
      <c r="B22" s="277" t="s">
        <v>182</v>
      </c>
      <c r="C22" s="267">
        <v>5.0599999999999996</v>
      </c>
      <c r="D22" s="267">
        <v>4.54</v>
      </c>
      <c r="E22" s="267">
        <v>4.9800000000000004</v>
      </c>
      <c r="F22" s="267">
        <v>5.0999999999999996</v>
      </c>
      <c r="G22" s="267">
        <v>4.3</v>
      </c>
      <c r="H22" s="267">
        <v>4.4800000000000004</v>
      </c>
      <c r="I22" s="267">
        <v>5.05</v>
      </c>
      <c r="J22" s="267">
        <v>4.82</v>
      </c>
      <c r="K22" s="267">
        <v>4.84</v>
      </c>
      <c r="L22" s="267">
        <v>5.01</v>
      </c>
      <c r="M22" s="267">
        <v>5.26</v>
      </c>
      <c r="N22" s="267">
        <v>4.79</v>
      </c>
      <c r="O22" s="267">
        <v>4.96</v>
      </c>
      <c r="P22" s="267">
        <v>4.45</v>
      </c>
      <c r="Q22" s="267">
        <v>5.21</v>
      </c>
      <c r="R22" s="267">
        <v>4.8899999999999997</v>
      </c>
      <c r="S22" s="267">
        <v>4.16</v>
      </c>
      <c r="T22" s="267">
        <v>4.92</v>
      </c>
      <c r="U22" s="267">
        <v>4.6500000000000004</v>
      </c>
      <c r="V22" s="267">
        <v>5.03</v>
      </c>
      <c r="W22" s="267">
        <v>4.54</v>
      </c>
      <c r="X22" s="267">
        <v>5.51</v>
      </c>
      <c r="Y22" s="267">
        <v>5.1100000000000003</v>
      </c>
      <c r="Z22" s="267">
        <v>4.3899999999999997</v>
      </c>
      <c r="AA22" s="267">
        <v>5.6</v>
      </c>
      <c r="AB22" s="267">
        <v>4.49</v>
      </c>
      <c r="AC22" s="267">
        <v>4.9400000000000004</v>
      </c>
      <c r="AD22" s="267">
        <v>6.05</v>
      </c>
      <c r="AE22" s="267">
        <v>4.6399999999999997</v>
      </c>
      <c r="AF22" s="267">
        <v>5.36</v>
      </c>
      <c r="AG22" s="267">
        <v>5.49</v>
      </c>
      <c r="AH22" s="267">
        <v>5.77</v>
      </c>
      <c r="AI22" s="267">
        <v>5.23</v>
      </c>
      <c r="AJ22" s="268">
        <v>5.78</v>
      </c>
      <c r="AK22" s="171"/>
      <c r="AL22" s="171"/>
      <c r="AM22" s="171"/>
    </row>
    <row r="23" spans="1:39" ht="20.100000000000001" customHeight="1">
      <c r="A23" s="249"/>
      <c r="B23" s="277" t="s">
        <v>183</v>
      </c>
      <c r="C23" s="267">
        <v>3.98</v>
      </c>
      <c r="D23" s="267">
        <v>5.9</v>
      </c>
      <c r="E23" s="267">
        <v>5.25</v>
      </c>
      <c r="F23" s="267">
        <v>5.66</v>
      </c>
      <c r="G23" s="267">
        <v>6.2</v>
      </c>
      <c r="H23" s="267">
        <v>6.26</v>
      </c>
      <c r="I23" s="267">
        <v>4.07</v>
      </c>
      <c r="J23" s="267">
        <v>5.77</v>
      </c>
      <c r="K23" s="267">
        <v>6.75</v>
      </c>
      <c r="L23" s="267">
        <v>8.58</v>
      </c>
      <c r="M23" s="267">
        <v>7.22</v>
      </c>
      <c r="N23" s="267">
        <v>8.35</v>
      </c>
      <c r="O23" s="267">
        <v>7.76</v>
      </c>
      <c r="P23" s="267">
        <v>7.35</v>
      </c>
      <c r="Q23" s="267">
        <v>10.59</v>
      </c>
      <c r="R23" s="267">
        <v>10.130000000000001</v>
      </c>
      <c r="S23" s="267">
        <v>10.73</v>
      </c>
      <c r="T23" s="267">
        <v>10.68</v>
      </c>
      <c r="U23" s="267">
        <v>10.38</v>
      </c>
      <c r="V23" s="267">
        <v>12.69</v>
      </c>
      <c r="W23" s="267">
        <v>11.6</v>
      </c>
      <c r="X23" s="267">
        <v>7.94</v>
      </c>
      <c r="Y23" s="267">
        <v>9.8800000000000008</v>
      </c>
      <c r="Z23" s="267">
        <v>11.75</v>
      </c>
      <c r="AA23" s="267">
        <v>12.68</v>
      </c>
      <c r="AB23" s="267">
        <v>10.17</v>
      </c>
      <c r="AC23" s="267">
        <v>9.36</v>
      </c>
      <c r="AD23" s="267">
        <v>8.74</v>
      </c>
      <c r="AE23" s="267">
        <v>7.55</v>
      </c>
      <c r="AF23" s="267">
        <v>5.86</v>
      </c>
      <c r="AG23" s="267">
        <v>7.31</v>
      </c>
      <c r="AH23" s="267">
        <v>7.34</v>
      </c>
      <c r="AI23" s="267">
        <v>9.02</v>
      </c>
      <c r="AJ23" s="268">
        <v>8.9</v>
      </c>
      <c r="AK23" s="171"/>
      <c r="AL23" s="171"/>
      <c r="AM23" s="171"/>
    </row>
    <row r="24" spans="1:39" ht="20.100000000000001" customHeight="1">
      <c r="A24" s="249"/>
      <c r="B24" s="277" t="s">
        <v>184</v>
      </c>
      <c r="C24" s="267">
        <v>0.94</v>
      </c>
      <c r="D24" s="267">
        <v>1.02</v>
      </c>
      <c r="E24" s="267">
        <v>1.0900000000000001</v>
      </c>
      <c r="F24" s="267">
        <v>0.34</v>
      </c>
      <c r="G24" s="267">
        <v>0.7</v>
      </c>
      <c r="H24" s="267">
        <v>0.6</v>
      </c>
      <c r="I24" s="267">
        <v>0.5</v>
      </c>
      <c r="J24" s="267">
        <v>0.53</v>
      </c>
      <c r="K24" s="267">
        <v>0.53</v>
      </c>
      <c r="L24" s="267">
        <v>0.56999999999999995</v>
      </c>
      <c r="M24" s="267">
        <v>0.6</v>
      </c>
      <c r="N24" s="267">
        <v>0.56000000000000005</v>
      </c>
      <c r="O24" s="267">
        <v>0.6</v>
      </c>
      <c r="P24" s="267">
        <v>0.44</v>
      </c>
      <c r="Q24" s="267">
        <v>0.55000000000000004</v>
      </c>
      <c r="R24" s="267">
        <v>0.46</v>
      </c>
      <c r="S24" s="267">
        <v>0.41</v>
      </c>
      <c r="T24" s="267">
        <v>0.46</v>
      </c>
      <c r="U24" s="267">
        <v>0.44</v>
      </c>
      <c r="V24" s="267">
        <v>0.43</v>
      </c>
      <c r="W24" s="267">
        <v>0.42</v>
      </c>
      <c r="X24" s="267">
        <v>0.43</v>
      </c>
      <c r="Y24" s="267">
        <v>0.39</v>
      </c>
      <c r="Z24" s="267">
        <v>0.34</v>
      </c>
      <c r="AA24" s="267">
        <v>0.3</v>
      </c>
      <c r="AB24" s="267">
        <v>0.4</v>
      </c>
      <c r="AC24" s="267">
        <v>0.4</v>
      </c>
      <c r="AD24" s="267">
        <v>0.42</v>
      </c>
      <c r="AE24" s="267">
        <v>0.37</v>
      </c>
      <c r="AF24" s="267">
        <v>0.38</v>
      </c>
      <c r="AG24" s="267">
        <v>0.37</v>
      </c>
      <c r="AH24" s="267">
        <v>0.43</v>
      </c>
      <c r="AI24" s="267">
        <v>0.35</v>
      </c>
      <c r="AJ24" s="268">
        <v>0.39</v>
      </c>
      <c r="AK24" s="171"/>
      <c r="AL24" s="171"/>
      <c r="AM24" s="171"/>
    </row>
    <row r="25" spans="1:39" ht="20.100000000000001" customHeight="1">
      <c r="A25" s="249"/>
      <c r="B25" s="277" t="s">
        <v>185</v>
      </c>
      <c r="C25" s="267">
        <v>0.46</v>
      </c>
      <c r="D25" s="267">
        <v>0.43</v>
      </c>
      <c r="E25" s="267">
        <v>0.56000000000000005</v>
      </c>
      <c r="F25" s="267">
        <v>0.51</v>
      </c>
      <c r="G25" s="267">
        <v>0.5</v>
      </c>
      <c r="H25" s="267">
        <v>0.51</v>
      </c>
      <c r="I25" s="267">
        <v>0.57999999999999996</v>
      </c>
      <c r="J25" s="267">
        <v>0.54</v>
      </c>
      <c r="K25" s="267">
        <v>0.56999999999999995</v>
      </c>
      <c r="L25" s="267">
        <v>0.61</v>
      </c>
      <c r="M25" s="267">
        <v>0.64</v>
      </c>
      <c r="N25" s="267">
        <v>0.6</v>
      </c>
      <c r="O25" s="267">
        <v>0.57999999999999996</v>
      </c>
      <c r="P25" s="267">
        <v>0.59</v>
      </c>
      <c r="Q25" s="267">
        <v>0.67</v>
      </c>
      <c r="R25" s="267">
        <v>0.64</v>
      </c>
      <c r="S25" s="267">
        <v>0.66</v>
      </c>
      <c r="T25" s="267">
        <v>0.7</v>
      </c>
      <c r="U25" s="267">
        <v>0.71</v>
      </c>
      <c r="V25" s="267">
        <v>0.75</v>
      </c>
      <c r="W25" s="267">
        <v>0.7</v>
      </c>
      <c r="X25" s="267">
        <v>0.74</v>
      </c>
      <c r="Y25" s="267">
        <v>0.75</v>
      </c>
      <c r="Z25" s="267">
        <v>0.68</v>
      </c>
      <c r="AA25" s="267">
        <v>0.75</v>
      </c>
      <c r="AB25" s="267">
        <v>0.7</v>
      </c>
      <c r="AC25" s="267">
        <v>0.74</v>
      </c>
      <c r="AD25" s="267">
        <v>0.74</v>
      </c>
      <c r="AE25" s="267">
        <v>0.73</v>
      </c>
      <c r="AF25" s="267">
        <v>0.77</v>
      </c>
      <c r="AG25" s="267">
        <v>0.77</v>
      </c>
      <c r="AH25" s="267">
        <v>0.81</v>
      </c>
      <c r="AI25" s="267">
        <v>0.76</v>
      </c>
      <c r="AJ25" s="268">
        <v>0.77</v>
      </c>
      <c r="AK25" s="171"/>
      <c r="AL25" s="171"/>
      <c r="AM25" s="171"/>
    </row>
    <row r="26" spans="1:39" ht="20.100000000000001" customHeight="1">
      <c r="A26" s="249" t="s">
        <v>217</v>
      </c>
      <c r="B26" s="277"/>
      <c r="C26" s="267">
        <v>19.489999999999998</v>
      </c>
      <c r="D26" s="267">
        <v>25.11</v>
      </c>
      <c r="E26" s="267">
        <v>24.1</v>
      </c>
      <c r="F26" s="267">
        <v>23.4</v>
      </c>
      <c r="G26" s="267">
        <v>22.62</v>
      </c>
      <c r="H26" s="267">
        <v>22.66</v>
      </c>
      <c r="I26" s="267">
        <v>23.08</v>
      </c>
      <c r="J26" s="267">
        <v>22.95</v>
      </c>
      <c r="K26" s="267">
        <v>23.23</v>
      </c>
      <c r="L26" s="267">
        <v>24.15</v>
      </c>
      <c r="M26" s="267">
        <v>24.13</v>
      </c>
      <c r="N26" s="267">
        <v>24.61</v>
      </c>
      <c r="O26" s="267">
        <v>24.62</v>
      </c>
      <c r="P26" s="267">
        <v>24.85</v>
      </c>
      <c r="Q26" s="267">
        <v>25.18</v>
      </c>
      <c r="R26" s="267">
        <v>25.44</v>
      </c>
      <c r="S26" s="267">
        <v>25.74</v>
      </c>
      <c r="T26" s="267">
        <v>26.7</v>
      </c>
      <c r="U26" s="267">
        <v>27.41</v>
      </c>
      <c r="V26" s="267">
        <v>27.97</v>
      </c>
      <c r="W26" s="267">
        <v>28.91</v>
      </c>
      <c r="X26" s="267">
        <v>29.51</v>
      </c>
      <c r="Y26" s="267">
        <v>29.47</v>
      </c>
      <c r="Z26" s="267">
        <v>29.65</v>
      </c>
      <c r="AA26" s="267">
        <v>30.23</v>
      </c>
      <c r="AB26" s="267">
        <v>30.54</v>
      </c>
      <c r="AC26" s="267">
        <v>30.83</v>
      </c>
      <c r="AD26" s="267">
        <v>30.56</v>
      </c>
      <c r="AE26" s="267">
        <v>30.54</v>
      </c>
      <c r="AF26" s="267">
        <v>30.34</v>
      </c>
      <c r="AG26" s="267">
        <v>30.15</v>
      </c>
      <c r="AH26" s="267">
        <v>29.47</v>
      </c>
      <c r="AI26" s="267">
        <v>28.02</v>
      </c>
      <c r="AJ26" s="268">
        <v>27.81</v>
      </c>
      <c r="AK26" s="171"/>
      <c r="AL26" s="171"/>
      <c r="AM26" s="171"/>
    </row>
    <row r="27" spans="1:39" ht="20.100000000000001" customHeight="1">
      <c r="A27" s="249"/>
      <c r="B27" s="277" t="s">
        <v>218</v>
      </c>
      <c r="C27" s="267">
        <v>7.91</v>
      </c>
      <c r="D27" s="267">
        <v>9.9499999999999993</v>
      </c>
      <c r="E27" s="267">
        <v>9.64</v>
      </c>
      <c r="F27" s="267">
        <v>9.3699999999999992</v>
      </c>
      <c r="G27" s="267">
        <v>8.9600000000000009</v>
      </c>
      <c r="H27" s="267">
        <v>8.86</v>
      </c>
      <c r="I27" s="267">
        <v>9.08</v>
      </c>
      <c r="J27" s="267">
        <v>9</v>
      </c>
      <c r="K27" s="267">
        <v>9.36</v>
      </c>
      <c r="L27" s="267">
        <v>9.9499999999999993</v>
      </c>
      <c r="M27" s="267">
        <v>9.91</v>
      </c>
      <c r="N27" s="267">
        <v>10.28</v>
      </c>
      <c r="O27" s="267">
        <v>10.37</v>
      </c>
      <c r="P27" s="267">
        <v>10.49</v>
      </c>
      <c r="Q27" s="267">
        <v>10.79</v>
      </c>
      <c r="R27" s="267">
        <v>11</v>
      </c>
      <c r="S27" s="267">
        <v>11.32</v>
      </c>
      <c r="T27" s="267">
        <v>11.95</v>
      </c>
      <c r="U27" s="267">
        <v>12.42</v>
      </c>
      <c r="V27" s="267">
        <v>12.76</v>
      </c>
      <c r="W27" s="267">
        <v>13.35</v>
      </c>
      <c r="X27" s="267">
        <v>13.58</v>
      </c>
      <c r="Y27" s="267">
        <v>13.41</v>
      </c>
      <c r="Z27" s="267">
        <v>13.4</v>
      </c>
      <c r="AA27" s="267">
        <v>13.56</v>
      </c>
      <c r="AB27" s="267">
        <v>13.71</v>
      </c>
      <c r="AC27" s="267">
        <v>13.82</v>
      </c>
      <c r="AD27" s="267">
        <v>13.62</v>
      </c>
      <c r="AE27" s="267">
        <v>13.45</v>
      </c>
      <c r="AF27" s="267">
        <v>13.23</v>
      </c>
      <c r="AG27" s="267">
        <v>13.01</v>
      </c>
      <c r="AH27" s="267">
        <v>12.66</v>
      </c>
      <c r="AI27" s="267">
        <v>11.69</v>
      </c>
      <c r="AJ27" s="268">
        <v>11.41</v>
      </c>
      <c r="AK27" s="171"/>
      <c r="AL27" s="171"/>
      <c r="AM27" s="171"/>
    </row>
    <row r="28" spans="1:39" s="276" customFormat="1" ht="20.100000000000001" customHeight="1">
      <c r="A28" s="249"/>
      <c r="B28" s="277" t="s">
        <v>219</v>
      </c>
      <c r="C28" s="267">
        <v>7.65</v>
      </c>
      <c r="D28" s="267">
        <v>9.93</v>
      </c>
      <c r="E28" s="267">
        <v>9.68</v>
      </c>
      <c r="F28" s="267">
        <v>9.61</v>
      </c>
      <c r="G28" s="267">
        <v>9.5</v>
      </c>
      <c r="H28" s="267">
        <v>9.73</v>
      </c>
      <c r="I28" s="267">
        <v>9.7899999999999991</v>
      </c>
      <c r="J28" s="267">
        <v>9.7799999999999994</v>
      </c>
      <c r="K28" s="267">
        <v>9.66</v>
      </c>
      <c r="L28" s="267">
        <v>9.7899999999999991</v>
      </c>
      <c r="M28" s="267">
        <v>9.8800000000000008</v>
      </c>
      <c r="N28" s="267">
        <v>9.83</v>
      </c>
      <c r="O28" s="267">
        <v>9.75</v>
      </c>
      <c r="P28" s="267">
        <v>9.89</v>
      </c>
      <c r="Q28" s="267">
        <v>9.7799999999999994</v>
      </c>
      <c r="R28" s="267">
        <v>9.85</v>
      </c>
      <c r="S28" s="267">
        <v>9.7200000000000006</v>
      </c>
      <c r="T28" s="267">
        <v>9.85</v>
      </c>
      <c r="U28" s="267">
        <v>9.94</v>
      </c>
      <c r="V28" s="267">
        <v>10.06</v>
      </c>
      <c r="W28" s="267">
        <v>10.27</v>
      </c>
      <c r="X28" s="267">
        <v>10.59</v>
      </c>
      <c r="Y28" s="267">
        <v>10.79</v>
      </c>
      <c r="Z28" s="267">
        <v>11</v>
      </c>
      <c r="AA28" s="267">
        <v>11.34</v>
      </c>
      <c r="AB28" s="267">
        <v>11.44</v>
      </c>
      <c r="AC28" s="267">
        <v>11.58</v>
      </c>
      <c r="AD28" s="267">
        <v>11.57</v>
      </c>
      <c r="AE28" s="267">
        <v>11.78</v>
      </c>
      <c r="AF28" s="267">
        <v>11.86</v>
      </c>
      <c r="AG28" s="267">
        <v>11.97</v>
      </c>
      <c r="AH28" s="267">
        <v>11.76</v>
      </c>
      <c r="AI28" s="267">
        <v>11.64</v>
      </c>
      <c r="AJ28" s="268">
        <v>11.79</v>
      </c>
      <c r="AK28" s="275"/>
      <c r="AL28" s="275"/>
      <c r="AM28" s="275"/>
    </row>
    <row r="29" spans="1:39" s="276" customFormat="1" ht="20.100000000000001" customHeight="1">
      <c r="A29" s="249"/>
      <c r="B29" s="277" t="s">
        <v>220</v>
      </c>
      <c r="C29" s="267">
        <v>3.93</v>
      </c>
      <c r="D29" s="267">
        <v>5.23</v>
      </c>
      <c r="E29" s="267">
        <v>4.7699999999999996</v>
      </c>
      <c r="F29" s="267">
        <v>4.42</v>
      </c>
      <c r="G29" s="267">
        <v>4.1500000000000004</v>
      </c>
      <c r="H29" s="267">
        <v>4.08</v>
      </c>
      <c r="I29" s="267">
        <v>4.21</v>
      </c>
      <c r="J29" s="267">
        <v>4.17</v>
      </c>
      <c r="K29" s="267">
        <v>4.21</v>
      </c>
      <c r="L29" s="267">
        <v>4.41</v>
      </c>
      <c r="M29" s="267">
        <v>4.3499999999999996</v>
      </c>
      <c r="N29" s="267">
        <v>4.5</v>
      </c>
      <c r="O29" s="267">
        <v>4.5</v>
      </c>
      <c r="P29" s="267">
        <v>4.47</v>
      </c>
      <c r="Q29" s="267">
        <v>4.6100000000000003</v>
      </c>
      <c r="R29" s="267">
        <v>4.59</v>
      </c>
      <c r="S29" s="267">
        <v>4.7</v>
      </c>
      <c r="T29" s="267">
        <v>4.9000000000000004</v>
      </c>
      <c r="U29" s="267">
        <v>5.0599999999999996</v>
      </c>
      <c r="V29" s="267">
        <v>5.15</v>
      </c>
      <c r="W29" s="267">
        <v>5.29</v>
      </c>
      <c r="X29" s="267">
        <v>5.34</v>
      </c>
      <c r="Y29" s="267">
        <v>5.27</v>
      </c>
      <c r="Z29" s="267">
        <v>5.24</v>
      </c>
      <c r="AA29" s="267">
        <v>5.33</v>
      </c>
      <c r="AB29" s="267">
        <v>5.38</v>
      </c>
      <c r="AC29" s="267">
        <v>5.43</v>
      </c>
      <c r="AD29" s="267">
        <v>5.36</v>
      </c>
      <c r="AE29" s="267">
        <v>5.31</v>
      </c>
      <c r="AF29" s="267">
        <v>5.25</v>
      </c>
      <c r="AG29" s="267">
        <v>5.17</v>
      </c>
      <c r="AH29" s="267">
        <v>5.0599999999999996</v>
      </c>
      <c r="AI29" s="267">
        <v>4.6900000000000004</v>
      </c>
      <c r="AJ29" s="268">
        <v>4.62</v>
      </c>
      <c r="AK29" s="275"/>
      <c r="AL29" s="275"/>
      <c r="AM29" s="275"/>
    </row>
    <row r="30" spans="1:39" ht="20.100000000000001" customHeight="1">
      <c r="A30" s="199" t="s">
        <v>193</v>
      </c>
      <c r="B30" s="279"/>
      <c r="C30" s="280">
        <v>67.180000000000007</v>
      </c>
      <c r="D30" s="280">
        <v>77.72</v>
      </c>
      <c r="E30" s="280">
        <v>73.3</v>
      </c>
      <c r="F30" s="280">
        <v>72.22</v>
      </c>
      <c r="G30" s="280">
        <v>72.2</v>
      </c>
      <c r="H30" s="280">
        <v>75.28</v>
      </c>
      <c r="I30" s="280">
        <v>77</v>
      </c>
      <c r="J30" s="280">
        <v>81.25</v>
      </c>
      <c r="K30" s="280">
        <v>82.45</v>
      </c>
      <c r="L30" s="280">
        <v>84.85</v>
      </c>
      <c r="M30" s="280">
        <v>86.08</v>
      </c>
      <c r="N30" s="280">
        <v>90.76</v>
      </c>
      <c r="O30" s="280">
        <v>84.31</v>
      </c>
      <c r="P30" s="280">
        <v>80.16</v>
      </c>
      <c r="Q30" s="280">
        <v>95.08</v>
      </c>
      <c r="R30" s="280">
        <v>90.14</v>
      </c>
      <c r="S30" s="280">
        <v>88.43</v>
      </c>
      <c r="T30" s="280">
        <v>85.64</v>
      </c>
      <c r="U30" s="280">
        <v>93.72</v>
      </c>
      <c r="V30" s="280">
        <v>96.63</v>
      </c>
      <c r="W30" s="280">
        <v>94.49</v>
      </c>
      <c r="X30" s="280">
        <v>89.46</v>
      </c>
      <c r="Y30" s="280">
        <v>93.09</v>
      </c>
      <c r="Z30" s="280">
        <v>96.86</v>
      </c>
      <c r="AA30" s="280">
        <v>102.82</v>
      </c>
      <c r="AB30" s="280">
        <v>98.22</v>
      </c>
      <c r="AC30" s="280">
        <v>94.55</v>
      </c>
      <c r="AD30" s="280">
        <v>95.94</v>
      </c>
      <c r="AE30" s="280">
        <v>84.79</v>
      </c>
      <c r="AF30" s="280">
        <v>89.72</v>
      </c>
      <c r="AG30" s="280">
        <v>89.69</v>
      </c>
      <c r="AH30" s="280">
        <v>89.03</v>
      </c>
      <c r="AI30" s="280">
        <v>88.69</v>
      </c>
      <c r="AJ30" s="281">
        <v>87.34</v>
      </c>
      <c r="AK30" s="171"/>
      <c r="AL30" s="171"/>
      <c r="AM30" s="171"/>
    </row>
    <row r="31" spans="1:39" ht="20.100000000000001" customHeight="1">
      <c r="A31" s="282" t="s">
        <v>194</v>
      </c>
      <c r="B31" s="261"/>
      <c r="C31" s="283">
        <v>141.6</v>
      </c>
      <c r="D31" s="283">
        <v>117.23</v>
      </c>
      <c r="E31" s="283">
        <v>112.2</v>
      </c>
      <c r="F31" s="283">
        <v>106.3</v>
      </c>
      <c r="G31" s="283">
        <v>106.7</v>
      </c>
      <c r="H31" s="283">
        <v>113.78</v>
      </c>
      <c r="I31" s="283">
        <v>107.9</v>
      </c>
      <c r="J31" s="283">
        <v>104.31</v>
      </c>
      <c r="K31" s="283">
        <v>108.13</v>
      </c>
      <c r="L31" s="283">
        <v>111.26</v>
      </c>
      <c r="M31" s="283">
        <v>115.88</v>
      </c>
      <c r="N31" s="283">
        <v>102.01</v>
      </c>
      <c r="O31" s="283">
        <v>106.23</v>
      </c>
      <c r="P31" s="283">
        <v>105.34</v>
      </c>
      <c r="Q31" s="283">
        <v>97.29</v>
      </c>
      <c r="R31" s="283">
        <v>102.83</v>
      </c>
      <c r="S31" s="283">
        <v>105.3</v>
      </c>
      <c r="T31" s="283">
        <v>100.12</v>
      </c>
      <c r="U31" s="283">
        <v>102.72</v>
      </c>
      <c r="V31" s="283">
        <v>83.17</v>
      </c>
      <c r="W31" s="283">
        <v>89.97</v>
      </c>
      <c r="X31" s="283">
        <v>105.88</v>
      </c>
      <c r="Y31" s="283">
        <v>92.66</v>
      </c>
      <c r="Z31" s="283">
        <v>94.92</v>
      </c>
      <c r="AA31" s="283">
        <v>86.87</v>
      </c>
      <c r="AB31" s="283">
        <v>105.65</v>
      </c>
      <c r="AC31" s="283">
        <v>102.21</v>
      </c>
      <c r="AD31" s="283">
        <v>93.76</v>
      </c>
      <c r="AE31" s="283">
        <v>90.06</v>
      </c>
      <c r="AF31" s="283">
        <v>78.349999999999994</v>
      </c>
      <c r="AG31" s="283">
        <v>81.91</v>
      </c>
      <c r="AH31" s="283">
        <v>70.22</v>
      </c>
      <c r="AI31" s="283">
        <v>62.24</v>
      </c>
      <c r="AJ31" s="284">
        <v>56.1</v>
      </c>
      <c r="AK31" s="171"/>
      <c r="AL31" s="171"/>
      <c r="AM31" s="171"/>
    </row>
    <row r="32" spans="1:39">
      <c r="A32" s="285" t="s">
        <v>205</v>
      </c>
      <c r="B32" s="285"/>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5"/>
      <c r="AF32" s="285"/>
      <c r="AG32" s="286"/>
      <c r="AH32" s="286"/>
      <c r="AI32" s="285"/>
      <c r="AJ32" s="285"/>
      <c r="AK32" s="171"/>
      <c r="AL32" s="171"/>
      <c r="AM32" s="171"/>
    </row>
    <row r="33" spans="1:39">
      <c r="A33" s="170" t="s">
        <v>206</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1"/>
      <c r="AF33" s="171"/>
      <c r="AG33" s="170"/>
      <c r="AH33" s="170"/>
      <c r="AI33" s="171"/>
      <c r="AJ33" s="171"/>
      <c r="AK33" s="171"/>
      <c r="AL33" s="171"/>
      <c r="AM33" s="171"/>
    </row>
    <row r="34" spans="1:39" s="168" customFormat="1">
      <c r="A34" s="256" t="s">
        <v>195</v>
      </c>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1"/>
      <c r="AF34" s="171"/>
      <c r="AG34" s="170"/>
      <c r="AH34" s="170"/>
      <c r="AI34" s="171"/>
      <c r="AJ34" s="170"/>
      <c r="AK34" s="170"/>
      <c r="AL34" s="170"/>
      <c r="AM34" s="170"/>
    </row>
    <row r="35" spans="1:39" s="168" customFormat="1">
      <c r="A35" s="256" t="s">
        <v>196</v>
      </c>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1"/>
      <c r="AF35" s="171"/>
      <c r="AG35" s="170"/>
      <c r="AH35" s="170"/>
      <c r="AI35" s="171"/>
      <c r="AJ35" s="170"/>
      <c r="AK35" s="170"/>
      <c r="AL35" s="170"/>
      <c r="AM35" s="170"/>
    </row>
    <row r="36" spans="1:39" s="168" customFormat="1">
      <c r="A36" s="256" t="s">
        <v>207</v>
      </c>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1"/>
      <c r="AF36" s="171"/>
      <c r="AG36" s="170"/>
      <c r="AH36" s="170"/>
      <c r="AI36" s="171"/>
      <c r="AJ36" s="170"/>
      <c r="AK36" s="170"/>
      <c r="AL36" s="170"/>
      <c r="AM36" s="170"/>
    </row>
    <row r="37" spans="1:39" s="168" customFormat="1">
      <c r="A37" s="171" t="s">
        <v>198</v>
      </c>
      <c r="B37" s="250"/>
      <c r="C37" s="267"/>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71"/>
      <c r="AG37" s="170"/>
      <c r="AH37" s="170"/>
      <c r="AI37" s="171"/>
    </row>
    <row r="38" spans="1:39" s="168" customFormat="1">
      <c r="A38" s="171" t="s">
        <v>199</v>
      </c>
      <c r="B38" s="250"/>
      <c r="C38" s="267"/>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1"/>
      <c r="AF38" s="171"/>
      <c r="AG38" s="170"/>
      <c r="AH38" s="170"/>
      <c r="AI38" s="171"/>
    </row>
    <row r="39" spans="1:39" s="168" customFormat="1">
      <c r="A39" s="2034" t="s">
        <v>1264</v>
      </c>
      <c r="B39" s="287"/>
      <c r="C39" s="288"/>
      <c r="AE39" s="116"/>
      <c r="AF39" s="116"/>
      <c r="AI39" s="116"/>
    </row>
  </sheetData>
  <hyperlinks>
    <hyperlink ref="A39" location="'Inhaltsverzeichnis '!A1" display="Zurück zum Inhaltsverzeichnis" xr:uid="{3C536B91-AA4D-4595-9180-4CE037D67A1C}"/>
  </hyperlinks>
  <pageMargins left="0.31496062992125984" right="0.31496062992125984" top="0.78740157480314965" bottom="0.78740157480314965" header="0.31496062992125984" footer="0.31496062992125984"/>
  <pageSetup paperSize="9" scale="6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D4FA-377A-407D-8F58-85ABB93FB09C}">
  <sheetPr>
    <tabColor rgb="FF00854A"/>
  </sheetPr>
  <dimension ref="A1:AJ65"/>
  <sheetViews>
    <sheetView showGridLines="0" zoomScaleNormal="100" workbookViewId="0">
      <pane ySplit="4" topLeftCell="A5" activePane="bottomLeft" state="frozen"/>
      <selection pane="bottomLeft"/>
    </sheetView>
  </sheetViews>
  <sheetFormatPr baseColWidth="10" defaultColWidth="11" defaultRowHeight="15" outlineLevelCol="1"/>
  <cols>
    <col min="1" max="1" width="4" style="116" customWidth="1"/>
    <col min="2" max="2" width="70.25" style="116" customWidth="1"/>
    <col min="3" max="7" width="7.375" style="116" customWidth="1"/>
    <col min="8" max="26" width="7.375" style="116" hidden="1" customWidth="1" outlineLevel="1"/>
    <col min="27" max="27" width="7.375" style="116" customWidth="1" collapsed="1"/>
    <col min="28" max="32" width="7.375" style="116" customWidth="1"/>
    <col min="33" max="34" width="7.375" style="168" customWidth="1"/>
    <col min="35" max="36" width="7.375" style="116" customWidth="1"/>
    <col min="37" max="16384" width="11" style="116"/>
  </cols>
  <sheetData>
    <row r="1" spans="1:36" ht="20.100000000000001" customHeight="1">
      <c r="A1" s="112" t="s">
        <v>228</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4"/>
      <c r="AH1" s="114"/>
      <c r="AI1" s="113"/>
      <c r="AJ1" s="115"/>
    </row>
    <row r="2" spans="1:36" ht="20.100000000000001" customHeight="1">
      <c r="A2" s="117" t="s">
        <v>201</v>
      </c>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4"/>
      <c r="AH2" s="114"/>
      <c r="AI2" s="113"/>
      <c r="AJ2" s="115"/>
    </row>
    <row r="3" spans="1:36" ht="20.100000000000001" customHeight="1">
      <c r="A3" s="113" t="s">
        <v>238</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4"/>
      <c r="AH3" s="114"/>
      <c r="AI3" s="113"/>
      <c r="AJ3" s="115"/>
    </row>
    <row r="4" spans="1:36" ht="20.100000000000001" customHeight="1">
      <c r="A4" s="289" t="s">
        <v>239</v>
      </c>
      <c r="B4" s="290"/>
      <c r="C4" s="291">
        <v>1990</v>
      </c>
      <c r="D4" s="291">
        <v>1991</v>
      </c>
      <c r="E4" s="291">
        <v>1992</v>
      </c>
      <c r="F4" s="291">
        <v>1993</v>
      </c>
      <c r="G4" s="291">
        <v>1994</v>
      </c>
      <c r="H4" s="291">
        <v>1995</v>
      </c>
      <c r="I4" s="291">
        <v>1996</v>
      </c>
      <c r="J4" s="291">
        <v>1997</v>
      </c>
      <c r="K4" s="291">
        <v>1998</v>
      </c>
      <c r="L4" s="291">
        <v>1999</v>
      </c>
      <c r="M4" s="291">
        <v>2000</v>
      </c>
      <c r="N4" s="291">
        <v>2001</v>
      </c>
      <c r="O4" s="291">
        <v>2002</v>
      </c>
      <c r="P4" s="291">
        <v>2003</v>
      </c>
      <c r="Q4" s="291">
        <v>2004</v>
      </c>
      <c r="R4" s="291">
        <v>2005</v>
      </c>
      <c r="S4" s="291">
        <v>2006</v>
      </c>
      <c r="T4" s="291">
        <v>2007</v>
      </c>
      <c r="U4" s="291">
        <v>2008</v>
      </c>
      <c r="V4" s="291">
        <v>2009</v>
      </c>
      <c r="W4" s="291">
        <v>2010</v>
      </c>
      <c r="X4" s="291">
        <v>2011</v>
      </c>
      <c r="Y4" s="291">
        <v>2012</v>
      </c>
      <c r="Z4" s="291">
        <v>2013</v>
      </c>
      <c r="AA4" s="291">
        <v>2014</v>
      </c>
      <c r="AB4" s="291">
        <v>2015</v>
      </c>
      <c r="AC4" s="291">
        <v>2016</v>
      </c>
      <c r="AD4" s="291">
        <v>2017</v>
      </c>
      <c r="AE4" s="291">
        <v>2018</v>
      </c>
      <c r="AF4" s="292">
        <v>2019</v>
      </c>
      <c r="AG4" s="293">
        <v>2020</v>
      </c>
      <c r="AH4" s="293">
        <v>2021</v>
      </c>
      <c r="AI4" s="293">
        <v>2022</v>
      </c>
      <c r="AJ4" s="294">
        <v>2023</v>
      </c>
    </row>
    <row r="5" spans="1:36" ht="20.100000000000001" customHeight="1">
      <c r="A5" s="179" t="s">
        <v>167</v>
      </c>
      <c r="B5" s="266"/>
      <c r="C5" s="181">
        <v>2212</v>
      </c>
      <c r="D5" s="181">
        <v>1930</v>
      </c>
      <c r="E5" s="181">
        <v>1754</v>
      </c>
      <c r="F5" s="181">
        <v>1744</v>
      </c>
      <c r="G5" s="181">
        <v>1668</v>
      </c>
      <c r="H5" s="181">
        <v>1854</v>
      </c>
      <c r="I5" s="181">
        <v>1828</v>
      </c>
      <c r="J5" s="181">
        <v>1813</v>
      </c>
      <c r="K5" s="181">
        <v>1843</v>
      </c>
      <c r="L5" s="181">
        <v>1963</v>
      </c>
      <c r="M5" s="181">
        <v>2079</v>
      </c>
      <c r="N5" s="181">
        <v>1916</v>
      </c>
      <c r="O5" s="181">
        <v>1870</v>
      </c>
      <c r="P5" s="181">
        <v>1860</v>
      </c>
      <c r="Q5" s="181">
        <v>1905</v>
      </c>
      <c r="R5" s="181">
        <v>1864</v>
      </c>
      <c r="S5" s="181">
        <v>1865</v>
      </c>
      <c r="T5" s="181">
        <v>1686</v>
      </c>
      <c r="U5" s="181">
        <v>1900</v>
      </c>
      <c r="V5" s="181">
        <v>1645</v>
      </c>
      <c r="W5" s="181">
        <v>1660</v>
      </c>
      <c r="X5" s="181">
        <v>1870</v>
      </c>
      <c r="Y5" s="181">
        <v>1724</v>
      </c>
      <c r="Z5" s="181">
        <v>1730</v>
      </c>
      <c r="AA5" s="181">
        <v>1760</v>
      </c>
      <c r="AB5" s="181">
        <v>1902</v>
      </c>
      <c r="AC5" s="181">
        <v>1793</v>
      </c>
      <c r="AD5" s="181">
        <v>1732</v>
      </c>
      <c r="AE5" s="181">
        <v>1568</v>
      </c>
      <c r="AF5" s="181">
        <v>1412</v>
      </c>
      <c r="AG5" s="181">
        <v>1439</v>
      </c>
      <c r="AH5" s="181">
        <v>1326</v>
      </c>
      <c r="AI5" s="181">
        <v>1157</v>
      </c>
      <c r="AJ5" s="182">
        <v>1063</v>
      </c>
    </row>
    <row r="6" spans="1:36" ht="20.100000000000001" customHeight="1">
      <c r="A6" s="184"/>
      <c r="B6" s="266" t="s">
        <v>168</v>
      </c>
      <c r="C6" s="181">
        <v>2167</v>
      </c>
      <c r="D6" s="181">
        <v>1885</v>
      </c>
      <c r="E6" s="181">
        <v>1706</v>
      </c>
      <c r="F6" s="181">
        <v>1693</v>
      </c>
      <c r="G6" s="181">
        <v>1612</v>
      </c>
      <c r="H6" s="181">
        <v>1787</v>
      </c>
      <c r="I6" s="181">
        <v>1769</v>
      </c>
      <c r="J6" s="181">
        <v>1758</v>
      </c>
      <c r="K6" s="181">
        <v>1788</v>
      </c>
      <c r="L6" s="181">
        <v>1903</v>
      </c>
      <c r="M6" s="181">
        <v>2014</v>
      </c>
      <c r="N6" s="181">
        <v>1848</v>
      </c>
      <c r="O6" s="181">
        <v>1792</v>
      </c>
      <c r="P6" s="181">
        <v>1788</v>
      </c>
      <c r="Q6" s="181">
        <v>1828</v>
      </c>
      <c r="R6" s="181">
        <v>1778</v>
      </c>
      <c r="S6" s="181">
        <v>1785</v>
      </c>
      <c r="T6" s="181">
        <v>1600</v>
      </c>
      <c r="U6" s="181">
        <v>1807</v>
      </c>
      <c r="V6" s="181">
        <v>1551</v>
      </c>
      <c r="W6" s="181">
        <v>1569</v>
      </c>
      <c r="X6" s="181">
        <v>1786</v>
      </c>
      <c r="Y6" s="181">
        <v>1640</v>
      </c>
      <c r="Z6" s="181">
        <v>1649</v>
      </c>
      <c r="AA6" s="181">
        <v>1675</v>
      </c>
      <c r="AB6" s="181">
        <v>1823</v>
      </c>
      <c r="AC6" s="181">
        <v>1711</v>
      </c>
      <c r="AD6" s="181">
        <v>1659</v>
      </c>
      <c r="AE6" s="181">
        <v>1500</v>
      </c>
      <c r="AF6" s="181">
        <v>1342</v>
      </c>
      <c r="AG6" s="181">
        <v>1372</v>
      </c>
      <c r="AH6" s="181">
        <v>1265</v>
      </c>
      <c r="AI6" s="181">
        <v>1097</v>
      </c>
      <c r="AJ6" s="182">
        <v>1007</v>
      </c>
    </row>
    <row r="7" spans="1:36" ht="20.100000000000001" customHeight="1">
      <c r="A7" s="184"/>
      <c r="B7" s="266" t="s">
        <v>231</v>
      </c>
      <c r="C7" s="183">
        <v>5</v>
      </c>
      <c r="D7" s="183">
        <v>6</v>
      </c>
      <c r="E7" s="183">
        <v>10</v>
      </c>
      <c r="F7" s="183">
        <v>13</v>
      </c>
      <c r="G7" s="183">
        <v>17</v>
      </c>
      <c r="H7" s="183">
        <v>19</v>
      </c>
      <c r="I7" s="183">
        <v>11</v>
      </c>
      <c r="J7" s="183">
        <v>8</v>
      </c>
      <c r="K7" s="183">
        <v>9</v>
      </c>
      <c r="L7" s="183">
        <v>13</v>
      </c>
      <c r="M7" s="183">
        <v>16</v>
      </c>
      <c r="N7" s="183">
        <v>21</v>
      </c>
      <c r="O7" s="183">
        <v>22</v>
      </c>
      <c r="P7" s="183">
        <v>11</v>
      </c>
      <c r="Q7" s="183">
        <v>13</v>
      </c>
      <c r="R7" s="183">
        <v>21</v>
      </c>
      <c r="S7" s="183">
        <v>18</v>
      </c>
      <c r="T7" s="183">
        <v>26</v>
      </c>
      <c r="U7" s="183">
        <v>30</v>
      </c>
      <c r="V7" s="183">
        <v>28</v>
      </c>
      <c r="W7" s="183">
        <v>27</v>
      </c>
      <c r="X7" s="183">
        <v>22</v>
      </c>
      <c r="Y7" s="183">
        <v>21</v>
      </c>
      <c r="Z7" s="183">
        <v>24</v>
      </c>
      <c r="AA7" s="183">
        <v>26</v>
      </c>
      <c r="AB7" s="183">
        <v>28</v>
      </c>
      <c r="AC7" s="183">
        <v>30</v>
      </c>
      <c r="AD7" s="183">
        <v>27</v>
      </c>
      <c r="AE7" s="183">
        <v>22</v>
      </c>
      <c r="AF7" s="183">
        <v>21</v>
      </c>
      <c r="AG7" s="183">
        <v>18</v>
      </c>
      <c r="AH7" s="183">
        <v>15</v>
      </c>
      <c r="AI7" s="183">
        <v>15</v>
      </c>
      <c r="AJ7" s="185">
        <v>15</v>
      </c>
    </row>
    <row r="8" spans="1:36" ht="20.100000000000001" customHeight="1">
      <c r="A8" s="184"/>
      <c r="B8" s="266" t="s">
        <v>232</v>
      </c>
      <c r="C8" s="183">
        <v>40</v>
      </c>
      <c r="D8" s="183">
        <v>40</v>
      </c>
      <c r="E8" s="183">
        <v>38</v>
      </c>
      <c r="F8" s="183">
        <v>38</v>
      </c>
      <c r="G8" s="183">
        <v>38</v>
      </c>
      <c r="H8" s="183">
        <v>47</v>
      </c>
      <c r="I8" s="183">
        <v>47</v>
      </c>
      <c r="J8" s="183">
        <v>47</v>
      </c>
      <c r="K8" s="183">
        <v>46</v>
      </c>
      <c r="L8" s="183">
        <v>47</v>
      </c>
      <c r="M8" s="183">
        <v>50</v>
      </c>
      <c r="N8" s="183">
        <v>48</v>
      </c>
      <c r="O8" s="183">
        <v>56</v>
      </c>
      <c r="P8" s="183">
        <v>61</v>
      </c>
      <c r="Q8" s="183">
        <v>63</v>
      </c>
      <c r="R8" s="183">
        <v>64</v>
      </c>
      <c r="S8" s="183">
        <v>62</v>
      </c>
      <c r="T8" s="183">
        <v>61</v>
      </c>
      <c r="U8" s="183">
        <v>62</v>
      </c>
      <c r="V8" s="183">
        <v>66</v>
      </c>
      <c r="W8" s="183">
        <v>64</v>
      </c>
      <c r="X8" s="183">
        <v>62</v>
      </c>
      <c r="Y8" s="183">
        <v>62</v>
      </c>
      <c r="Z8" s="183">
        <v>57</v>
      </c>
      <c r="AA8" s="183">
        <v>59</v>
      </c>
      <c r="AB8" s="183">
        <v>52</v>
      </c>
      <c r="AC8" s="183">
        <v>52</v>
      </c>
      <c r="AD8" s="183">
        <v>47</v>
      </c>
      <c r="AE8" s="183">
        <v>45</v>
      </c>
      <c r="AF8" s="183">
        <v>49</v>
      </c>
      <c r="AG8" s="183">
        <v>49</v>
      </c>
      <c r="AH8" s="183">
        <v>45</v>
      </c>
      <c r="AI8" s="183">
        <v>46</v>
      </c>
      <c r="AJ8" s="185">
        <v>40</v>
      </c>
    </row>
    <row r="9" spans="1:36" ht="20.100000000000001" customHeight="1">
      <c r="A9" s="179" t="s">
        <v>233</v>
      </c>
      <c r="B9" s="266"/>
      <c r="C9" s="183">
        <v>137</v>
      </c>
      <c r="D9" s="183">
        <v>123</v>
      </c>
      <c r="E9" s="183">
        <v>125</v>
      </c>
      <c r="F9" s="183">
        <v>128</v>
      </c>
      <c r="G9" s="183">
        <v>127</v>
      </c>
      <c r="H9" s="183">
        <v>124</v>
      </c>
      <c r="I9" s="183">
        <v>114</v>
      </c>
      <c r="J9" s="183">
        <v>112</v>
      </c>
      <c r="K9" s="183">
        <v>119</v>
      </c>
      <c r="L9" s="183">
        <v>111</v>
      </c>
      <c r="M9" s="183">
        <v>111</v>
      </c>
      <c r="N9" s="183">
        <v>109</v>
      </c>
      <c r="O9" s="183">
        <v>112</v>
      </c>
      <c r="P9" s="183">
        <v>91</v>
      </c>
      <c r="Q9" s="183">
        <v>96</v>
      </c>
      <c r="R9" s="183">
        <v>96</v>
      </c>
      <c r="S9" s="183">
        <v>91</v>
      </c>
      <c r="T9" s="183">
        <v>96</v>
      </c>
      <c r="U9" s="183">
        <v>84</v>
      </c>
      <c r="V9" s="183">
        <v>82</v>
      </c>
      <c r="W9" s="183">
        <v>82</v>
      </c>
      <c r="X9" s="183">
        <v>71</v>
      </c>
      <c r="Y9" s="183">
        <v>72</v>
      </c>
      <c r="Z9" s="183">
        <v>75</v>
      </c>
      <c r="AA9" s="183">
        <v>69</v>
      </c>
      <c r="AB9" s="183">
        <v>86</v>
      </c>
      <c r="AC9" s="183">
        <v>87</v>
      </c>
      <c r="AD9" s="183">
        <v>91</v>
      </c>
      <c r="AE9" s="183">
        <v>76</v>
      </c>
      <c r="AF9" s="183">
        <v>76</v>
      </c>
      <c r="AG9" s="183">
        <v>83</v>
      </c>
      <c r="AH9" s="183">
        <v>83</v>
      </c>
      <c r="AI9" s="183">
        <v>83</v>
      </c>
      <c r="AJ9" s="185">
        <v>82</v>
      </c>
    </row>
    <row r="10" spans="1:36" ht="20.100000000000001" customHeight="1">
      <c r="A10" s="179" t="s">
        <v>176</v>
      </c>
      <c r="B10" s="266"/>
      <c r="C10" s="183">
        <v>271</v>
      </c>
      <c r="D10" s="183">
        <v>236</v>
      </c>
      <c r="E10" s="183">
        <v>221</v>
      </c>
      <c r="F10" s="183">
        <v>224</v>
      </c>
      <c r="G10" s="183">
        <v>226</v>
      </c>
      <c r="H10" s="183">
        <v>227</v>
      </c>
      <c r="I10" s="183">
        <v>229</v>
      </c>
      <c r="J10" s="183">
        <v>234</v>
      </c>
      <c r="K10" s="183">
        <v>239</v>
      </c>
      <c r="L10" s="183">
        <v>229</v>
      </c>
      <c r="M10" s="183">
        <v>218</v>
      </c>
      <c r="N10" s="183">
        <v>221</v>
      </c>
      <c r="O10" s="183">
        <v>217</v>
      </c>
      <c r="P10" s="183">
        <v>215</v>
      </c>
      <c r="Q10" s="183">
        <v>211</v>
      </c>
      <c r="R10" s="183">
        <v>214</v>
      </c>
      <c r="S10" s="183">
        <v>211</v>
      </c>
      <c r="T10" s="183">
        <v>205</v>
      </c>
      <c r="U10" s="183">
        <v>198</v>
      </c>
      <c r="V10" s="183">
        <v>198</v>
      </c>
      <c r="W10" s="183">
        <v>194</v>
      </c>
      <c r="X10" s="183">
        <v>196</v>
      </c>
      <c r="Y10" s="183">
        <v>194</v>
      </c>
      <c r="Z10" s="183">
        <v>193</v>
      </c>
      <c r="AA10" s="183">
        <v>196</v>
      </c>
      <c r="AB10" s="183">
        <v>206</v>
      </c>
      <c r="AC10" s="183">
        <v>211</v>
      </c>
      <c r="AD10" s="183">
        <v>216</v>
      </c>
      <c r="AE10" s="183">
        <v>216</v>
      </c>
      <c r="AF10" s="183">
        <v>221</v>
      </c>
      <c r="AG10" s="183">
        <v>229</v>
      </c>
      <c r="AH10" s="183">
        <v>233</v>
      </c>
      <c r="AI10" s="183">
        <v>241</v>
      </c>
      <c r="AJ10" s="185">
        <v>239</v>
      </c>
    </row>
    <row r="11" spans="1:36" ht="20.100000000000001" customHeight="1">
      <c r="A11" s="179" t="s">
        <v>234</v>
      </c>
      <c r="B11" s="266"/>
      <c r="C11" s="183">
        <v>29</v>
      </c>
      <c r="D11" s="183">
        <v>25</v>
      </c>
      <c r="E11" s="183">
        <v>25</v>
      </c>
      <c r="F11" s="183">
        <v>23</v>
      </c>
      <c r="G11" s="183">
        <v>22</v>
      </c>
      <c r="H11" s="183">
        <v>22</v>
      </c>
      <c r="I11" s="183">
        <v>23</v>
      </c>
      <c r="J11" s="183">
        <v>23</v>
      </c>
      <c r="K11" s="183">
        <v>24</v>
      </c>
      <c r="L11" s="183">
        <v>24</v>
      </c>
      <c r="M11" s="183">
        <v>25</v>
      </c>
      <c r="N11" s="183">
        <v>23</v>
      </c>
      <c r="O11" s="183">
        <v>24</v>
      </c>
      <c r="P11" s="183">
        <v>24</v>
      </c>
      <c r="Q11" s="183">
        <v>24</v>
      </c>
      <c r="R11" s="183">
        <v>24</v>
      </c>
      <c r="S11" s="183">
        <v>22</v>
      </c>
      <c r="T11" s="183">
        <v>22</v>
      </c>
      <c r="U11" s="183">
        <v>22</v>
      </c>
      <c r="V11" s="183">
        <v>22</v>
      </c>
      <c r="W11" s="183">
        <v>22</v>
      </c>
      <c r="X11" s="183">
        <v>21</v>
      </c>
      <c r="Y11" s="183">
        <v>23</v>
      </c>
      <c r="Z11" s="183">
        <v>20</v>
      </c>
      <c r="AA11" s="183">
        <v>20</v>
      </c>
      <c r="AB11" s="183">
        <v>22</v>
      </c>
      <c r="AC11" s="183">
        <v>21</v>
      </c>
      <c r="AD11" s="183">
        <v>21</v>
      </c>
      <c r="AE11" s="183">
        <v>19</v>
      </c>
      <c r="AF11" s="183">
        <v>19</v>
      </c>
      <c r="AG11" s="183">
        <v>18</v>
      </c>
      <c r="AH11" s="183">
        <v>18</v>
      </c>
      <c r="AI11" s="183">
        <v>19</v>
      </c>
      <c r="AJ11" s="185">
        <v>18</v>
      </c>
    </row>
    <row r="12" spans="1:36" ht="20.100000000000001" customHeight="1">
      <c r="A12" s="249" t="s">
        <v>212</v>
      </c>
      <c r="B12" s="266"/>
      <c r="C12" s="183">
        <v>573</v>
      </c>
      <c r="D12" s="183">
        <v>556</v>
      </c>
      <c r="E12" s="183">
        <v>534</v>
      </c>
      <c r="F12" s="183">
        <v>531</v>
      </c>
      <c r="G12" s="183">
        <v>583</v>
      </c>
      <c r="H12" s="183">
        <v>596</v>
      </c>
      <c r="I12" s="183">
        <v>589</v>
      </c>
      <c r="J12" s="183">
        <v>630</v>
      </c>
      <c r="K12" s="183">
        <v>654</v>
      </c>
      <c r="L12" s="183">
        <v>619</v>
      </c>
      <c r="M12" s="183">
        <v>605</v>
      </c>
      <c r="N12" s="183">
        <v>617</v>
      </c>
      <c r="O12" s="183">
        <v>587</v>
      </c>
      <c r="P12" s="183">
        <v>574</v>
      </c>
      <c r="Q12" s="183">
        <v>646</v>
      </c>
      <c r="R12" s="183">
        <v>678</v>
      </c>
      <c r="S12" s="183">
        <v>691</v>
      </c>
      <c r="T12" s="183">
        <v>676</v>
      </c>
      <c r="U12" s="183">
        <v>689</v>
      </c>
      <c r="V12" s="183">
        <v>700</v>
      </c>
      <c r="W12" s="183">
        <v>669</v>
      </c>
      <c r="X12" s="183">
        <v>583</v>
      </c>
      <c r="Y12" s="183">
        <v>632</v>
      </c>
      <c r="Z12" s="183">
        <v>703</v>
      </c>
      <c r="AA12" s="183">
        <v>695</v>
      </c>
      <c r="AB12" s="183">
        <v>700</v>
      </c>
      <c r="AC12" s="183">
        <v>680</v>
      </c>
      <c r="AD12" s="183">
        <v>650</v>
      </c>
      <c r="AE12" s="183">
        <v>537</v>
      </c>
      <c r="AF12" s="183">
        <v>578</v>
      </c>
      <c r="AG12" s="183">
        <v>618</v>
      </c>
      <c r="AH12" s="183">
        <v>565</v>
      </c>
      <c r="AI12" s="183">
        <v>619</v>
      </c>
      <c r="AJ12" s="185">
        <v>580</v>
      </c>
    </row>
    <row r="13" spans="1:36" ht="20.100000000000001" customHeight="1">
      <c r="A13" s="179"/>
      <c r="B13" s="269" t="s">
        <v>235</v>
      </c>
      <c r="C13" s="183">
        <v>347</v>
      </c>
      <c r="D13" s="183">
        <v>317</v>
      </c>
      <c r="E13" s="183">
        <v>305</v>
      </c>
      <c r="F13" s="183">
        <v>327</v>
      </c>
      <c r="G13" s="183">
        <v>362</v>
      </c>
      <c r="H13" s="183">
        <v>364</v>
      </c>
      <c r="I13" s="183">
        <v>380</v>
      </c>
      <c r="J13" s="183">
        <v>397</v>
      </c>
      <c r="K13" s="183">
        <v>415</v>
      </c>
      <c r="L13" s="183">
        <v>366</v>
      </c>
      <c r="M13" s="183">
        <v>400</v>
      </c>
      <c r="N13" s="183">
        <v>433</v>
      </c>
      <c r="O13" s="183">
        <v>394</v>
      </c>
      <c r="P13" s="183">
        <v>387</v>
      </c>
      <c r="Q13" s="183">
        <v>431</v>
      </c>
      <c r="R13" s="183">
        <v>465</v>
      </c>
      <c r="S13" s="183">
        <v>456</v>
      </c>
      <c r="T13" s="183">
        <v>422</v>
      </c>
      <c r="U13" s="183">
        <v>464</v>
      </c>
      <c r="V13" s="183">
        <v>421</v>
      </c>
      <c r="W13" s="183">
        <v>415</v>
      </c>
      <c r="X13" s="183">
        <v>379</v>
      </c>
      <c r="Y13" s="183">
        <v>415</v>
      </c>
      <c r="Z13" s="183">
        <v>457</v>
      </c>
      <c r="AA13" s="183">
        <v>461</v>
      </c>
      <c r="AB13" s="183">
        <v>459</v>
      </c>
      <c r="AC13" s="183">
        <v>449</v>
      </c>
      <c r="AD13" s="183">
        <v>431</v>
      </c>
      <c r="AE13" s="183">
        <v>349</v>
      </c>
      <c r="AF13" s="183">
        <v>411</v>
      </c>
      <c r="AG13" s="183">
        <v>426</v>
      </c>
      <c r="AH13" s="183">
        <v>386</v>
      </c>
      <c r="AI13" s="183">
        <v>410</v>
      </c>
      <c r="AJ13" s="185">
        <v>364</v>
      </c>
    </row>
    <row r="14" spans="1:36" ht="20.100000000000001" customHeight="1">
      <c r="A14" s="179"/>
      <c r="B14" s="269" t="s">
        <v>214</v>
      </c>
      <c r="C14" s="183">
        <v>156</v>
      </c>
      <c r="D14" s="183">
        <v>179</v>
      </c>
      <c r="E14" s="183">
        <v>165</v>
      </c>
      <c r="F14" s="183">
        <v>139</v>
      </c>
      <c r="G14" s="183">
        <v>162</v>
      </c>
      <c r="H14" s="183">
        <v>172</v>
      </c>
      <c r="I14" s="183">
        <v>147</v>
      </c>
      <c r="J14" s="183">
        <v>170</v>
      </c>
      <c r="K14" s="183">
        <v>174</v>
      </c>
      <c r="L14" s="183">
        <v>189</v>
      </c>
      <c r="M14" s="183">
        <v>170</v>
      </c>
      <c r="N14" s="183">
        <v>170</v>
      </c>
      <c r="O14" s="183">
        <v>179</v>
      </c>
      <c r="P14" s="183">
        <v>174</v>
      </c>
      <c r="Q14" s="183">
        <v>202</v>
      </c>
      <c r="R14" s="183">
        <v>201</v>
      </c>
      <c r="S14" s="183">
        <v>223</v>
      </c>
      <c r="T14" s="183">
        <v>241</v>
      </c>
      <c r="U14" s="183">
        <v>212</v>
      </c>
      <c r="V14" s="183">
        <v>266</v>
      </c>
      <c r="W14" s="183">
        <v>241</v>
      </c>
      <c r="X14" s="183">
        <v>190</v>
      </c>
      <c r="Y14" s="183">
        <v>204</v>
      </c>
      <c r="Z14" s="183">
        <v>233</v>
      </c>
      <c r="AA14" s="183">
        <v>222</v>
      </c>
      <c r="AB14" s="183">
        <v>226</v>
      </c>
      <c r="AC14" s="183">
        <v>215</v>
      </c>
      <c r="AD14" s="183">
        <v>204</v>
      </c>
      <c r="AE14" s="183">
        <v>173</v>
      </c>
      <c r="AF14" s="183">
        <v>154</v>
      </c>
      <c r="AG14" s="183">
        <v>178</v>
      </c>
      <c r="AH14" s="183">
        <v>164</v>
      </c>
      <c r="AI14" s="183">
        <v>196</v>
      </c>
      <c r="AJ14" s="185">
        <v>205</v>
      </c>
    </row>
    <row r="15" spans="1:36" ht="20.100000000000001" customHeight="1">
      <c r="A15" s="179"/>
      <c r="B15" s="269" t="s">
        <v>215</v>
      </c>
      <c r="C15" s="183">
        <v>69</v>
      </c>
      <c r="D15" s="183">
        <v>60</v>
      </c>
      <c r="E15" s="183">
        <v>65</v>
      </c>
      <c r="F15" s="183">
        <v>64</v>
      </c>
      <c r="G15" s="183">
        <v>60</v>
      </c>
      <c r="H15" s="183">
        <v>59</v>
      </c>
      <c r="I15" s="183">
        <v>63</v>
      </c>
      <c r="J15" s="183">
        <v>64</v>
      </c>
      <c r="K15" s="183">
        <v>65</v>
      </c>
      <c r="L15" s="183">
        <v>64</v>
      </c>
      <c r="M15" s="183">
        <v>34</v>
      </c>
      <c r="N15" s="183">
        <v>14</v>
      </c>
      <c r="O15" s="183">
        <v>14</v>
      </c>
      <c r="P15" s="183">
        <v>14</v>
      </c>
      <c r="Q15" s="183">
        <v>13</v>
      </c>
      <c r="R15" s="183">
        <v>13</v>
      </c>
      <c r="S15" s="183">
        <v>12</v>
      </c>
      <c r="T15" s="183">
        <v>13</v>
      </c>
      <c r="U15" s="183">
        <v>13</v>
      </c>
      <c r="V15" s="183">
        <v>13</v>
      </c>
      <c r="W15" s="183">
        <v>13</v>
      </c>
      <c r="X15" s="183">
        <v>13</v>
      </c>
      <c r="Y15" s="183">
        <v>13</v>
      </c>
      <c r="Z15" s="183">
        <v>14</v>
      </c>
      <c r="AA15" s="183">
        <v>13</v>
      </c>
      <c r="AB15" s="183">
        <v>15</v>
      </c>
      <c r="AC15" s="183">
        <v>16</v>
      </c>
      <c r="AD15" s="183">
        <v>16</v>
      </c>
      <c r="AE15" s="183">
        <v>15</v>
      </c>
      <c r="AF15" s="183">
        <v>14</v>
      </c>
      <c r="AG15" s="183">
        <v>14</v>
      </c>
      <c r="AH15" s="183">
        <v>14</v>
      </c>
      <c r="AI15" s="183">
        <v>13</v>
      </c>
      <c r="AJ15" s="185">
        <v>12</v>
      </c>
    </row>
    <row r="16" spans="1:36" ht="20.100000000000001" customHeight="1">
      <c r="A16" s="249" t="s">
        <v>216</v>
      </c>
      <c r="B16" s="266"/>
      <c r="C16" s="183">
        <v>502</v>
      </c>
      <c r="D16" s="183">
        <v>464</v>
      </c>
      <c r="E16" s="183">
        <v>479</v>
      </c>
      <c r="F16" s="183">
        <v>409</v>
      </c>
      <c r="G16" s="183">
        <v>466</v>
      </c>
      <c r="H16" s="183">
        <v>452</v>
      </c>
      <c r="I16" s="183">
        <v>418</v>
      </c>
      <c r="J16" s="183">
        <v>398</v>
      </c>
      <c r="K16" s="183">
        <v>427</v>
      </c>
      <c r="L16" s="183">
        <v>414</v>
      </c>
      <c r="M16" s="183">
        <v>403</v>
      </c>
      <c r="N16" s="183">
        <v>393</v>
      </c>
      <c r="O16" s="183">
        <v>420</v>
      </c>
      <c r="P16" s="183">
        <v>385</v>
      </c>
      <c r="Q16" s="183">
        <v>385</v>
      </c>
      <c r="R16" s="183">
        <v>400</v>
      </c>
      <c r="S16" s="183">
        <v>387</v>
      </c>
      <c r="T16" s="183">
        <v>444</v>
      </c>
      <c r="U16" s="183">
        <v>406</v>
      </c>
      <c r="V16" s="183">
        <v>357</v>
      </c>
      <c r="W16" s="183">
        <v>422</v>
      </c>
      <c r="X16" s="183">
        <v>493</v>
      </c>
      <c r="Y16" s="183">
        <v>416</v>
      </c>
      <c r="Z16" s="183">
        <v>443</v>
      </c>
      <c r="AA16" s="183">
        <v>389</v>
      </c>
      <c r="AB16" s="183">
        <v>448</v>
      </c>
      <c r="AC16" s="183">
        <v>438</v>
      </c>
      <c r="AD16" s="183">
        <v>407</v>
      </c>
      <c r="AE16" s="183">
        <v>447</v>
      </c>
      <c r="AF16" s="183">
        <v>448</v>
      </c>
      <c r="AG16" s="183">
        <v>414</v>
      </c>
      <c r="AH16" s="183">
        <v>372</v>
      </c>
      <c r="AI16" s="183">
        <v>341</v>
      </c>
      <c r="AJ16" s="185">
        <v>353</v>
      </c>
    </row>
    <row r="17" spans="1:36" s="276" customFormat="1" ht="20.100000000000001" customHeight="1">
      <c r="A17" s="197" t="s">
        <v>236</v>
      </c>
      <c r="B17" s="270"/>
      <c r="C17" s="183">
        <v>0</v>
      </c>
      <c r="D17" s="183">
        <v>0</v>
      </c>
      <c r="E17" s="183">
        <v>0</v>
      </c>
      <c r="F17" s="183">
        <v>0</v>
      </c>
      <c r="G17" s="183">
        <v>0</v>
      </c>
      <c r="H17" s="183">
        <v>0</v>
      </c>
      <c r="I17" s="183">
        <v>1</v>
      </c>
      <c r="J17" s="183">
        <v>1</v>
      </c>
      <c r="K17" s="183">
        <v>1</v>
      </c>
      <c r="L17" s="183">
        <v>2</v>
      </c>
      <c r="M17" s="183">
        <v>3</v>
      </c>
      <c r="N17" s="183">
        <v>4</v>
      </c>
      <c r="O17" s="183">
        <v>4</v>
      </c>
      <c r="P17" s="183">
        <v>5</v>
      </c>
      <c r="Q17" s="183">
        <v>6</v>
      </c>
      <c r="R17" s="183">
        <v>10</v>
      </c>
      <c r="S17" s="183">
        <v>13</v>
      </c>
      <c r="T17" s="183">
        <v>18</v>
      </c>
      <c r="U17" s="183">
        <v>24</v>
      </c>
      <c r="V17" s="183">
        <v>28</v>
      </c>
      <c r="W17" s="183">
        <v>28</v>
      </c>
      <c r="X17" s="183">
        <v>29</v>
      </c>
      <c r="Y17" s="183">
        <v>31</v>
      </c>
      <c r="Z17" s="183">
        <v>35</v>
      </c>
      <c r="AA17" s="183">
        <v>39</v>
      </c>
      <c r="AB17" s="183">
        <v>43</v>
      </c>
      <c r="AC17" s="183">
        <v>44</v>
      </c>
      <c r="AD17" s="183">
        <v>45</v>
      </c>
      <c r="AE17" s="183">
        <v>44</v>
      </c>
      <c r="AF17" s="183">
        <v>45</v>
      </c>
      <c r="AG17" s="183">
        <v>45</v>
      </c>
      <c r="AH17" s="183">
        <v>43</v>
      </c>
      <c r="AI17" s="183">
        <v>43</v>
      </c>
      <c r="AJ17" s="185">
        <v>40</v>
      </c>
    </row>
    <row r="18" spans="1:36" s="138" customFormat="1" ht="20.100000000000001" customHeight="1">
      <c r="A18" s="271" t="s">
        <v>178</v>
      </c>
      <c r="B18" s="272"/>
      <c r="C18" s="202">
        <v>3724</v>
      </c>
      <c r="D18" s="202">
        <v>3335</v>
      </c>
      <c r="E18" s="202">
        <v>3139</v>
      </c>
      <c r="F18" s="202">
        <v>3059</v>
      </c>
      <c r="G18" s="202">
        <v>3092</v>
      </c>
      <c r="H18" s="202">
        <v>3276</v>
      </c>
      <c r="I18" s="202">
        <v>3202</v>
      </c>
      <c r="J18" s="202">
        <v>3212</v>
      </c>
      <c r="K18" s="202">
        <v>3308</v>
      </c>
      <c r="L18" s="202">
        <v>3362</v>
      </c>
      <c r="M18" s="202">
        <v>3445</v>
      </c>
      <c r="N18" s="202">
        <v>3284</v>
      </c>
      <c r="O18" s="202">
        <v>3233</v>
      </c>
      <c r="P18" s="202">
        <v>3154</v>
      </c>
      <c r="Q18" s="202">
        <v>3273</v>
      </c>
      <c r="R18" s="202">
        <v>3286</v>
      </c>
      <c r="S18" s="202">
        <v>3281</v>
      </c>
      <c r="T18" s="202">
        <v>3146</v>
      </c>
      <c r="U18" s="202">
        <v>3321</v>
      </c>
      <c r="V18" s="202">
        <v>3033</v>
      </c>
      <c r="W18" s="202">
        <v>3076</v>
      </c>
      <c r="X18" s="202">
        <v>3262</v>
      </c>
      <c r="Y18" s="202">
        <v>3092</v>
      </c>
      <c r="Z18" s="202">
        <v>3199</v>
      </c>
      <c r="AA18" s="202">
        <v>3169</v>
      </c>
      <c r="AB18" s="202">
        <v>3407</v>
      </c>
      <c r="AC18" s="202">
        <v>3274</v>
      </c>
      <c r="AD18" s="202">
        <v>3162</v>
      </c>
      <c r="AE18" s="202">
        <v>2907</v>
      </c>
      <c r="AF18" s="202">
        <v>2798</v>
      </c>
      <c r="AG18" s="202">
        <v>2845</v>
      </c>
      <c r="AH18" s="202">
        <v>2640</v>
      </c>
      <c r="AI18" s="202">
        <v>2502</v>
      </c>
      <c r="AJ18" s="295">
        <v>2376</v>
      </c>
    </row>
    <row r="19" spans="1:36" ht="20.100000000000001" customHeight="1">
      <c r="A19" s="249" t="s">
        <v>179</v>
      </c>
      <c r="B19" s="277"/>
      <c r="C19" s="181">
        <v>851</v>
      </c>
      <c r="D19" s="181">
        <v>900</v>
      </c>
      <c r="E19" s="181">
        <v>833</v>
      </c>
      <c r="F19" s="181">
        <v>837</v>
      </c>
      <c r="G19" s="181">
        <v>857</v>
      </c>
      <c r="H19" s="181">
        <v>912</v>
      </c>
      <c r="I19" s="181">
        <v>934</v>
      </c>
      <c r="J19" s="181">
        <v>1009</v>
      </c>
      <c r="K19" s="181">
        <v>1028</v>
      </c>
      <c r="L19" s="181">
        <v>1040</v>
      </c>
      <c r="M19" s="181">
        <v>1057</v>
      </c>
      <c r="N19" s="181">
        <v>1127</v>
      </c>
      <c r="O19" s="181">
        <v>1013</v>
      </c>
      <c r="P19" s="181">
        <v>940</v>
      </c>
      <c r="Q19" s="181">
        <v>1189</v>
      </c>
      <c r="R19" s="181">
        <v>1102</v>
      </c>
      <c r="S19" s="181">
        <v>1062</v>
      </c>
      <c r="T19" s="181">
        <v>998</v>
      </c>
      <c r="U19" s="181">
        <v>1121</v>
      </c>
      <c r="V19" s="181">
        <v>1158</v>
      </c>
      <c r="W19" s="181">
        <v>1094</v>
      </c>
      <c r="X19" s="181">
        <v>1001</v>
      </c>
      <c r="Y19" s="181">
        <v>1059</v>
      </c>
      <c r="Z19" s="181">
        <v>1121</v>
      </c>
      <c r="AA19" s="181">
        <v>1213</v>
      </c>
      <c r="AB19" s="181">
        <v>1131</v>
      </c>
      <c r="AC19" s="181">
        <v>1060</v>
      </c>
      <c r="AD19" s="181">
        <v>1090</v>
      </c>
      <c r="AE19" s="181">
        <v>902</v>
      </c>
      <c r="AF19" s="181">
        <v>989</v>
      </c>
      <c r="AG19" s="181">
        <v>987</v>
      </c>
      <c r="AH19" s="181">
        <v>987</v>
      </c>
      <c r="AI19" s="181">
        <v>1006</v>
      </c>
      <c r="AJ19" s="182">
        <v>986</v>
      </c>
    </row>
    <row r="20" spans="1:36" ht="30.75" customHeight="1">
      <c r="A20" s="249"/>
      <c r="B20" s="278" t="s">
        <v>237</v>
      </c>
      <c r="C20" s="183">
        <v>656</v>
      </c>
      <c r="D20" s="183">
        <v>690</v>
      </c>
      <c r="E20" s="183">
        <v>627</v>
      </c>
      <c r="F20" s="183">
        <v>630</v>
      </c>
      <c r="G20" s="183">
        <v>646</v>
      </c>
      <c r="H20" s="183">
        <v>695</v>
      </c>
      <c r="I20" s="183">
        <v>743</v>
      </c>
      <c r="J20" s="183">
        <v>789</v>
      </c>
      <c r="K20" s="183">
        <v>782</v>
      </c>
      <c r="L20" s="183">
        <v>761</v>
      </c>
      <c r="M20" s="183">
        <v>805</v>
      </c>
      <c r="N20" s="183">
        <v>860</v>
      </c>
      <c r="O20" s="183">
        <v>759</v>
      </c>
      <c r="P20" s="183">
        <v>706</v>
      </c>
      <c r="Q20" s="183">
        <v>878</v>
      </c>
      <c r="R20" s="183">
        <v>811</v>
      </c>
      <c r="S20" s="183">
        <v>777</v>
      </c>
      <c r="T20" s="183">
        <v>705</v>
      </c>
      <c r="U20" s="183">
        <v>840</v>
      </c>
      <c r="V20" s="183">
        <v>830</v>
      </c>
      <c r="W20" s="183">
        <v>796</v>
      </c>
      <c r="X20" s="183">
        <v>748</v>
      </c>
      <c r="Y20" s="183">
        <v>782</v>
      </c>
      <c r="Z20" s="183">
        <v>826</v>
      </c>
      <c r="AA20" s="183">
        <v>879</v>
      </c>
      <c r="AB20" s="183">
        <v>850</v>
      </c>
      <c r="AC20" s="183">
        <v>784</v>
      </c>
      <c r="AD20" s="183">
        <v>803</v>
      </c>
      <c r="AE20" s="183">
        <v>666</v>
      </c>
      <c r="AF20" s="183">
        <v>767</v>
      </c>
      <c r="AG20" s="183">
        <v>734</v>
      </c>
      <c r="AH20" s="183">
        <v>727</v>
      </c>
      <c r="AI20" s="183">
        <v>727</v>
      </c>
      <c r="AJ20" s="185">
        <v>705</v>
      </c>
    </row>
    <row r="21" spans="1:36" ht="20.100000000000001" customHeight="1">
      <c r="A21" s="249"/>
      <c r="B21" s="277" t="s">
        <v>181</v>
      </c>
      <c r="C21" s="183">
        <v>8</v>
      </c>
      <c r="D21" s="183">
        <v>6</v>
      </c>
      <c r="E21" s="183">
        <v>5</v>
      </c>
      <c r="F21" s="183">
        <v>8</v>
      </c>
      <c r="G21" s="183">
        <v>9</v>
      </c>
      <c r="H21" s="183">
        <v>11</v>
      </c>
      <c r="I21" s="183">
        <v>14</v>
      </c>
      <c r="J21" s="183">
        <v>18</v>
      </c>
      <c r="K21" s="183">
        <v>25</v>
      </c>
      <c r="L21" s="183">
        <v>26</v>
      </c>
      <c r="M21" s="183">
        <v>17</v>
      </c>
      <c r="N21" s="183">
        <v>23</v>
      </c>
      <c r="O21" s="183">
        <v>18</v>
      </c>
      <c r="P21" s="183">
        <v>17</v>
      </c>
      <c r="Q21" s="183">
        <v>22</v>
      </c>
      <c r="R21" s="183">
        <v>17</v>
      </c>
      <c r="S21" s="183">
        <v>14</v>
      </c>
      <c r="T21" s="183">
        <v>9</v>
      </c>
      <c r="U21" s="183">
        <v>8</v>
      </c>
      <c r="V21" s="183">
        <v>9</v>
      </c>
      <c r="W21" s="183">
        <v>10</v>
      </c>
      <c r="X21" s="183">
        <v>9</v>
      </c>
      <c r="Y21" s="183">
        <v>9</v>
      </c>
      <c r="Z21" s="183">
        <v>9</v>
      </c>
      <c r="AA21" s="183">
        <v>11</v>
      </c>
      <c r="AB21" s="183">
        <v>17</v>
      </c>
      <c r="AC21" s="183">
        <v>19</v>
      </c>
      <c r="AD21" s="183">
        <v>21</v>
      </c>
      <c r="AE21" s="183">
        <v>15</v>
      </c>
      <c r="AF21" s="183">
        <v>16</v>
      </c>
      <c r="AG21" s="183">
        <v>22</v>
      </c>
      <c r="AH21" s="183">
        <v>23</v>
      </c>
      <c r="AI21" s="183">
        <v>24</v>
      </c>
      <c r="AJ21" s="185">
        <v>19</v>
      </c>
    </row>
    <row r="22" spans="1:36" ht="20.100000000000001" customHeight="1">
      <c r="A22" s="249"/>
      <c r="B22" s="277" t="s">
        <v>182</v>
      </c>
      <c r="C22" s="183">
        <v>90</v>
      </c>
      <c r="D22" s="183">
        <v>78</v>
      </c>
      <c r="E22" s="183">
        <v>84</v>
      </c>
      <c r="F22" s="183">
        <v>87</v>
      </c>
      <c r="G22" s="183">
        <v>74</v>
      </c>
      <c r="H22" s="183">
        <v>78</v>
      </c>
      <c r="I22" s="183">
        <v>87</v>
      </c>
      <c r="J22" s="183">
        <v>83</v>
      </c>
      <c r="K22" s="183">
        <v>84</v>
      </c>
      <c r="L22" s="183">
        <v>86</v>
      </c>
      <c r="M22" s="183">
        <v>90</v>
      </c>
      <c r="N22" s="183">
        <v>82</v>
      </c>
      <c r="O22" s="183">
        <v>84</v>
      </c>
      <c r="P22" s="183">
        <v>76</v>
      </c>
      <c r="Q22" s="183">
        <v>89</v>
      </c>
      <c r="R22" s="183">
        <v>83</v>
      </c>
      <c r="S22" s="183">
        <v>71</v>
      </c>
      <c r="T22" s="183">
        <v>83</v>
      </c>
      <c r="U22" s="183">
        <v>79</v>
      </c>
      <c r="V22" s="183">
        <v>85</v>
      </c>
      <c r="W22" s="183">
        <v>76</v>
      </c>
      <c r="X22" s="183">
        <v>92</v>
      </c>
      <c r="Y22" s="183">
        <v>85</v>
      </c>
      <c r="Z22" s="183">
        <v>73</v>
      </c>
      <c r="AA22" s="183">
        <v>94</v>
      </c>
      <c r="AB22" s="183">
        <v>75</v>
      </c>
      <c r="AC22" s="183">
        <v>82</v>
      </c>
      <c r="AD22" s="183">
        <v>101</v>
      </c>
      <c r="AE22" s="183">
        <v>77</v>
      </c>
      <c r="AF22" s="183">
        <v>89</v>
      </c>
      <c r="AG22" s="183">
        <v>91</v>
      </c>
      <c r="AH22" s="183">
        <v>96</v>
      </c>
      <c r="AI22" s="183">
        <v>87</v>
      </c>
      <c r="AJ22" s="185">
        <v>96</v>
      </c>
    </row>
    <row r="23" spans="1:36" ht="20.100000000000001" customHeight="1">
      <c r="A23" s="249"/>
      <c r="B23" s="277" t="s">
        <v>183</v>
      </c>
      <c r="C23" s="183">
        <v>71</v>
      </c>
      <c r="D23" s="183">
        <v>101</v>
      </c>
      <c r="E23" s="183">
        <v>89</v>
      </c>
      <c r="F23" s="183">
        <v>97</v>
      </c>
      <c r="G23" s="183">
        <v>107</v>
      </c>
      <c r="H23" s="183">
        <v>108</v>
      </c>
      <c r="I23" s="183">
        <v>70</v>
      </c>
      <c r="J23" s="183">
        <v>100</v>
      </c>
      <c r="K23" s="183">
        <v>117</v>
      </c>
      <c r="L23" s="183">
        <v>147</v>
      </c>
      <c r="M23" s="183">
        <v>123</v>
      </c>
      <c r="N23" s="183">
        <v>142</v>
      </c>
      <c r="O23" s="183">
        <v>132</v>
      </c>
      <c r="P23" s="183">
        <v>125</v>
      </c>
      <c r="Q23" s="183">
        <v>180</v>
      </c>
      <c r="R23" s="183">
        <v>173</v>
      </c>
      <c r="S23" s="183">
        <v>182</v>
      </c>
      <c r="T23" s="183">
        <v>181</v>
      </c>
      <c r="U23" s="183">
        <v>176</v>
      </c>
      <c r="V23" s="183">
        <v>214</v>
      </c>
      <c r="W23" s="183">
        <v>193</v>
      </c>
      <c r="X23" s="183">
        <v>133</v>
      </c>
      <c r="Y23" s="183">
        <v>165</v>
      </c>
      <c r="Z23" s="183">
        <v>196</v>
      </c>
      <c r="AA23" s="183">
        <v>212</v>
      </c>
      <c r="AB23" s="183">
        <v>170</v>
      </c>
      <c r="AC23" s="183">
        <v>156</v>
      </c>
      <c r="AD23" s="183">
        <v>146</v>
      </c>
      <c r="AE23" s="183">
        <v>125</v>
      </c>
      <c r="AF23" s="183">
        <v>98</v>
      </c>
      <c r="AG23" s="183">
        <v>121</v>
      </c>
      <c r="AH23" s="183">
        <v>122</v>
      </c>
      <c r="AI23" s="183">
        <v>150</v>
      </c>
      <c r="AJ23" s="185">
        <v>147</v>
      </c>
    </row>
    <row r="24" spans="1:36" ht="20.100000000000001" customHeight="1">
      <c r="A24" s="249"/>
      <c r="B24" s="277" t="s">
        <v>184</v>
      </c>
      <c r="C24" s="183">
        <v>17</v>
      </c>
      <c r="D24" s="183">
        <v>17</v>
      </c>
      <c r="E24" s="183">
        <v>18</v>
      </c>
      <c r="F24" s="183">
        <v>6</v>
      </c>
      <c r="G24" s="183">
        <v>12</v>
      </c>
      <c r="H24" s="183">
        <v>10</v>
      </c>
      <c r="I24" s="183">
        <v>9</v>
      </c>
      <c r="J24" s="183">
        <v>9</v>
      </c>
      <c r="K24" s="183">
        <v>9</v>
      </c>
      <c r="L24" s="183">
        <v>10</v>
      </c>
      <c r="M24" s="183">
        <v>10</v>
      </c>
      <c r="N24" s="183">
        <v>10</v>
      </c>
      <c r="O24" s="183">
        <v>10</v>
      </c>
      <c r="P24" s="183">
        <v>7</v>
      </c>
      <c r="Q24" s="183">
        <v>9</v>
      </c>
      <c r="R24" s="183">
        <v>8</v>
      </c>
      <c r="S24" s="183">
        <v>7</v>
      </c>
      <c r="T24" s="183">
        <v>8</v>
      </c>
      <c r="U24" s="183">
        <v>7</v>
      </c>
      <c r="V24" s="183">
        <v>7</v>
      </c>
      <c r="W24" s="183">
        <v>7</v>
      </c>
      <c r="X24" s="183">
        <v>7</v>
      </c>
      <c r="Y24" s="183">
        <v>6</v>
      </c>
      <c r="Z24" s="183">
        <v>6</v>
      </c>
      <c r="AA24" s="183">
        <v>5</v>
      </c>
      <c r="AB24" s="183">
        <v>7</v>
      </c>
      <c r="AC24" s="183">
        <v>7</v>
      </c>
      <c r="AD24" s="183">
        <v>7</v>
      </c>
      <c r="AE24" s="183">
        <v>6</v>
      </c>
      <c r="AF24" s="183">
        <v>6</v>
      </c>
      <c r="AG24" s="183">
        <v>6</v>
      </c>
      <c r="AH24" s="183">
        <v>7</v>
      </c>
      <c r="AI24" s="183">
        <v>6</v>
      </c>
      <c r="AJ24" s="185">
        <v>6</v>
      </c>
    </row>
    <row r="25" spans="1:36" ht="20.100000000000001" customHeight="1">
      <c r="A25" s="249"/>
      <c r="B25" s="277" t="s">
        <v>185</v>
      </c>
      <c r="C25" s="183">
        <v>8</v>
      </c>
      <c r="D25" s="183">
        <v>7</v>
      </c>
      <c r="E25" s="183">
        <v>9</v>
      </c>
      <c r="F25" s="183">
        <v>9</v>
      </c>
      <c r="G25" s="183">
        <v>9</v>
      </c>
      <c r="H25" s="183">
        <v>9</v>
      </c>
      <c r="I25" s="183">
        <v>10</v>
      </c>
      <c r="J25" s="183">
        <v>9</v>
      </c>
      <c r="K25" s="183">
        <v>10</v>
      </c>
      <c r="L25" s="183">
        <v>11</v>
      </c>
      <c r="M25" s="183">
        <v>11</v>
      </c>
      <c r="N25" s="183">
        <v>10</v>
      </c>
      <c r="O25" s="183">
        <v>10</v>
      </c>
      <c r="P25" s="183">
        <v>10</v>
      </c>
      <c r="Q25" s="183">
        <v>11</v>
      </c>
      <c r="R25" s="183">
        <v>11</v>
      </c>
      <c r="S25" s="183">
        <v>11</v>
      </c>
      <c r="T25" s="183">
        <v>12</v>
      </c>
      <c r="U25" s="183">
        <v>12</v>
      </c>
      <c r="V25" s="183">
        <v>13</v>
      </c>
      <c r="W25" s="183">
        <v>12</v>
      </c>
      <c r="X25" s="183">
        <v>12</v>
      </c>
      <c r="Y25" s="183">
        <v>12</v>
      </c>
      <c r="Z25" s="183">
        <v>11</v>
      </c>
      <c r="AA25" s="183">
        <v>13</v>
      </c>
      <c r="AB25" s="183">
        <v>12</v>
      </c>
      <c r="AC25" s="183">
        <v>12</v>
      </c>
      <c r="AD25" s="183">
        <v>12</v>
      </c>
      <c r="AE25" s="183">
        <v>12</v>
      </c>
      <c r="AF25" s="183">
        <v>13</v>
      </c>
      <c r="AG25" s="183">
        <v>13</v>
      </c>
      <c r="AH25" s="183">
        <v>13</v>
      </c>
      <c r="AI25" s="183">
        <v>13</v>
      </c>
      <c r="AJ25" s="185">
        <v>13</v>
      </c>
    </row>
    <row r="26" spans="1:36" ht="20.100000000000001" customHeight="1">
      <c r="A26" s="249" t="s">
        <v>217</v>
      </c>
      <c r="B26" s="277"/>
      <c r="C26" s="183">
        <v>348</v>
      </c>
      <c r="D26" s="183">
        <v>430</v>
      </c>
      <c r="E26" s="183">
        <v>408</v>
      </c>
      <c r="F26" s="183">
        <v>401</v>
      </c>
      <c r="G26" s="183">
        <v>391</v>
      </c>
      <c r="H26" s="183">
        <v>393</v>
      </c>
      <c r="I26" s="183">
        <v>400</v>
      </c>
      <c r="J26" s="183">
        <v>397</v>
      </c>
      <c r="K26" s="183">
        <v>403</v>
      </c>
      <c r="L26" s="183">
        <v>414</v>
      </c>
      <c r="M26" s="183">
        <v>412</v>
      </c>
      <c r="N26" s="183">
        <v>419</v>
      </c>
      <c r="O26" s="183">
        <v>418</v>
      </c>
      <c r="P26" s="183">
        <v>423</v>
      </c>
      <c r="Q26" s="183">
        <v>428</v>
      </c>
      <c r="R26" s="183">
        <v>433</v>
      </c>
      <c r="S26" s="183">
        <v>436</v>
      </c>
      <c r="T26" s="183">
        <v>452</v>
      </c>
      <c r="U26" s="183">
        <v>463</v>
      </c>
      <c r="V26" s="183">
        <v>472</v>
      </c>
      <c r="W26" s="183">
        <v>482</v>
      </c>
      <c r="X26" s="183">
        <v>493</v>
      </c>
      <c r="Y26" s="183">
        <v>491</v>
      </c>
      <c r="Z26" s="183">
        <v>494</v>
      </c>
      <c r="AA26" s="183">
        <v>505</v>
      </c>
      <c r="AB26" s="183">
        <v>510</v>
      </c>
      <c r="AC26" s="183">
        <v>513</v>
      </c>
      <c r="AD26" s="183">
        <v>509</v>
      </c>
      <c r="AE26" s="183">
        <v>508</v>
      </c>
      <c r="AF26" s="183">
        <v>505</v>
      </c>
      <c r="AG26" s="183">
        <v>500</v>
      </c>
      <c r="AH26" s="183">
        <v>489</v>
      </c>
      <c r="AI26" s="183">
        <v>465</v>
      </c>
      <c r="AJ26" s="185">
        <v>461</v>
      </c>
    </row>
    <row r="27" spans="1:36" s="276" customFormat="1" ht="20.100000000000001" customHeight="1">
      <c r="A27" s="249"/>
      <c r="B27" s="277" t="s">
        <v>218</v>
      </c>
      <c r="C27" s="183">
        <v>141</v>
      </c>
      <c r="D27" s="183">
        <v>170</v>
      </c>
      <c r="E27" s="183">
        <v>163</v>
      </c>
      <c r="F27" s="183">
        <v>161</v>
      </c>
      <c r="G27" s="183">
        <v>155</v>
      </c>
      <c r="H27" s="183">
        <v>153</v>
      </c>
      <c r="I27" s="183">
        <v>157</v>
      </c>
      <c r="J27" s="183">
        <v>156</v>
      </c>
      <c r="K27" s="183">
        <v>162</v>
      </c>
      <c r="L27" s="183">
        <v>171</v>
      </c>
      <c r="M27" s="183">
        <v>169</v>
      </c>
      <c r="N27" s="183">
        <v>175</v>
      </c>
      <c r="O27" s="183">
        <v>176</v>
      </c>
      <c r="P27" s="183">
        <v>178</v>
      </c>
      <c r="Q27" s="183">
        <v>184</v>
      </c>
      <c r="R27" s="183">
        <v>187</v>
      </c>
      <c r="S27" s="183">
        <v>192</v>
      </c>
      <c r="T27" s="183">
        <v>202</v>
      </c>
      <c r="U27" s="183">
        <v>210</v>
      </c>
      <c r="V27" s="183">
        <v>215</v>
      </c>
      <c r="W27" s="183">
        <v>223</v>
      </c>
      <c r="X27" s="183">
        <v>227</v>
      </c>
      <c r="Y27" s="183">
        <v>223</v>
      </c>
      <c r="Z27" s="183">
        <v>223</v>
      </c>
      <c r="AA27" s="183">
        <v>227</v>
      </c>
      <c r="AB27" s="183">
        <v>229</v>
      </c>
      <c r="AC27" s="183">
        <v>230</v>
      </c>
      <c r="AD27" s="183">
        <v>227</v>
      </c>
      <c r="AE27" s="183">
        <v>224</v>
      </c>
      <c r="AF27" s="183">
        <v>220</v>
      </c>
      <c r="AG27" s="183">
        <v>216</v>
      </c>
      <c r="AH27" s="183">
        <v>210</v>
      </c>
      <c r="AI27" s="183">
        <v>194</v>
      </c>
      <c r="AJ27" s="185">
        <v>189</v>
      </c>
    </row>
    <row r="28" spans="1:36" ht="20.100000000000001" customHeight="1">
      <c r="A28" s="249"/>
      <c r="B28" s="277" t="s">
        <v>219</v>
      </c>
      <c r="C28" s="183">
        <v>136</v>
      </c>
      <c r="D28" s="183">
        <v>170</v>
      </c>
      <c r="E28" s="183">
        <v>164</v>
      </c>
      <c r="F28" s="183">
        <v>165</v>
      </c>
      <c r="G28" s="183">
        <v>164</v>
      </c>
      <c r="H28" s="183">
        <v>169</v>
      </c>
      <c r="I28" s="183">
        <v>170</v>
      </c>
      <c r="J28" s="183">
        <v>169</v>
      </c>
      <c r="K28" s="183">
        <v>168</v>
      </c>
      <c r="L28" s="183">
        <v>168</v>
      </c>
      <c r="M28" s="183">
        <v>169</v>
      </c>
      <c r="N28" s="183">
        <v>167</v>
      </c>
      <c r="O28" s="183">
        <v>165</v>
      </c>
      <c r="P28" s="183">
        <v>168</v>
      </c>
      <c r="Q28" s="183">
        <v>166</v>
      </c>
      <c r="R28" s="183">
        <v>168</v>
      </c>
      <c r="S28" s="183">
        <v>165</v>
      </c>
      <c r="T28" s="183">
        <v>167</v>
      </c>
      <c r="U28" s="183">
        <v>168</v>
      </c>
      <c r="V28" s="183">
        <v>170</v>
      </c>
      <c r="W28" s="183">
        <v>171</v>
      </c>
      <c r="X28" s="183">
        <v>177</v>
      </c>
      <c r="Y28" s="183">
        <v>180</v>
      </c>
      <c r="Z28" s="183">
        <v>184</v>
      </c>
      <c r="AA28" s="183">
        <v>189</v>
      </c>
      <c r="AB28" s="183">
        <v>191</v>
      </c>
      <c r="AC28" s="183">
        <v>193</v>
      </c>
      <c r="AD28" s="183">
        <v>193</v>
      </c>
      <c r="AE28" s="183">
        <v>196</v>
      </c>
      <c r="AF28" s="183">
        <v>197</v>
      </c>
      <c r="AG28" s="183">
        <v>199</v>
      </c>
      <c r="AH28" s="183">
        <v>195</v>
      </c>
      <c r="AI28" s="183">
        <v>193</v>
      </c>
      <c r="AJ28" s="185">
        <v>195</v>
      </c>
    </row>
    <row r="29" spans="1:36" ht="20.100000000000001" customHeight="1">
      <c r="A29" s="249"/>
      <c r="B29" s="277" t="s">
        <v>220</v>
      </c>
      <c r="C29" s="183">
        <v>70</v>
      </c>
      <c r="D29" s="183">
        <v>89</v>
      </c>
      <c r="E29" s="183">
        <v>81</v>
      </c>
      <c r="F29" s="183">
        <v>76</v>
      </c>
      <c r="G29" s="183">
        <v>72</v>
      </c>
      <c r="H29" s="183">
        <v>71</v>
      </c>
      <c r="I29" s="183">
        <v>73</v>
      </c>
      <c r="J29" s="183">
        <v>72</v>
      </c>
      <c r="K29" s="183">
        <v>73</v>
      </c>
      <c r="L29" s="183">
        <v>76</v>
      </c>
      <c r="M29" s="183">
        <v>74</v>
      </c>
      <c r="N29" s="183">
        <v>77</v>
      </c>
      <c r="O29" s="183">
        <v>76</v>
      </c>
      <c r="P29" s="183">
        <v>76</v>
      </c>
      <c r="Q29" s="183">
        <v>78</v>
      </c>
      <c r="R29" s="183">
        <v>78</v>
      </c>
      <c r="S29" s="183">
        <v>80</v>
      </c>
      <c r="T29" s="183">
        <v>83</v>
      </c>
      <c r="U29" s="183">
        <v>85</v>
      </c>
      <c r="V29" s="183">
        <v>87</v>
      </c>
      <c r="W29" s="183">
        <v>88</v>
      </c>
      <c r="X29" s="183">
        <v>89</v>
      </c>
      <c r="Y29" s="183">
        <v>88</v>
      </c>
      <c r="Z29" s="183">
        <v>87</v>
      </c>
      <c r="AA29" s="183">
        <v>89</v>
      </c>
      <c r="AB29" s="183">
        <v>90</v>
      </c>
      <c r="AC29" s="183">
        <v>90</v>
      </c>
      <c r="AD29" s="183">
        <v>89</v>
      </c>
      <c r="AE29" s="183">
        <v>88</v>
      </c>
      <c r="AF29" s="183">
        <v>87</v>
      </c>
      <c r="AG29" s="183">
        <v>86</v>
      </c>
      <c r="AH29" s="183">
        <v>84</v>
      </c>
      <c r="AI29" s="183">
        <v>78</v>
      </c>
      <c r="AJ29" s="185">
        <v>76</v>
      </c>
    </row>
    <row r="30" spans="1:36" s="276" customFormat="1" ht="20.100000000000001" customHeight="1">
      <c r="A30" s="186" t="s">
        <v>193</v>
      </c>
      <c r="B30" s="279"/>
      <c r="C30" s="187">
        <v>1198</v>
      </c>
      <c r="D30" s="187">
        <v>1330</v>
      </c>
      <c r="E30" s="187">
        <v>1240</v>
      </c>
      <c r="F30" s="187">
        <v>1238</v>
      </c>
      <c r="G30" s="187">
        <v>1248</v>
      </c>
      <c r="H30" s="187">
        <v>1304</v>
      </c>
      <c r="I30" s="187">
        <v>1333</v>
      </c>
      <c r="J30" s="187">
        <v>1406</v>
      </c>
      <c r="K30" s="187">
        <v>1431</v>
      </c>
      <c r="L30" s="187">
        <v>1455</v>
      </c>
      <c r="M30" s="187">
        <v>1468</v>
      </c>
      <c r="N30" s="187">
        <v>1546</v>
      </c>
      <c r="O30" s="187">
        <v>1430</v>
      </c>
      <c r="P30" s="187">
        <v>1363</v>
      </c>
      <c r="Q30" s="187">
        <v>1618</v>
      </c>
      <c r="R30" s="187">
        <v>1535</v>
      </c>
      <c r="S30" s="187">
        <v>1497</v>
      </c>
      <c r="T30" s="187">
        <v>1450</v>
      </c>
      <c r="U30" s="187">
        <v>1585</v>
      </c>
      <c r="V30" s="187">
        <v>1630</v>
      </c>
      <c r="W30" s="187">
        <v>1576</v>
      </c>
      <c r="X30" s="187">
        <v>1494</v>
      </c>
      <c r="Y30" s="187">
        <v>1550</v>
      </c>
      <c r="Z30" s="187">
        <v>1615</v>
      </c>
      <c r="AA30" s="187">
        <v>1718</v>
      </c>
      <c r="AB30" s="187">
        <v>1641</v>
      </c>
      <c r="AC30" s="187">
        <v>1573</v>
      </c>
      <c r="AD30" s="187">
        <v>1599</v>
      </c>
      <c r="AE30" s="187">
        <v>1410</v>
      </c>
      <c r="AF30" s="187">
        <v>1494</v>
      </c>
      <c r="AG30" s="187">
        <v>1487</v>
      </c>
      <c r="AH30" s="187">
        <v>1476</v>
      </c>
      <c r="AI30" s="187">
        <v>1470</v>
      </c>
      <c r="AJ30" s="188">
        <v>1447</v>
      </c>
    </row>
    <row r="31" spans="1:36" ht="20.100000000000001" customHeight="1">
      <c r="A31" s="282" t="s">
        <v>194</v>
      </c>
      <c r="B31" s="296"/>
      <c r="C31" s="297">
        <v>2526</v>
      </c>
      <c r="D31" s="297">
        <v>2005</v>
      </c>
      <c r="E31" s="297">
        <v>1899</v>
      </c>
      <c r="F31" s="297">
        <v>1821</v>
      </c>
      <c r="G31" s="297">
        <v>1844</v>
      </c>
      <c r="H31" s="297">
        <v>1971</v>
      </c>
      <c r="I31" s="297">
        <v>1868</v>
      </c>
      <c r="J31" s="297">
        <v>1806</v>
      </c>
      <c r="K31" s="297">
        <v>1877</v>
      </c>
      <c r="L31" s="297">
        <v>1907</v>
      </c>
      <c r="M31" s="297">
        <v>1977</v>
      </c>
      <c r="N31" s="297">
        <v>1738</v>
      </c>
      <c r="O31" s="297">
        <v>1802</v>
      </c>
      <c r="P31" s="297">
        <v>1791</v>
      </c>
      <c r="Q31" s="297">
        <v>1655</v>
      </c>
      <c r="R31" s="297">
        <v>1751</v>
      </c>
      <c r="S31" s="297">
        <v>1783</v>
      </c>
      <c r="T31" s="297">
        <v>1696</v>
      </c>
      <c r="U31" s="297">
        <v>1737</v>
      </c>
      <c r="V31" s="297">
        <v>1403</v>
      </c>
      <c r="W31" s="297">
        <v>1500</v>
      </c>
      <c r="X31" s="297">
        <v>1768</v>
      </c>
      <c r="Y31" s="297">
        <v>1542</v>
      </c>
      <c r="Z31" s="297">
        <v>1583</v>
      </c>
      <c r="AA31" s="297">
        <v>1451</v>
      </c>
      <c r="AB31" s="297">
        <v>1765</v>
      </c>
      <c r="AC31" s="297">
        <v>1701</v>
      </c>
      <c r="AD31" s="297">
        <v>1563</v>
      </c>
      <c r="AE31" s="297">
        <v>1497</v>
      </c>
      <c r="AF31" s="297">
        <v>1304</v>
      </c>
      <c r="AG31" s="297">
        <v>1358</v>
      </c>
      <c r="AH31" s="297">
        <v>1164</v>
      </c>
      <c r="AI31" s="297">
        <v>1032</v>
      </c>
      <c r="AJ31" s="298">
        <v>929</v>
      </c>
    </row>
    <row r="32" spans="1:36">
      <c r="A32" s="299" t="s">
        <v>205</v>
      </c>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0"/>
      <c r="AH32" s="170"/>
      <c r="AI32" s="171"/>
    </row>
    <row r="33" spans="1:35">
      <c r="A33" s="299" t="s">
        <v>206</v>
      </c>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0"/>
      <c r="AH33" s="170"/>
      <c r="AI33" s="171"/>
    </row>
    <row r="34" spans="1:35">
      <c r="A34" s="300" t="s">
        <v>195</v>
      </c>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0"/>
      <c r="AH34" s="170"/>
      <c r="AI34" s="171"/>
    </row>
    <row r="35" spans="1:35">
      <c r="A35" s="300" t="s">
        <v>196</v>
      </c>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0"/>
      <c r="AH35" s="170"/>
      <c r="AI35" s="171"/>
    </row>
    <row r="36" spans="1:35">
      <c r="A36" s="300" t="s">
        <v>207</v>
      </c>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0"/>
      <c r="AH36" s="170"/>
      <c r="AI36" s="171"/>
    </row>
    <row r="37" spans="1:35">
      <c r="A37" s="301" t="s">
        <v>198</v>
      </c>
      <c r="B37" s="196"/>
    </row>
    <row r="38" spans="1:35">
      <c r="A38" s="300" t="s">
        <v>199</v>
      </c>
      <c r="C38" s="205"/>
      <c r="D38" s="205"/>
      <c r="E38" s="205"/>
      <c r="F38" s="205"/>
      <c r="G38" s="205"/>
      <c r="H38" s="205"/>
      <c r="I38" s="205"/>
      <c r="J38" s="205"/>
      <c r="K38" s="205"/>
      <c r="L38" s="205"/>
      <c r="M38" s="205"/>
      <c r="N38" s="205"/>
      <c r="O38" s="205"/>
      <c r="P38" s="205"/>
      <c r="Q38" s="205"/>
      <c r="R38" s="205"/>
      <c r="S38" s="205"/>
      <c r="T38" s="205"/>
      <c r="U38" s="205"/>
      <c r="V38" s="205"/>
      <c r="W38" s="205"/>
      <c r="X38" s="205"/>
      <c r="Y38" s="205"/>
    </row>
    <row r="39" spans="1:35">
      <c r="A39" s="2034" t="s">
        <v>1264</v>
      </c>
      <c r="C39" s="205"/>
      <c r="D39" s="205"/>
      <c r="E39" s="205"/>
      <c r="F39" s="205"/>
      <c r="G39" s="205"/>
      <c r="H39" s="205"/>
      <c r="I39" s="205"/>
      <c r="J39" s="205"/>
      <c r="K39" s="205"/>
      <c r="L39" s="205"/>
      <c r="M39" s="205"/>
      <c r="N39" s="205"/>
      <c r="O39" s="205"/>
      <c r="P39" s="205"/>
      <c r="Q39" s="205"/>
      <c r="R39" s="205"/>
      <c r="S39" s="205"/>
      <c r="T39" s="205"/>
      <c r="U39" s="205"/>
      <c r="V39" s="205"/>
      <c r="W39" s="205"/>
      <c r="X39" s="205"/>
      <c r="Y39" s="205"/>
    </row>
    <row r="40" spans="1:35">
      <c r="C40" s="205"/>
      <c r="D40" s="205"/>
      <c r="E40" s="205"/>
      <c r="F40" s="205"/>
      <c r="G40" s="205"/>
      <c r="H40" s="205"/>
      <c r="I40" s="205"/>
      <c r="J40" s="205"/>
      <c r="K40" s="205"/>
      <c r="L40" s="205"/>
      <c r="M40" s="205"/>
      <c r="N40" s="205"/>
      <c r="O40" s="205"/>
      <c r="P40" s="205"/>
      <c r="Q40" s="205"/>
      <c r="R40" s="205"/>
      <c r="S40" s="205"/>
      <c r="T40" s="205"/>
      <c r="U40" s="205"/>
      <c r="V40" s="205"/>
      <c r="W40" s="205"/>
      <c r="X40" s="205"/>
      <c r="Y40" s="205"/>
    </row>
    <row r="41" spans="1:35">
      <c r="C41" s="205"/>
      <c r="D41" s="205"/>
      <c r="E41" s="205"/>
      <c r="F41" s="205"/>
      <c r="G41" s="205"/>
      <c r="H41" s="205"/>
      <c r="I41" s="205"/>
      <c r="J41" s="205"/>
      <c r="K41" s="205"/>
      <c r="L41" s="205"/>
      <c r="M41" s="205"/>
      <c r="N41" s="205"/>
      <c r="O41" s="205"/>
      <c r="P41" s="205"/>
      <c r="Q41" s="205"/>
      <c r="R41" s="205"/>
      <c r="S41" s="205"/>
      <c r="T41" s="205"/>
      <c r="U41" s="205"/>
      <c r="V41" s="205"/>
      <c r="W41" s="205"/>
      <c r="X41" s="205"/>
      <c r="Y41" s="205"/>
    </row>
    <row r="42" spans="1:35">
      <c r="C42" s="205"/>
      <c r="D42" s="205"/>
      <c r="E42" s="205"/>
      <c r="F42" s="205"/>
      <c r="G42" s="205"/>
      <c r="H42" s="205"/>
      <c r="I42" s="205"/>
      <c r="J42" s="205"/>
      <c r="K42" s="205"/>
      <c r="L42" s="205"/>
      <c r="M42" s="205"/>
      <c r="N42" s="205"/>
      <c r="O42" s="205"/>
      <c r="P42" s="205"/>
      <c r="Q42" s="205"/>
      <c r="R42" s="205"/>
      <c r="S42" s="205"/>
      <c r="T42" s="205"/>
      <c r="U42" s="205"/>
      <c r="V42" s="205"/>
      <c r="W42" s="205"/>
      <c r="X42" s="205"/>
      <c r="Y42" s="205"/>
    </row>
    <row r="43" spans="1:35">
      <c r="C43" s="205"/>
      <c r="D43" s="205"/>
      <c r="E43" s="205"/>
      <c r="F43" s="205"/>
      <c r="G43" s="205"/>
      <c r="H43" s="205"/>
      <c r="I43" s="205"/>
      <c r="J43" s="205"/>
      <c r="K43" s="205"/>
      <c r="L43" s="205"/>
      <c r="M43" s="205"/>
      <c r="N43" s="205"/>
      <c r="O43" s="205"/>
      <c r="P43" s="205"/>
      <c r="Q43" s="205"/>
      <c r="R43" s="205"/>
      <c r="S43" s="205"/>
      <c r="T43" s="205"/>
      <c r="U43" s="205"/>
      <c r="V43" s="205"/>
      <c r="W43" s="205"/>
      <c r="X43" s="205"/>
      <c r="Y43" s="205"/>
    </row>
    <row r="44" spans="1:35">
      <c r="C44" s="205"/>
      <c r="D44" s="205"/>
      <c r="E44" s="205"/>
      <c r="F44" s="205"/>
      <c r="G44" s="205"/>
      <c r="H44" s="205"/>
      <c r="I44" s="205"/>
      <c r="J44" s="205"/>
      <c r="K44" s="205"/>
      <c r="L44" s="205"/>
      <c r="M44" s="205"/>
      <c r="N44" s="205"/>
      <c r="O44" s="205"/>
      <c r="P44" s="205"/>
      <c r="Q44" s="205"/>
      <c r="R44" s="205"/>
      <c r="S44" s="205"/>
      <c r="T44" s="205"/>
      <c r="U44" s="205"/>
      <c r="V44" s="205"/>
      <c r="W44" s="205"/>
      <c r="X44" s="205"/>
      <c r="Y44" s="205"/>
    </row>
    <row r="45" spans="1:35">
      <c r="C45" s="205"/>
      <c r="D45" s="205"/>
      <c r="E45" s="205"/>
      <c r="F45" s="205"/>
      <c r="G45" s="205"/>
      <c r="H45" s="205"/>
      <c r="I45" s="205"/>
      <c r="J45" s="205"/>
      <c r="K45" s="205"/>
      <c r="L45" s="205"/>
      <c r="M45" s="205"/>
      <c r="N45" s="205"/>
      <c r="O45" s="205"/>
      <c r="P45" s="205"/>
      <c r="Q45" s="205"/>
      <c r="R45" s="205"/>
      <c r="S45" s="205"/>
      <c r="T45" s="205"/>
      <c r="U45" s="205"/>
      <c r="V45" s="205"/>
      <c r="W45" s="205"/>
      <c r="X45" s="205"/>
      <c r="Y45" s="205"/>
    </row>
    <row r="46" spans="1:35">
      <c r="C46" s="205"/>
      <c r="D46" s="205"/>
      <c r="E46" s="205"/>
      <c r="F46" s="205"/>
      <c r="G46" s="205"/>
      <c r="H46" s="205"/>
      <c r="I46" s="205"/>
      <c r="J46" s="205"/>
      <c r="K46" s="205"/>
      <c r="L46" s="205"/>
      <c r="M46" s="205"/>
      <c r="N46" s="205"/>
      <c r="O46" s="205"/>
      <c r="P46" s="205"/>
      <c r="Q46" s="205"/>
      <c r="R46" s="205"/>
      <c r="S46" s="205"/>
      <c r="T46" s="205"/>
      <c r="U46" s="205"/>
      <c r="V46" s="205"/>
      <c r="W46" s="205"/>
      <c r="X46" s="205"/>
      <c r="Y46" s="205"/>
    </row>
    <row r="47" spans="1:35">
      <c r="C47" s="205"/>
      <c r="D47" s="205"/>
      <c r="E47" s="205"/>
      <c r="F47" s="205"/>
      <c r="G47" s="205"/>
      <c r="H47" s="205"/>
      <c r="I47" s="205"/>
      <c r="J47" s="205"/>
      <c r="K47" s="205"/>
      <c r="L47" s="205"/>
      <c r="M47" s="205"/>
      <c r="N47" s="205"/>
      <c r="O47" s="205"/>
      <c r="P47" s="205"/>
      <c r="Q47" s="205"/>
      <c r="R47" s="205"/>
      <c r="S47" s="205"/>
      <c r="T47" s="205"/>
      <c r="U47" s="205"/>
      <c r="V47" s="205"/>
      <c r="W47" s="205"/>
      <c r="X47" s="205"/>
      <c r="Y47" s="205"/>
    </row>
    <row r="48" spans="1:35">
      <c r="C48" s="205"/>
      <c r="D48" s="205"/>
      <c r="E48" s="205"/>
      <c r="F48" s="205"/>
      <c r="G48" s="205"/>
      <c r="H48" s="205"/>
      <c r="I48" s="205"/>
      <c r="J48" s="205"/>
      <c r="K48" s="205"/>
      <c r="L48" s="205"/>
      <c r="M48" s="205"/>
      <c r="N48" s="205"/>
      <c r="O48" s="205"/>
      <c r="P48" s="205"/>
      <c r="Q48" s="205"/>
      <c r="R48" s="205"/>
      <c r="S48" s="205"/>
      <c r="T48" s="205"/>
      <c r="U48" s="205"/>
      <c r="V48" s="205"/>
      <c r="W48" s="205"/>
      <c r="X48" s="205"/>
      <c r="Y48" s="205"/>
    </row>
    <row r="49" spans="3:25">
      <c r="C49" s="205"/>
      <c r="D49" s="205"/>
      <c r="E49" s="205"/>
      <c r="F49" s="205"/>
      <c r="G49" s="205"/>
      <c r="H49" s="205"/>
      <c r="I49" s="205"/>
      <c r="J49" s="205"/>
      <c r="K49" s="205"/>
      <c r="L49" s="205"/>
      <c r="M49" s="205"/>
      <c r="N49" s="205"/>
      <c r="O49" s="205"/>
      <c r="P49" s="205"/>
      <c r="Q49" s="205"/>
      <c r="R49" s="205"/>
      <c r="S49" s="205"/>
      <c r="T49" s="205"/>
      <c r="U49" s="205"/>
      <c r="V49" s="205"/>
      <c r="W49" s="205"/>
      <c r="X49" s="205"/>
      <c r="Y49" s="205"/>
    </row>
    <row r="50" spans="3:25">
      <c r="C50" s="205"/>
      <c r="D50" s="205"/>
      <c r="E50" s="205"/>
      <c r="F50" s="205"/>
      <c r="G50" s="205"/>
      <c r="H50" s="205"/>
      <c r="I50" s="205"/>
      <c r="J50" s="205"/>
      <c r="K50" s="205"/>
      <c r="L50" s="205"/>
      <c r="M50" s="205"/>
      <c r="N50" s="205"/>
      <c r="O50" s="205"/>
      <c r="P50" s="205"/>
      <c r="Q50" s="205"/>
      <c r="R50" s="205"/>
      <c r="S50" s="205"/>
      <c r="T50" s="205"/>
      <c r="U50" s="205"/>
      <c r="V50" s="205"/>
      <c r="W50" s="205"/>
      <c r="X50" s="205"/>
      <c r="Y50" s="205"/>
    </row>
    <row r="51" spans="3:25">
      <c r="C51" s="205"/>
      <c r="D51" s="205"/>
      <c r="E51" s="205"/>
      <c r="F51" s="205"/>
      <c r="G51" s="205"/>
      <c r="H51" s="205"/>
      <c r="I51" s="205"/>
      <c r="J51" s="205"/>
      <c r="K51" s="205"/>
      <c r="L51" s="205"/>
      <c r="M51" s="205"/>
      <c r="N51" s="205"/>
      <c r="O51" s="205"/>
      <c r="P51" s="205"/>
      <c r="Q51" s="205"/>
      <c r="R51" s="205"/>
      <c r="S51" s="205"/>
      <c r="T51" s="205"/>
      <c r="U51" s="205"/>
      <c r="V51" s="205"/>
      <c r="W51" s="205"/>
      <c r="X51" s="205"/>
      <c r="Y51" s="205"/>
    </row>
    <row r="52" spans="3:25">
      <c r="C52" s="205"/>
      <c r="D52" s="205"/>
      <c r="E52" s="205"/>
      <c r="F52" s="205"/>
      <c r="G52" s="205"/>
      <c r="H52" s="205"/>
      <c r="I52" s="205"/>
      <c r="J52" s="205"/>
      <c r="K52" s="205"/>
      <c r="L52" s="205"/>
      <c r="M52" s="205"/>
      <c r="N52" s="205"/>
      <c r="O52" s="205"/>
      <c r="P52" s="205"/>
      <c r="Q52" s="205"/>
      <c r="R52" s="205"/>
      <c r="S52" s="205"/>
      <c r="T52" s="205"/>
      <c r="U52" s="205"/>
      <c r="V52" s="205"/>
      <c r="W52" s="205"/>
      <c r="X52" s="205"/>
      <c r="Y52" s="205"/>
    </row>
    <row r="53" spans="3:25">
      <c r="C53" s="205"/>
      <c r="D53" s="205"/>
      <c r="E53" s="205"/>
      <c r="F53" s="205"/>
      <c r="G53" s="205"/>
      <c r="H53" s="205"/>
      <c r="I53" s="205"/>
      <c r="J53" s="205"/>
      <c r="K53" s="205"/>
      <c r="L53" s="205"/>
      <c r="M53" s="205"/>
      <c r="N53" s="205"/>
      <c r="O53" s="205"/>
      <c r="P53" s="205"/>
      <c r="Q53" s="205"/>
      <c r="R53" s="205"/>
      <c r="S53" s="205"/>
      <c r="T53" s="205"/>
      <c r="U53" s="205"/>
      <c r="V53" s="205"/>
      <c r="W53" s="205"/>
      <c r="X53" s="205"/>
      <c r="Y53" s="205"/>
    </row>
    <row r="54" spans="3:25">
      <c r="C54" s="205"/>
      <c r="D54" s="205"/>
      <c r="E54" s="205"/>
      <c r="F54" s="205"/>
      <c r="G54" s="205"/>
      <c r="H54" s="205"/>
      <c r="I54" s="205"/>
      <c r="J54" s="205"/>
      <c r="K54" s="205"/>
      <c r="L54" s="205"/>
      <c r="M54" s="205"/>
      <c r="N54" s="205"/>
      <c r="O54" s="205"/>
      <c r="P54" s="205"/>
      <c r="Q54" s="205"/>
      <c r="R54" s="205"/>
      <c r="S54" s="205"/>
      <c r="T54" s="205"/>
      <c r="U54" s="205"/>
      <c r="V54" s="205"/>
      <c r="W54" s="205"/>
      <c r="X54" s="205"/>
      <c r="Y54" s="205"/>
    </row>
    <row r="55" spans="3:25">
      <c r="C55" s="205"/>
      <c r="D55" s="205"/>
      <c r="E55" s="205"/>
      <c r="F55" s="205"/>
      <c r="G55" s="205"/>
      <c r="H55" s="205"/>
      <c r="I55" s="205"/>
      <c r="J55" s="205"/>
      <c r="K55" s="205"/>
      <c r="L55" s="205"/>
      <c r="M55" s="205"/>
      <c r="N55" s="205"/>
      <c r="O55" s="205"/>
      <c r="P55" s="205"/>
      <c r="Q55" s="205"/>
      <c r="R55" s="205"/>
      <c r="S55" s="205"/>
      <c r="T55" s="205"/>
      <c r="U55" s="205"/>
      <c r="V55" s="205"/>
      <c r="W55" s="205"/>
      <c r="X55" s="205"/>
      <c r="Y55" s="205"/>
    </row>
    <row r="56" spans="3:25">
      <c r="C56" s="205"/>
      <c r="D56" s="205"/>
      <c r="E56" s="205"/>
      <c r="F56" s="205"/>
      <c r="G56" s="205"/>
      <c r="H56" s="205"/>
      <c r="I56" s="205"/>
      <c r="J56" s="205"/>
      <c r="K56" s="205"/>
      <c r="L56" s="205"/>
      <c r="M56" s="205"/>
      <c r="N56" s="205"/>
      <c r="O56" s="205"/>
      <c r="P56" s="205"/>
      <c r="Q56" s="205"/>
      <c r="R56" s="205"/>
      <c r="S56" s="205"/>
      <c r="T56" s="205"/>
      <c r="U56" s="205"/>
      <c r="V56" s="205"/>
      <c r="W56" s="205"/>
      <c r="X56" s="205"/>
      <c r="Y56" s="205"/>
    </row>
    <row r="57" spans="3:25">
      <c r="C57" s="205"/>
      <c r="D57" s="205"/>
      <c r="E57" s="205"/>
      <c r="F57" s="205"/>
      <c r="G57" s="205"/>
      <c r="H57" s="205"/>
      <c r="I57" s="205"/>
      <c r="J57" s="205"/>
      <c r="K57" s="205"/>
      <c r="L57" s="205"/>
      <c r="M57" s="205"/>
      <c r="N57" s="205"/>
      <c r="O57" s="205"/>
      <c r="P57" s="205"/>
      <c r="Q57" s="205"/>
      <c r="R57" s="205"/>
      <c r="S57" s="205"/>
      <c r="T57" s="205"/>
      <c r="U57" s="205"/>
      <c r="V57" s="205"/>
      <c r="W57" s="205"/>
      <c r="X57" s="205"/>
      <c r="Y57" s="205"/>
    </row>
    <row r="58" spans="3:25">
      <c r="C58" s="205"/>
      <c r="D58" s="205"/>
      <c r="E58" s="205"/>
      <c r="F58" s="205"/>
      <c r="G58" s="205"/>
      <c r="H58" s="205"/>
      <c r="I58" s="205"/>
      <c r="J58" s="205"/>
      <c r="K58" s="205"/>
      <c r="L58" s="205"/>
      <c r="M58" s="205"/>
      <c r="N58" s="205"/>
      <c r="O58" s="205"/>
      <c r="P58" s="205"/>
      <c r="Q58" s="205"/>
      <c r="R58" s="205"/>
      <c r="S58" s="205"/>
      <c r="T58" s="205"/>
      <c r="U58" s="205"/>
      <c r="V58" s="205"/>
      <c r="W58" s="205"/>
      <c r="X58" s="205"/>
      <c r="Y58" s="205"/>
    </row>
    <row r="59" spans="3:25">
      <c r="C59" s="205"/>
      <c r="D59" s="205"/>
      <c r="E59" s="205"/>
      <c r="F59" s="205"/>
      <c r="G59" s="205"/>
      <c r="H59" s="205"/>
      <c r="I59" s="205"/>
      <c r="J59" s="205"/>
      <c r="K59" s="205"/>
      <c r="L59" s="205"/>
      <c r="M59" s="205"/>
      <c r="N59" s="205"/>
      <c r="O59" s="205"/>
      <c r="P59" s="205"/>
      <c r="Q59" s="205"/>
      <c r="R59" s="205"/>
      <c r="S59" s="205"/>
      <c r="T59" s="205"/>
      <c r="U59" s="205"/>
      <c r="V59" s="205"/>
      <c r="W59" s="205"/>
      <c r="X59" s="205"/>
      <c r="Y59" s="205"/>
    </row>
    <row r="60" spans="3:25">
      <c r="C60" s="205"/>
      <c r="D60" s="205"/>
      <c r="E60" s="205"/>
      <c r="F60" s="205"/>
      <c r="G60" s="205"/>
      <c r="H60" s="205"/>
      <c r="I60" s="205"/>
      <c r="J60" s="205"/>
      <c r="K60" s="205"/>
      <c r="L60" s="205"/>
      <c r="M60" s="205"/>
      <c r="N60" s="205"/>
      <c r="O60" s="205"/>
      <c r="P60" s="205"/>
      <c r="Q60" s="205"/>
      <c r="R60" s="205"/>
      <c r="S60" s="205"/>
      <c r="T60" s="205"/>
      <c r="U60" s="205"/>
      <c r="V60" s="205"/>
      <c r="W60" s="205"/>
      <c r="X60" s="205"/>
      <c r="Y60" s="205"/>
    </row>
    <row r="61" spans="3:25">
      <c r="C61" s="205"/>
      <c r="D61" s="205"/>
      <c r="E61" s="205"/>
      <c r="F61" s="205"/>
      <c r="G61" s="205"/>
      <c r="H61" s="205"/>
      <c r="I61" s="205"/>
      <c r="J61" s="205"/>
      <c r="K61" s="205"/>
      <c r="L61" s="205"/>
      <c r="M61" s="205"/>
      <c r="N61" s="205"/>
      <c r="O61" s="205"/>
      <c r="P61" s="205"/>
      <c r="Q61" s="205"/>
      <c r="R61" s="205"/>
      <c r="S61" s="205"/>
      <c r="T61" s="205"/>
      <c r="U61" s="205"/>
      <c r="V61" s="205"/>
      <c r="W61" s="205"/>
      <c r="X61" s="205"/>
      <c r="Y61" s="205"/>
    </row>
    <row r="62" spans="3:25">
      <c r="C62" s="205"/>
      <c r="D62" s="205"/>
      <c r="E62" s="205"/>
      <c r="F62" s="205"/>
      <c r="G62" s="205"/>
      <c r="H62" s="205"/>
      <c r="I62" s="205"/>
      <c r="J62" s="205"/>
      <c r="K62" s="205"/>
      <c r="L62" s="205"/>
      <c r="M62" s="205"/>
      <c r="N62" s="205"/>
      <c r="O62" s="205"/>
      <c r="P62" s="205"/>
      <c r="Q62" s="205"/>
      <c r="R62" s="205"/>
      <c r="S62" s="205"/>
      <c r="T62" s="205"/>
      <c r="U62" s="205"/>
      <c r="V62" s="205"/>
      <c r="W62" s="205"/>
      <c r="X62" s="205"/>
      <c r="Y62" s="205"/>
    </row>
    <row r="63" spans="3:25">
      <c r="C63" s="205"/>
      <c r="D63" s="205"/>
      <c r="E63" s="205"/>
      <c r="F63" s="205"/>
      <c r="G63" s="205"/>
      <c r="H63" s="205"/>
      <c r="I63" s="205"/>
      <c r="J63" s="205"/>
      <c r="K63" s="205"/>
      <c r="L63" s="205"/>
      <c r="M63" s="205"/>
      <c r="N63" s="205"/>
      <c r="O63" s="205"/>
      <c r="P63" s="205"/>
      <c r="Q63" s="205"/>
      <c r="R63" s="205"/>
      <c r="S63" s="205"/>
      <c r="T63" s="205"/>
      <c r="U63" s="205"/>
      <c r="V63" s="205"/>
      <c r="W63" s="205"/>
      <c r="X63" s="205"/>
      <c r="Y63" s="205"/>
    </row>
    <row r="64" spans="3:25">
      <c r="C64" s="205"/>
      <c r="D64" s="205"/>
      <c r="E64" s="205"/>
      <c r="F64" s="205"/>
      <c r="G64" s="205"/>
      <c r="H64" s="205"/>
      <c r="I64" s="205"/>
      <c r="J64" s="205"/>
      <c r="K64" s="205"/>
      <c r="L64" s="205"/>
      <c r="M64" s="205"/>
      <c r="N64" s="205"/>
      <c r="O64" s="205"/>
      <c r="P64" s="205"/>
      <c r="Q64" s="205"/>
      <c r="R64" s="205"/>
      <c r="S64" s="205"/>
      <c r="T64" s="205"/>
      <c r="U64" s="205"/>
      <c r="V64" s="205"/>
      <c r="W64" s="205"/>
      <c r="X64" s="205"/>
      <c r="Y64" s="205"/>
    </row>
    <row r="65" spans="3:25">
      <c r="C65" s="205"/>
      <c r="D65" s="205"/>
      <c r="E65" s="205"/>
      <c r="F65" s="205"/>
      <c r="G65" s="205"/>
      <c r="H65" s="205"/>
      <c r="I65" s="205"/>
      <c r="J65" s="205"/>
      <c r="K65" s="205"/>
      <c r="L65" s="205"/>
      <c r="M65" s="205"/>
      <c r="N65" s="205"/>
      <c r="O65" s="205"/>
      <c r="P65" s="205"/>
      <c r="Q65" s="205"/>
      <c r="R65" s="205"/>
      <c r="S65" s="205"/>
      <c r="T65" s="205"/>
      <c r="U65" s="205"/>
      <c r="V65" s="205"/>
      <c r="W65" s="205"/>
      <c r="X65" s="205"/>
      <c r="Y65" s="205"/>
    </row>
  </sheetData>
  <hyperlinks>
    <hyperlink ref="A39" location="'Inhaltsverzeichnis '!A1" display="Zurück zum Inhaltsverzeichnis" xr:uid="{787D33AD-06E9-438C-94D7-FE664505B010}"/>
  </hyperlinks>
  <pageMargins left="0.31496062992125984" right="0.31496062992125984" top="0.78740157480314965" bottom="0.78740157480314965" header="0.31496062992125984" footer="0.31496062992125984"/>
  <pageSetup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C2605-BFF1-4820-AA12-CF64DA77AF37}">
  <sheetPr>
    <tabColor rgb="FF00854A"/>
    <pageSetUpPr fitToPage="1"/>
  </sheetPr>
  <dimension ref="A1:AJ26"/>
  <sheetViews>
    <sheetView showGridLines="0" zoomScaleNormal="100" workbookViewId="0">
      <pane ySplit="4" topLeftCell="A5" activePane="bottomLeft" state="frozen"/>
      <selection pane="bottomLeft"/>
    </sheetView>
  </sheetViews>
  <sheetFormatPr baseColWidth="10" defaultColWidth="10" defaultRowHeight="14.25" outlineLevelCol="1"/>
  <cols>
    <col min="1" max="1" width="5.5" style="342" customWidth="1"/>
    <col min="2" max="2" width="43" style="342" customWidth="1"/>
    <col min="3" max="7" width="7.375" style="341" customWidth="1"/>
    <col min="8" max="26" width="7.375" style="341" hidden="1" customWidth="1" outlineLevel="1"/>
    <col min="27" max="27" width="7.375" style="341" customWidth="1" collapsed="1"/>
    <col min="28" max="29" width="7.375" style="341" customWidth="1"/>
    <col min="30" max="32" width="7.375" style="342" customWidth="1"/>
    <col min="33" max="34" width="7.375" style="343" customWidth="1"/>
    <col min="35" max="36" width="7.375" style="342" customWidth="1"/>
    <col min="37" max="16384" width="10" style="342"/>
  </cols>
  <sheetData>
    <row r="1" spans="1:36" s="307" customFormat="1" ht="20.100000000000001" customHeight="1">
      <c r="A1" s="302" t="s">
        <v>240</v>
      </c>
      <c r="B1" s="303"/>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5"/>
      <c r="AE1" s="305"/>
      <c r="AF1" s="305"/>
      <c r="AG1" s="306"/>
      <c r="AH1" s="306"/>
      <c r="AI1" s="305"/>
      <c r="AJ1" s="305"/>
    </row>
    <row r="2" spans="1:36" s="307" customFormat="1" ht="20.100000000000001" customHeight="1">
      <c r="A2" s="308" t="s">
        <v>164</v>
      </c>
      <c r="B2" s="303"/>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5"/>
      <c r="AE2" s="305"/>
      <c r="AF2" s="305"/>
      <c r="AG2" s="306"/>
      <c r="AH2" s="306"/>
      <c r="AI2" s="305"/>
      <c r="AJ2" s="305"/>
    </row>
    <row r="3" spans="1:36" s="307" customFormat="1" ht="20.100000000000001" customHeight="1">
      <c r="A3" s="305" t="s">
        <v>241</v>
      </c>
      <c r="B3" s="305"/>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5"/>
      <c r="AE3" s="305"/>
      <c r="AF3" s="305"/>
      <c r="AG3" s="306"/>
      <c r="AH3" s="306"/>
      <c r="AI3" s="305"/>
      <c r="AJ3" s="305"/>
    </row>
    <row r="4" spans="1:36" s="307" customFormat="1" ht="20.100000000000001" customHeight="1">
      <c r="A4" s="309" t="s">
        <v>242</v>
      </c>
      <c r="B4" s="310"/>
      <c r="C4" s="311">
        <v>1990</v>
      </c>
      <c r="D4" s="262">
        <v>1991</v>
      </c>
      <c r="E4" s="262">
        <v>1992</v>
      </c>
      <c r="F4" s="262">
        <v>1993</v>
      </c>
      <c r="G4" s="262">
        <v>1994</v>
      </c>
      <c r="H4" s="262">
        <v>1995</v>
      </c>
      <c r="I4" s="262">
        <v>1996</v>
      </c>
      <c r="J4" s="262">
        <v>1997</v>
      </c>
      <c r="K4" s="262">
        <v>1998</v>
      </c>
      <c r="L4" s="262">
        <v>1999</v>
      </c>
      <c r="M4" s="262">
        <v>2000</v>
      </c>
      <c r="N4" s="262">
        <v>2001</v>
      </c>
      <c r="O4" s="262">
        <v>2002</v>
      </c>
      <c r="P4" s="262">
        <v>2003</v>
      </c>
      <c r="Q4" s="262">
        <v>2004</v>
      </c>
      <c r="R4" s="262">
        <v>2005</v>
      </c>
      <c r="S4" s="262">
        <v>2006</v>
      </c>
      <c r="T4" s="262">
        <v>2007</v>
      </c>
      <c r="U4" s="262">
        <v>2008</v>
      </c>
      <c r="V4" s="262">
        <v>2009</v>
      </c>
      <c r="W4" s="262">
        <v>2010</v>
      </c>
      <c r="X4" s="262">
        <v>2011</v>
      </c>
      <c r="Y4" s="262">
        <v>2012</v>
      </c>
      <c r="Z4" s="262">
        <v>2013</v>
      </c>
      <c r="AA4" s="262">
        <v>2014</v>
      </c>
      <c r="AB4" s="262">
        <v>2015</v>
      </c>
      <c r="AC4" s="262">
        <v>2016</v>
      </c>
      <c r="AD4" s="262">
        <v>2017</v>
      </c>
      <c r="AE4" s="262">
        <v>2018</v>
      </c>
      <c r="AF4" s="312">
        <v>2019</v>
      </c>
      <c r="AG4" s="313">
        <v>2020</v>
      </c>
      <c r="AH4" s="313">
        <v>2021</v>
      </c>
      <c r="AI4" s="313">
        <v>2022</v>
      </c>
      <c r="AJ4" s="314">
        <v>2023</v>
      </c>
    </row>
    <row r="5" spans="1:36" s="307" customFormat="1" ht="20.100000000000001" customHeight="1">
      <c r="A5" s="179" t="s">
        <v>243</v>
      </c>
      <c r="B5" s="180"/>
      <c r="C5" s="315">
        <v>0</v>
      </c>
      <c r="D5" s="316">
        <v>0</v>
      </c>
      <c r="E5" s="316">
        <v>0</v>
      </c>
      <c r="F5" s="316">
        <v>0</v>
      </c>
      <c r="G5" s="316">
        <v>0</v>
      </c>
      <c r="H5" s="316">
        <v>0</v>
      </c>
      <c r="I5" s="316">
        <v>0</v>
      </c>
      <c r="J5" s="316">
        <v>0.1</v>
      </c>
      <c r="K5" s="316">
        <v>0.1</v>
      </c>
      <c r="L5" s="316">
        <v>0.2</v>
      </c>
      <c r="M5" s="316">
        <v>0.3</v>
      </c>
      <c r="N5" s="316">
        <v>0.6</v>
      </c>
      <c r="O5" s="316">
        <v>0.8</v>
      </c>
      <c r="P5" s="316">
        <v>1.2</v>
      </c>
      <c r="Q5" s="316">
        <v>1.9</v>
      </c>
      <c r="R5" s="316">
        <v>4</v>
      </c>
      <c r="S5" s="316">
        <v>7.6</v>
      </c>
      <c r="T5" s="316">
        <v>12.4</v>
      </c>
      <c r="U5" s="316">
        <v>16</v>
      </c>
      <c r="V5" s="316">
        <v>17.5</v>
      </c>
      <c r="W5" s="316">
        <v>21.2</v>
      </c>
      <c r="X5" s="316">
        <v>23.9</v>
      </c>
      <c r="Y5" s="316">
        <v>30.3</v>
      </c>
      <c r="Z5" s="316">
        <v>30.5</v>
      </c>
      <c r="AA5" s="316">
        <v>31.7</v>
      </c>
      <c r="AB5" s="316">
        <v>34.1</v>
      </c>
      <c r="AC5" s="316">
        <v>34.9</v>
      </c>
      <c r="AD5" s="316">
        <v>33.9</v>
      </c>
      <c r="AE5" s="316">
        <v>33.799999999999997</v>
      </c>
      <c r="AF5" s="316">
        <v>32.799999999999997</v>
      </c>
      <c r="AG5" s="316">
        <v>33.5</v>
      </c>
      <c r="AH5" s="316">
        <v>33.9</v>
      </c>
      <c r="AI5" s="316">
        <v>32.200000000000003</v>
      </c>
      <c r="AJ5" s="317">
        <v>30.3</v>
      </c>
    </row>
    <row r="6" spans="1:36" s="307" customFormat="1" ht="20.100000000000001" customHeight="1">
      <c r="A6" s="184"/>
      <c r="B6" s="180" t="s">
        <v>244</v>
      </c>
      <c r="C6" s="315">
        <v>0</v>
      </c>
      <c r="D6" s="316">
        <v>0</v>
      </c>
      <c r="E6" s="316">
        <v>0</v>
      </c>
      <c r="F6" s="316">
        <v>0</v>
      </c>
      <c r="G6" s="316">
        <v>0</v>
      </c>
      <c r="H6" s="316">
        <v>0</v>
      </c>
      <c r="I6" s="316">
        <v>0</v>
      </c>
      <c r="J6" s="316">
        <v>0</v>
      </c>
      <c r="K6" s="316">
        <v>0.1</v>
      </c>
      <c r="L6" s="316">
        <v>0.1</v>
      </c>
      <c r="M6" s="316">
        <v>0.2</v>
      </c>
      <c r="N6" s="316">
        <v>0.3</v>
      </c>
      <c r="O6" s="316">
        <v>0.5</v>
      </c>
      <c r="P6" s="316">
        <v>0.6</v>
      </c>
      <c r="Q6" s="316">
        <v>1</v>
      </c>
      <c r="R6" s="316">
        <v>2.2000000000000002</v>
      </c>
      <c r="S6" s="316">
        <v>4.4000000000000004</v>
      </c>
      <c r="T6" s="316">
        <v>7.1</v>
      </c>
      <c r="U6" s="316">
        <v>9</v>
      </c>
      <c r="V6" s="316">
        <v>9.8000000000000007</v>
      </c>
      <c r="W6" s="316">
        <v>11.8</v>
      </c>
      <c r="X6" s="316">
        <v>13.3</v>
      </c>
      <c r="Y6" s="316">
        <v>16.899999999999999</v>
      </c>
      <c r="Z6" s="316">
        <v>17.899999999999999</v>
      </c>
      <c r="AA6" s="316">
        <v>18.600000000000001</v>
      </c>
      <c r="AB6" s="316">
        <v>19.8</v>
      </c>
      <c r="AC6" s="316">
        <v>20.2</v>
      </c>
      <c r="AD6" s="316">
        <v>19.7</v>
      </c>
      <c r="AE6" s="316">
        <v>19.7</v>
      </c>
      <c r="AF6" s="316">
        <v>19.399999999999999</v>
      </c>
      <c r="AG6" s="316">
        <v>19.8</v>
      </c>
      <c r="AH6" s="316">
        <v>19.5</v>
      </c>
      <c r="AI6" s="316">
        <v>19</v>
      </c>
      <c r="AJ6" s="317">
        <v>17.899999999999999</v>
      </c>
    </row>
    <row r="7" spans="1:36" s="307" customFormat="1" ht="20.100000000000001" customHeight="1">
      <c r="A7" s="184"/>
      <c r="B7" s="180" t="s">
        <v>245</v>
      </c>
      <c r="C7" s="315">
        <v>0</v>
      </c>
      <c r="D7" s="316">
        <v>0</v>
      </c>
      <c r="E7" s="316">
        <v>0</v>
      </c>
      <c r="F7" s="316">
        <v>0</v>
      </c>
      <c r="G7" s="316">
        <v>0</v>
      </c>
      <c r="H7" s="316">
        <v>0</v>
      </c>
      <c r="I7" s="316">
        <v>0</v>
      </c>
      <c r="J7" s="316">
        <v>0</v>
      </c>
      <c r="K7" s="316">
        <v>0.1</v>
      </c>
      <c r="L7" s="316">
        <v>0.1</v>
      </c>
      <c r="M7" s="316">
        <v>0.1</v>
      </c>
      <c r="N7" s="316">
        <v>0.3</v>
      </c>
      <c r="O7" s="316">
        <v>0.3</v>
      </c>
      <c r="P7" s="316">
        <v>0.5</v>
      </c>
      <c r="Q7" s="316">
        <v>0.9</v>
      </c>
      <c r="R7" s="316">
        <v>1.7</v>
      </c>
      <c r="S7" s="316">
        <v>3.2</v>
      </c>
      <c r="T7" s="316">
        <v>5.3</v>
      </c>
      <c r="U7" s="316">
        <v>7</v>
      </c>
      <c r="V7" s="316">
        <v>7.7</v>
      </c>
      <c r="W7" s="316">
        <v>9.4</v>
      </c>
      <c r="X7" s="316">
        <v>10.6</v>
      </c>
      <c r="Y7" s="316">
        <v>13.4</v>
      </c>
      <c r="Z7" s="316">
        <v>12.6</v>
      </c>
      <c r="AA7" s="316">
        <v>13.1</v>
      </c>
      <c r="AB7" s="316">
        <v>14.3</v>
      </c>
      <c r="AC7" s="316">
        <v>14.7</v>
      </c>
      <c r="AD7" s="316">
        <v>14.2</v>
      </c>
      <c r="AE7" s="316">
        <v>14.1</v>
      </c>
      <c r="AF7" s="316">
        <v>13.4</v>
      </c>
      <c r="AG7" s="316">
        <v>13.7</v>
      </c>
      <c r="AH7" s="316">
        <v>14.4</v>
      </c>
      <c r="AI7" s="316">
        <v>13.2</v>
      </c>
      <c r="AJ7" s="317">
        <v>12.4</v>
      </c>
    </row>
    <row r="8" spans="1:36" s="307" customFormat="1" ht="20.100000000000001" customHeight="1">
      <c r="A8" s="184" t="s">
        <v>236</v>
      </c>
      <c r="B8" s="180"/>
      <c r="C8" s="315">
        <v>0</v>
      </c>
      <c r="D8" s="316">
        <v>0</v>
      </c>
      <c r="E8" s="316">
        <v>0</v>
      </c>
      <c r="F8" s="316">
        <v>0</v>
      </c>
      <c r="G8" s="316">
        <v>0</v>
      </c>
      <c r="H8" s="316">
        <v>0</v>
      </c>
      <c r="I8" s="316">
        <v>0</v>
      </c>
      <c r="J8" s="316">
        <v>0</v>
      </c>
      <c r="K8" s="316">
        <v>0.1</v>
      </c>
      <c r="L8" s="316">
        <v>0.1</v>
      </c>
      <c r="M8" s="316">
        <v>0.2</v>
      </c>
      <c r="N8" s="316">
        <v>0.2</v>
      </c>
      <c r="O8" s="316">
        <v>0.2</v>
      </c>
      <c r="P8" s="316">
        <v>0.3</v>
      </c>
      <c r="Q8" s="316">
        <v>0.4</v>
      </c>
      <c r="R8" s="316">
        <v>0.6</v>
      </c>
      <c r="S8" s="316">
        <v>0.8</v>
      </c>
      <c r="T8" s="316">
        <v>1.1000000000000001</v>
      </c>
      <c r="U8" s="316">
        <v>1.4</v>
      </c>
      <c r="V8" s="316">
        <v>1.7</v>
      </c>
      <c r="W8" s="316">
        <v>1.7</v>
      </c>
      <c r="X8" s="316">
        <v>1.7</v>
      </c>
      <c r="Y8" s="316">
        <v>1.9</v>
      </c>
      <c r="Z8" s="316">
        <v>2.1</v>
      </c>
      <c r="AA8" s="316">
        <v>2.2999999999999998</v>
      </c>
      <c r="AB8" s="316">
        <v>2.5</v>
      </c>
      <c r="AC8" s="316">
        <v>2.6</v>
      </c>
      <c r="AD8" s="316">
        <v>2.7</v>
      </c>
      <c r="AE8" s="316">
        <v>2.7</v>
      </c>
      <c r="AF8" s="316">
        <v>2.7</v>
      </c>
      <c r="AG8" s="316">
        <v>2.7</v>
      </c>
      <c r="AH8" s="316">
        <v>2.6</v>
      </c>
      <c r="AI8" s="316">
        <v>2.6</v>
      </c>
      <c r="AJ8" s="317">
        <v>2.4</v>
      </c>
    </row>
    <row r="9" spans="1:36" s="307" customFormat="1" ht="20.100000000000001" customHeight="1">
      <c r="A9" s="200" t="s">
        <v>178</v>
      </c>
      <c r="B9" s="318"/>
      <c r="C9" s="319">
        <v>0</v>
      </c>
      <c r="D9" s="320">
        <v>0</v>
      </c>
      <c r="E9" s="320">
        <v>0</v>
      </c>
      <c r="F9" s="320">
        <v>0</v>
      </c>
      <c r="G9" s="320">
        <v>0</v>
      </c>
      <c r="H9" s="320">
        <v>0</v>
      </c>
      <c r="I9" s="320">
        <v>0.1</v>
      </c>
      <c r="J9" s="320">
        <v>0.1</v>
      </c>
      <c r="K9" s="320">
        <v>0.2</v>
      </c>
      <c r="L9" s="320">
        <v>0.3</v>
      </c>
      <c r="M9" s="320">
        <v>0.4</v>
      </c>
      <c r="N9" s="320">
        <v>0.8</v>
      </c>
      <c r="O9" s="320">
        <v>1</v>
      </c>
      <c r="P9" s="320">
        <v>1.4</v>
      </c>
      <c r="Q9" s="320">
        <v>2.2999999999999998</v>
      </c>
      <c r="R9" s="320">
        <v>4.5999999999999996</v>
      </c>
      <c r="S9" s="320">
        <v>8.4</v>
      </c>
      <c r="T9" s="320">
        <v>13.5</v>
      </c>
      <c r="U9" s="320">
        <v>17.399999999999999</v>
      </c>
      <c r="V9" s="320">
        <v>19.2</v>
      </c>
      <c r="W9" s="320">
        <v>22.9</v>
      </c>
      <c r="X9" s="320">
        <v>25.6</v>
      </c>
      <c r="Y9" s="320">
        <v>32.200000000000003</v>
      </c>
      <c r="Z9" s="320">
        <v>32.6</v>
      </c>
      <c r="AA9" s="320">
        <v>34</v>
      </c>
      <c r="AB9" s="320">
        <v>36.6</v>
      </c>
      <c r="AC9" s="320">
        <v>37.5</v>
      </c>
      <c r="AD9" s="320">
        <v>36.6</v>
      </c>
      <c r="AE9" s="320">
        <v>36.4</v>
      </c>
      <c r="AF9" s="320">
        <v>35.5</v>
      </c>
      <c r="AG9" s="320">
        <v>36.200000000000003</v>
      </c>
      <c r="AH9" s="320">
        <v>36.6</v>
      </c>
      <c r="AI9" s="320">
        <v>34.799999999999997</v>
      </c>
      <c r="AJ9" s="321">
        <v>32.700000000000003</v>
      </c>
    </row>
    <row r="10" spans="1:36" s="307" customFormat="1" ht="20.100000000000001" customHeight="1">
      <c r="A10" s="249" t="s">
        <v>246</v>
      </c>
      <c r="B10" s="322"/>
      <c r="C10" s="315">
        <v>0</v>
      </c>
      <c r="D10" s="316">
        <v>0</v>
      </c>
      <c r="E10" s="316">
        <v>0</v>
      </c>
      <c r="F10" s="316">
        <v>0</v>
      </c>
      <c r="G10" s="316">
        <v>0</v>
      </c>
      <c r="H10" s="316">
        <v>0</v>
      </c>
      <c r="I10" s="316">
        <v>0</v>
      </c>
      <c r="J10" s="316">
        <v>0.1</v>
      </c>
      <c r="K10" s="316">
        <v>0.1</v>
      </c>
      <c r="L10" s="316">
        <v>0.2</v>
      </c>
      <c r="M10" s="316">
        <v>0.3</v>
      </c>
      <c r="N10" s="316">
        <v>0.6</v>
      </c>
      <c r="O10" s="316">
        <v>0.8</v>
      </c>
      <c r="P10" s="316">
        <v>1.1000000000000001</v>
      </c>
      <c r="Q10" s="316">
        <v>1.8</v>
      </c>
      <c r="R10" s="316">
        <v>3.8</v>
      </c>
      <c r="S10" s="316">
        <v>7.3</v>
      </c>
      <c r="T10" s="316">
        <v>11.9</v>
      </c>
      <c r="U10" s="316">
        <v>15.4</v>
      </c>
      <c r="V10" s="316">
        <v>17</v>
      </c>
      <c r="W10" s="316">
        <v>20.6</v>
      </c>
      <c r="X10" s="316">
        <v>23.2</v>
      </c>
      <c r="Y10" s="316">
        <v>29.7</v>
      </c>
      <c r="Z10" s="316">
        <v>29.9</v>
      </c>
      <c r="AA10" s="316">
        <v>31.1</v>
      </c>
      <c r="AB10" s="316">
        <v>33.5</v>
      </c>
      <c r="AC10" s="316">
        <v>34.200000000000003</v>
      </c>
      <c r="AD10" s="316">
        <v>33.4</v>
      </c>
      <c r="AE10" s="316">
        <v>33.200000000000003</v>
      </c>
      <c r="AF10" s="316">
        <v>32.4</v>
      </c>
      <c r="AG10" s="316">
        <v>33.1</v>
      </c>
      <c r="AH10" s="316">
        <v>33.5</v>
      </c>
      <c r="AI10" s="316">
        <v>31.7</v>
      </c>
      <c r="AJ10" s="317">
        <v>29.9</v>
      </c>
    </row>
    <row r="11" spans="1:36" s="307" customFormat="1" ht="20.100000000000001" customHeight="1">
      <c r="A11" s="249" t="s">
        <v>247</v>
      </c>
      <c r="B11" s="322"/>
      <c r="C11" s="315">
        <v>0</v>
      </c>
      <c r="D11" s="316">
        <v>0</v>
      </c>
      <c r="E11" s="316">
        <v>0</v>
      </c>
      <c r="F11" s="316">
        <v>0</v>
      </c>
      <c r="G11" s="316">
        <v>0</v>
      </c>
      <c r="H11" s="316">
        <v>0</v>
      </c>
      <c r="I11" s="316">
        <v>0</v>
      </c>
      <c r="J11" s="316">
        <v>0</v>
      </c>
      <c r="K11" s="316">
        <v>0.1</v>
      </c>
      <c r="L11" s="316">
        <v>0.1</v>
      </c>
      <c r="M11" s="316">
        <v>0.2</v>
      </c>
      <c r="N11" s="316">
        <v>0.2</v>
      </c>
      <c r="O11" s="316">
        <v>0.2</v>
      </c>
      <c r="P11" s="316">
        <v>0.3</v>
      </c>
      <c r="Q11" s="316">
        <v>0.4</v>
      </c>
      <c r="R11" s="316">
        <v>0.6</v>
      </c>
      <c r="S11" s="316">
        <v>0.8</v>
      </c>
      <c r="T11" s="316">
        <v>1</v>
      </c>
      <c r="U11" s="316">
        <v>1.4</v>
      </c>
      <c r="V11" s="316">
        <v>1.6</v>
      </c>
      <c r="W11" s="316">
        <v>1.7</v>
      </c>
      <c r="X11" s="316">
        <v>1.7</v>
      </c>
      <c r="Y11" s="316">
        <v>1.8</v>
      </c>
      <c r="Z11" s="316">
        <v>2.1</v>
      </c>
      <c r="AA11" s="316">
        <v>2.2999999999999998</v>
      </c>
      <c r="AB11" s="316">
        <v>2.5</v>
      </c>
      <c r="AC11" s="316">
        <v>2.6</v>
      </c>
      <c r="AD11" s="316">
        <v>2.6</v>
      </c>
      <c r="AE11" s="316">
        <v>2.6</v>
      </c>
      <c r="AF11" s="316">
        <v>2.7</v>
      </c>
      <c r="AG11" s="316">
        <v>2.7</v>
      </c>
      <c r="AH11" s="316">
        <v>2.6</v>
      </c>
      <c r="AI11" s="316">
        <v>2.6</v>
      </c>
      <c r="AJ11" s="317">
        <v>2.4</v>
      </c>
    </row>
    <row r="12" spans="1:36" s="307" customFormat="1" ht="20.100000000000001" customHeight="1">
      <c r="A12" s="249" t="s">
        <v>248</v>
      </c>
      <c r="B12" s="322"/>
      <c r="C12" s="315">
        <v>0</v>
      </c>
      <c r="D12" s="316">
        <v>0</v>
      </c>
      <c r="E12" s="316">
        <v>0</v>
      </c>
      <c r="F12" s="316">
        <v>0</v>
      </c>
      <c r="G12" s="316">
        <v>0</v>
      </c>
      <c r="H12" s="316">
        <v>0</v>
      </c>
      <c r="I12" s="316">
        <v>0</v>
      </c>
      <c r="J12" s="316">
        <v>0</v>
      </c>
      <c r="K12" s="316">
        <v>0</v>
      </c>
      <c r="L12" s="316">
        <v>0</v>
      </c>
      <c r="M12" s="316">
        <v>0</v>
      </c>
      <c r="N12" s="316">
        <v>0</v>
      </c>
      <c r="O12" s="316">
        <v>0</v>
      </c>
      <c r="P12" s="316">
        <v>0</v>
      </c>
      <c r="Q12" s="316">
        <v>0</v>
      </c>
      <c r="R12" s="316">
        <v>0</v>
      </c>
      <c r="S12" s="316">
        <v>0.1</v>
      </c>
      <c r="T12" s="316">
        <v>0.1</v>
      </c>
      <c r="U12" s="316">
        <v>0.1</v>
      </c>
      <c r="V12" s="316">
        <v>0.2</v>
      </c>
      <c r="W12" s="316">
        <v>0.2</v>
      </c>
      <c r="X12" s="316">
        <v>0.2</v>
      </c>
      <c r="Y12" s="316">
        <v>0.2</v>
      </c>
      <c r="Z12" s="316">
        <v>0.2</v>
      </c>
      <c r="AA12" s="316">
        <v>0.2</v>
      </c>
      <c r="AB12" s="316">
        <v>0.2</v>
      </c>
      <c r="AC12" s="316">
        <v>0.2</v>
      </c>
      <c r="AD12" s="316">
        <v>0.2</v>
      </c>
      <c r="AE12" s="316">
        <v>0.1</v>
      </c>
      <c r="AF12" s="316">
        <v>0.1</v>
      </c>
      <c r="AG12" s="316">
        <v>0.2</v>
      </c>
      <c r="AH12" s="316">
        <v>0.1</v>
      </c>
      <c r="AI12" s="316">
        <v>0.2</v>
      </c>
      <c r="AJ12" s="317">
        <v>0.1</v>
      </c>
    </row>
    <row r="13" spans="1:36" s="307" customFormat="1" ht="20.100000000000001" customHeight="1">
      <c r="A13" s="199" t="s">
        <v>193</v>
      </c>
      <c r="B13" s="322"/>
      <c r="C13" s="323">
        <v>0</v>
      </c>
      <c r="D13" s="324">
        <v>0</v>
      </c>
      <c r="E13" s="324">
        <v>0</v>
      </c>
      <c r="F13" s="324">
        <v>0</v>
      </c>
      <c r="G13" s="324">
        <v>0</v>
      </c>
      <c r="H13" s="324">
        <v>0</v>
      </c>
      <c r="I13" s="324">
        <v>0.1</v>
      </c>
      <c r="J13" s="324">
        <v>0.1</v>
      </c>
      <c r="K13" s="324">
        <v>0.2</v>
      </c>
      <c r="L13" s="324">
        <v>0.3</v>
      </c>
      <c r="M13" s="324">
        <v>0.4</v>
      </c>
      <c r="N13" s="324">
        <v>0.8</v>
      </c>
      <c r="O13" s="324">
        <v>1</v>
      </c>
      <c r="P13" s="324">
        <v>1.4</v>
      </c>
      <c r="Q13" s="324">
        <v>2.2000000000000002</v>
      </c>
      <c r="R13" s="324">
        <v>4.4000000000000004</v>
      </c>
      <c r="S13" s="324">
        <v>8.1999999999999993</v>
      </c>
      <c r="T13" s="324">
        <v>13.1</v>
      </c>
      <c r="U13" s="324">
        <v>17</v>
      </c>
      <c r="V13" s="324">
        <v>18.8</v>
      </c>
      <c r="W13" s="324">
        <v>22.4</v>
      </c>
      <c r="X13" s="324">
        <v>25.1</v>
      </c>
      <c r="Y13" s="324">
        <v>31.7</v>
      </c>
      <c r="Z13" s="324">
        <v>32.1</v>
      </c>
      <c r="AA13" s="324">
        <v>33.5</v>
      </c>
      <c r="AB13" s="324">
        <v>36.1</v>
      </c>
      <c r="AC13" s="324">
        <v>37</v>
      </c>
      <c r="AD13" s="324">
        <v>36.200000000000003</v>
      </c>
      <c r="AE13" s="324">
        <v>36</v>
      </c>
      <c r="AF13" s="324">
        <v>35.200000000000003</v>
      </c>
      <c r="AG13" s="324">
        <v>35.9</v>
      </c>
      <c r="AH13" s="324">
        <v>36.200000000000003</v>
      </c>
      <c r="AI13" s="324">
        <v>34.5</v>
      </c>
      <c r="AJ13" s="325">
        <v>32.4</v>
      </c>
    </row>
    <row r="14" spans="1:36" s="307" customFormat="1" ht="20.100000000000001" customHeight="1">
      <c r="A14" s="326" t="s">
        <v>194</v>
      </c>
      <c r="B14" s="327"/>
      <c r="C14" s="328">
        <v>0</v>
      </c>
      <c r="D14" s="329">
        <v>0</v>
      </c>
      <c r="E14" s="329">
        <v>0</v>
      </c>
      <c r="F14" s="329">
        <v>0</v>
      </c>
      <c r="G14" s="329">
        <v>0</v>
      </c>
      <c r="H14" s="329">
        <v>0</v>
      </c>
      <c r="I14" s="329">
        <v>0</v>
      </c>
      <c r="J14" s="329">
        <v>0</v>
      </c>
      <c r="K14" s="329">
        <v>0</v>
      </c>
      <c r="L14" s="329">
        <v>0</v>
      </c>
      <c r="M14" s="329">
        <v>0</v>
      </c>
      <c r="N14" s="329">
        <v>0</v>
      </c>
      <c r="O14" s="329">
        <v>0</v>
      </c>
      <c r="P14" s="329">
        <v>0</v>
      </c>
      <c r="Q14" s="329">
        <v>0.1</v>
      </c>
      <c r="R14" s="329">
        <v>0.1</v>
      </c>
      <c r="S14" s="329">
        <v>0.2</v>
      </c>
      <c r="T14" s="329">
        <v>0.4</v>
      </c>
      <c r="U14" s="329">
        <v>0.5</v>
      </c>
      <c r="V14" s="329">
        <v>0.5</v>
      </c>
      <c r="W14" s="329">
        <v>0.5</v>
      </c>
      <c r="X14" s="329">
        <v>0.5</v>
      </c>
      <c r="Y14" s="329">
        <v>0.5</v>
      </c>
      <c r="Z14" s="329">
        <v>0.5</v>
      </c>
      <c r="AA14" s="329">
        <v>0.5</v>
      </c>
      <c r="AB14" s="329">
        <v>0.5</v>
      </c>
      <c r="AC14" s="329">
        <v>0.5</v>
      </c>
      <c r="AD14" s="329">
        <v>0.4</v>
      </c>
      <c r="AE14" s="329">
        <v>0.4</v>
      </c>
      <c r="AF14" s="329">
        <v>0.4</v>
      </c>
      <c r="AG14" s="329">
        <v>0.3</v>
      </c>
      <c r="AH14" s="329">
        <v>0.3</v>
      </c>
      <c r="AI14" s="329">
        <v>0.3</v>
      </c>
      <c r="AJ14" s="330">
        <v>0.3</v>
      </c>
    </row>
    <row r="15" spans="1:36" s="307" customFormat="1" ht="20.100000000000001" customHeight="1">
      <c r="A15" s="331" t="s">
        <v>205</v>
      </c>
      <c r="B15" s="332"/>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row>
    <row r="16" spans="1:36" s="307" customFormat="1" ht="20.100000000000001" customHeight="1">
      <c r="A16" s="333" t="s">
        <v>206</v>
      </c>
      <c r="B16" s="332"/>
      <c r="C16" s="334"/>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334"/>
      <c r="AG16" s="316"/>
      <c r="AH16" s="316"/>
    </row>
    <row r="17" spans="1:34" s="307" customFormat="1" ht="20.100000000000001" customHeight="1">
      <c r="A17" s="335" t="s">
        <v>195</v>
      </c>
      <c r="B17" s="332"/>
      <c r="C17" s="334"/>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334"/>
      <c r="AG17" s="316"/>
      <c r="AH17" s="316"/>
    </row>
    <row r="18" spans="1:34" s="307" customFormat="1" ht="20.100000000000001" customHeight="1">
      <c r="A18" s="335" t="s">
        <v>196</v>
      </c>
      <c r="B18" s="332"/>
      <c r="C18" s="334"/>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67"/>
      <c r="AB18" s="267"/>
      <c r="AC18" s="267"/>
      <c r="AG18" s="316"/>
      <c r="AH18" s="316"/>
    </row>
    <row r="19" spans="1:34" s="307" customFormat="1" ht="20.100000000000001" customHeight="1">
      <c r="A19" s="335" t="s">
        <v>207</v>
      </c>
      <c r="B19" s="336"/>
      <c r="C19" s="334"/>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4"/>
      <c r="AG19" s="316"/>
      <c r="AH19" s="316"/>
    </row>
    <row r="20" spans="1:34" s="307" customFormat="1" ht="20.100000000000001" customHeight="1">
      <c r="A20" s="338" t="s">
        <v>198</v>
      </c>
      <c r="B20" s="338"/>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4"/>
      <c r="AB20" s="334"/>
      <c r="AC20" s="334"/>
      <c r="AG20" s="316"/>
      <c r="AH20" s="316"/>
    </row>
    <row r="21" spans="1:34" s="307" customFormat="1" ht="20.100000000000001" customHeight="1">
      <c r="A21" s="338" t="s">
        <v>199</v>
      </c>
      <c r="B21" s="338"/>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G21" s="316"/>
      <c r="AH21" s="316"/>
    </row>
    <row r="22" spans="1:34">
      <c r="A22" s="2034" t="s">
        <v>1264</v>
      </c>
    </row>
    <row r="26" spans="1:34">
      <c r="A26" s="340"/>
      <c r="B26" s="340"/>
    </row>
  </sheetData>
  <hyperlinks>
    <hyperlink ref="A22" location="'Inhaltsverzeichnis '!A1" display="Zurück zum Inhaltsverzeichnis" xr:uid="{30AAF969-AA3F-455D-8622-55F50F20BB23}"/>
  </hyperlinks>
  <pageMargins left="0.11811023622047245" right="0.11811023622047245" top="0.78740157480314965" bottom="0.78740157480314965" header="0.31496062992125984" footer="0.31496062992125984"/>
  <pageSetup paperSize="9" scale="8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0E19B-B5DE-4B7F-8CDC-EEB372348BA2}">
  <sheetPr>
    <tabColor rgb="FF00854A"/>
    <pageSetUpPr fitToPage="1"/>
  </sheetPr>
  <dimension ref="A1:AJ22"/>
  <sheetViews>
    <sheetView showGridLines="0" zoomScaleNormal="100" workbookViewId="0">
      <pane ySplit="4" topLeftCell="A5" activePane="bottomLeft" state="frozen"/>
      <selection pane="bottomLeft"/>
    </sheetView>
  </sheetViews>
  <sheetFormatPr baseColWidth="10" defaultColWidth="11" defaultRowHeight="15" outlineLevelCol="1"/>
  <cols>
    <col min="1" max="1" width="4.875" style="346" customWidth="1"/>
    <col min="2" max="2" width="44.625" style="346" customWidth="1"/>
    <col min="3" max="7" width="7.375" style="346" customWidth="1"/>
    <col min="8" max="26" width="7.375" style="346" hidden="1" customWidth="1" outlineLevel="1"/>
    <col min="27" max="27" width="7.375" style="346" customWidth="1" collapsed="1"/>
    <col min="28" max="32" width="7.375" style="346" customWidth="1"/>
    <col min="33" max="34" width="7.375" style="364" customWidth="1"/>
    <col min="35" max="36" width="7.375" style="346" customWidth="1"/>
    <col min="37" max="16384" width="11" style="346"/>
  </cols>
  <sheetData>
    <row r="1" spans="1:36" ht="20.100000000000001" customHeight="1">
      <c r="A1" s="303" t="s">
        <v>249</v>
      </c>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5"/>
      <c r="AH1" s="345"/>
      <c r="AI1" s="344"/>
      <c r="AJ1" s="344"/>
    </row>
    <row r="2" spans="1:36" ht="20.100000000000001" customHeight="1">
      <c r="A2" s="308" t="s">
        <v>225</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5"/>
      <c r="AH2" s="345"/>
      <c r="AI2" s="344"/>
      <c r="AJ2" s="344"/>
    </row>
    <row r="3" spans="1:36" ht="20.100000000000001" customHeight="1">
      <c r="A3" s="305" t="s">
        <v>250</v>
      </c>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5"/>
      <c r="AH3" s="345"/>
      <c r="AI3" s="344"/>
      <c r="AJ3" s="344"/>
    </row>
    <row r="4" spans="1:36" s="307" customFormat="1" ht="20.100000000000001" customHeight="1">
      <c r="A4" s="347" t="s">
        <v>251</v>
      </c>
      <c r="B4" s="348"/>
      <c r="C4" s="349">
        <v>1990</v>
      </c>
      <c r="D4" s="349">
        <v>1991</v>
      </c>
      <c r="E4" s="349">
        <v>1992</v>
      </c>
      <c r="F4" s="349">
        <v>1993</v>
      </c>
      <c r="G4" s="349">
        <v>1994</v>
      </c>
      <c r="H4" s="349">
        <v>1995</v>
      </c>
      <c r="I4" s="349">
        <v>1996</v>
      </c>
      <c r="J4" s="349">
        <v>1997</v>
      </c>
      <c r="K4" s="349">
        <v>1998</v>
      </c>
      <c r="L4" s="349">
        <v>1999</v>
      </c>
      <c r="M4" s="349">
        <v>2000</v>
      </c>
      <c r="N4" s="349">
        <v>2001</v>
      </c>
      <c r="O4" s="349">
        <v>2002</v>
      </c>
      <c r="P4" s="349">
        <v>2003</v>
      </c>
      <c r="Q4" s="349">
        <v>2004</v>
      </c>
      <c r="R4" s="349">
        <v>2005</v>
      </c>
      <c r="S4" s="349">
        <v>2006</v>
      </c>
      <c r="T4" s="349">
        <v>2007</v>
      </c>
      <c r="U4" s="349">
        <v>2008</v>
      </c>
      <c r="V4" s="349">
        <v>2009</v>
      </c>
      <c r="W4" s="349">
        <v>2010</v>
      </c>
      <c r="X4" s="349">
        <v>2011</v>
      </c>
      <c r="Y4" s="349">
        <v>2012</v>
      </c>
      <c r="Z4" s="349">
        <v>2013</v>
      </c>
      <c r="AA4" s="349">
        <v>2014</v>
      </c>
      <c r="AB4" s="349">
        <v>2015</v>
      </c>
      <c r="AC4" s="349">
        <v>2016</v>
      </c>
      <c r="AD4" s="349">
        <v>2017</v>
      </c>
      <c r="AE4" s="349">
        <v>2018</v>
      </c>
      <c r="AF4" s="350">
        <v>2019</v>
      </c>
      <c r="AG4" s="351">
        <v>2020</v>
      </c>
      <c r="AH4" s="351">
        <v>2021</v>
      </c>
      <c r="AI4" s="351">
        <v>2022</v>
      </c>
      <c r="AJ4" s="352">
        <v>2023</v>
      </c>
    </row>
    <row r="5" spans="1:36" s="307" customFormat="1" ht="20.100000000000001" customHeight="1">
      <c r="A5" s="353" t="s">
        <v>243</v>
      </c>
      <c r="B5" s="354"/>
      <c r="C5" s="355">
        <v>0</v>
      </c>
      <c r="D5" s="355">
        <v>0</v>
      </c>
      <c r="E5" s="355">
        <v>0</v>
      </c>
      <c r="F5" s="355">
        <v>0</v>
      </c>
      <c r="G5" s="355">
        <v>0</v>
      </c>
      <c r="H5" s="355">
        <v>0</v>
      </c>
      <c r="I5" s="355">
        <v>1</v>
      </c>
      <c r="J5" s="355">
        <v>1</v>
      </c>
      <c r="K5" s="355">
        <v>2</v>
      </c>
      <c r="L5" s="355">
        <v>3</v>
      </c>
      <c r="M5" s="355">
        <v>5</v>
      </c>
      <c r="N5" s="355">
        <v>10</v>
      </c>
      <c r="O5" s="355">
        <v>14</v>
      </c>
      <c r="P5" s="355">
        <v>20</v>
      </c>
      <c r="Q5" s="355">
        <v>32</v>
      </c>
      <c r="R5" s="355">
        <v>68</v>
      </c>
      <c r="S5" s="355">
        <v>130</v>
      </c>
      <c r="T5" s="355">
        <v>210</v>
      </c>
      <c r="U5" s="355">
        <v>270</v>
      </c>
      <c r="V5" s="355">
        <v>296</v>
      </c>
      <c r="W5" s="355">
        <v>354</v>
      </c>
      <c r="X5" s="355">
        <v>399</v>
      </c>
      <c r="Y5" s="355">
        <v>505</v>
      </c>
      <c r="Z5" s="355">
        <v>508</v>
      </c>
      <c r="AA5" s="355">
        <v>530</v>
      </c>
      <c r="AB5" s="355">
        <v>570</v>
      </c>
      <c r="AC5" s="355">
        <v>580</v>
      </c>
      <c r="AD5" s="355">
        <v>566</v>
      </c>
      <c r="AE5" s="355">
        <v>561</v>
      </c>
      <c r="AF5" s="355">
        <v>547</v>
      </c>
      <c r="AG5" s="355">
        <v>556</v>
      </c>
      <c r="AH5" s="355">
        <v>563</v>
      </c>
      <c r="AI5" s="355">
        <v>533</v>
      </c>
      <c r="AJ5" s="356">
        <v>502</v>
      </c>
    </row>
    <row r="6" spans="1:36" s="307" customFormat="1" ht="20.100000000000001" customHeight="1">
      <c r="A6" s="184"/>
      <c r="B6" s="180" t="s">
        <v>244</v>
      </c>
      <c r="C6" s="267">
        <v>0</v>
      </c>
      <c r="D6" s="267">
        <v>0</v>
      </c>
      <c r="E6" s="267">
        <v>0</v>
      </c>
      <c r="F6" s="267">
        <v>0</v>
      </c>
      <c r="G6" s="267">
        <v>0</v>
      </c>
      <c r="H6" s="267">
        <v>0</v>
      </c>
      <c r="I6" s="267">
        <v>0</v>
      </c>
      <c r="J6" s="267">
        <v>1</v>
      </c>
      <c r="K6" s="267">
        <v>1</v>
      </c>
      <c r="L6" s="267">
        <v>2</v>
      </c>
      <c r="M6" s="267">
        <v>3</v>
      </c>
      <c r="N6" s="267">
        <v>6</v>
      </c>
      <c r="O6" s="267">
        <v>8</v>
      </c>
      <c r="P6" s="267">
        <v>11</v>
      </c>
      <c r="Q6" s="267">
        <v>17</v>
      </c>
      <c r="R6" s="267">
        <v>38</v>
      </c>
      <c r="S6" s="267">
        <v>75</v>
      </c>
      <c r="T6" s="267">
        <v>120</v>
      </c>
      <c r="U6" s="267">
        <v>152</v>
      </c>
      <c r="V6" s="267">
        <v>166</v>
      </c>
      <c r="W6" s="267">
        <v>196</v>
      </c>
      <c r="X6" s="267">
        <v>222</v>
      </c>
      <c r="Y6" s="267">
        <v>282</v>
      </c>
      <c r="Z6" s="267">
        <v>298</v>
      </c>
      <c r="AA6" s="267">
        <v>310</v>
      </c>
      <c r="AB6" s="267">
        <v>331</v>
      </c>
      <c r="AC6" s="267">
        <v>336</v>
      </c>
      <c r="AD6" s="267">
        <v>328</v>
      </c>
      <c r="AE6" s="267">
        <v>327</v>
      </c>
      <c r="AF6" s="267">
        <v>323</v>
      </c>
      <c r="AG6" s="267">
        <v>328</v>
      </c>
      <c r="AH6" s="267">
        <v>324</v>
      </c>
      <c r="AI6" s="267">
        <v>315</v>
      </c>
      <c r="AJ6" s="268">
        <v>296</v>
      </c>
    </row>
    <row r="7" spans="1:36" s="307" customFormat="1" ht="20.100000000000001" customHeight="1">
      <c r="A7" s="184"/>
      <c r="B7" s="180" t="s">
        <v>245</v>
      </c>
      <c r="C7" s="267">
        <v>0</v>
      </c>
      <c r="D7" s="267">
        <v>0</v>
      </c>
      <c r="E7" s="267">
        <v>0</v>
      </c>
      <c r="F7" s="267">
        <v>0</v>
      </c>
      <c r="G7" s="267">
        <v>0</v>
      </c>
      <c r="H7" s="267">
        <v>0</v>
      </c>
      <c r="I7" s="267">
        <v>0</v>
      </c>
      <c r="J7" s="267">
        <v>1</v>
      </c>
      <c r="K7" s="267">
        <v>1</v>
      </c>
      <c r="L7" s="267">
        <v>1</v>
      </c>
      <c r="M7" s="267">
        <v>2</v>
      </c>
      <c r="N7" s="267">
        <v>4</v>
      </c>
      <c r="O7" s="267">
        <v>6</v>
      </c>
      <c r="P7" s="267">
        <v>9</v>
      </c>
      <c r="Q7" s="267">
        <v>15</v>
      </c>
      <c r="R7" s="267">
        <v>30</v>
      </c>
      <c r="S7" s="267">
        <v>54</v>
      </c>
      <c r="T7" s="267">
        <v>90</v>
      </c>
      <c r="U7" s="267">
        <v>118</v>
      </c>
      <c r="V7" s="267">
        <v>130</v>
      </c>
      <c r="W7" s="267">
        <v>158</v>
      </c>
      <c r="X7" s="267">
        <v>176</v>
      </c>
      <c r="Y7" s="267">
        <v>223</v>
      </c>
      <c r="Z7" s="267">
        <v>211</v>
      </c>
      <c r="AA7" s="267">
        <v>220</v>
      </c>
      <c r="AB7" s="267">
        <v>238</v>
      </c>
      <c r="AC7" s="267">
        <v>244</v>
      </c>
      <c r="AD7" s="267">
        <v>237</v>
      </c>
      <c r="AE7" s="267">
        <v>234</v>
      </c>
      <c r="AF7" s="267">
        <v>224</v>
      </c>
      <c r="AG7" s="267">
        <v>228</v>
      </c>
      <c r="AH7" s="267">
        <v>239</v>
      </c>
      <c r="AI7" s="267">
        <v>218</v>
      </c>
      <c r="AJ7" s="268">
        <v>206</v>
      </c>
    </row>
    <row r="8" spans="1:36" s="307" customFormat="1" ht="20.100000000000001" customHeight="1">
      <c r="A8" s="184" t="s">
        <v>236</v>
      </c>
      <c r="B8" s="180"/>
      <c r="C8" s="267">
        <v>0</v>
      </c>
      <c r="D8" s="267">
        <v>0</v>
      </c>
      <c r="E8" s="267">
        <v>0</v>
      </c>
      <c r="F8" s="267">
        <v>0</v>
      </c>
      <c r="G8" s="267">
        <v>0</v>
      </c>
      <c r="H8" s="267">
        <v>0</v>
      </c>
      <c r="I8" s="267">
        <v>1</v>
      </c>
      <c r="J8" s="267">
        <v>1</v>
      </c>
      <c r="K8" s="267">
        <v>1</v>
      </c>
      <c r="L8" s="267">
        <v>2</v>
      </c>
      <c r="M8" s="267">
        <v>3</v>
      </c>
      <c r="N8" s="267">
        <v>4</v>
      </c>
      <c r="O8" s="267">
        <v>4</v>
      </c>
      <c r="P8" s="267">
        <v>5</v>
      </c>
      <c r="Q8" s="267">
        <v>6</v>
      </c>
      <c r="R8" s="267">
        <v>10</v>
      </c>
      <c r="S8" s="267">
        <v>13</v>
      </c>
      <c r="T8" s="267">
        <v>18</v>
      </c>
      <c r="U8" s="267">
        <v>24</v>
      </c>
      <c r="V8" s="267">
        <v>28</v>
      </c>
      <c r="W8" s="267">
        <v>28</v>
      </c>
      <c r="X8" s="267">
        <v>29</v>
      </c>
      <c r="Y8" s="267">
        <v>31</v>
      </c>
      <c r="Z8" s="267">
        <v>35</v>
      </c>
      <c r="AA8" s="267">
        <v>39</v>
      </c>
      <c r="AB8" s="267">
        <v>43</v>
      </c>
      <c r="AC8" s="267">
        <v>44</v>
      </c>
      <c r="AD8" s="267">
        <v>45</v>
      </c>
      <c r="AE8" s="267">
        <v>44</v>
      </c>
      <c r="AF8" s="267">
        <v>45</v>
      </c>
      <c r="AG8" s="267">
        <v>45</v>
      </c>
      <c r="AH8" s="267">
        <v>43</v>
      </c>
      <c r="AI8" s="267">
        <v>43</v>
      </c>
      <c r="AJ8" s="268">
        <v>40</v>
      </c>
    </row>
    <row r="9" spans="1:36" s="307" customFormat="1" ht="20.100000000000001" customHeight="1">
      <c r="A9" s="200" t="s">
        <v>178</v>
      </c>
      <c r="B9" s="318"/>
      <c r="C9" s="357">
        <v>0</v>
      </c>
      <c r="D9" s="357">
        <v>0</v>
      </c>
      <c r="E9" s="357">
        <v>0</v>
      </c>
      <c r="F9" s="357">
        <v>0</v>
      </c>
      <c r="G9" s="357">
        <v>0</v>
      </c>
      <c r="H9" s="357">
        <v>0</v>
      </c>
      <c r="I9" s="357">
        <v>1</v>
      </c>
      <c r="J9" s="357">
        <v>2</v>
      </c>
      <c r="K9" s="357">
        <v>3</v>
      </c>
      <c r="L9" s="357">
        <v>5</v>
      </c>
      <c r="M9" s="357">
        <v>7</v>
      </c>
      <c r="N9" s="357">
        <v>13</v>
      </c>
      <c r="O9" s="357">
        <v>18</v>
      </c>
      <c r="P9" s="357">
        <v>24</v>
      </c>
      <c r="Q9" s="357">
        <v>39</v>
      </c>
      <c r="R9" s="357">
        <v>78</v>
      </c>
      <c r="S9" s="357">
        <v>143</v>
      </c>
      <c r="T9" s="357">
        <v>228</v>
      </c>
      <c r="U9" s="357">
        <v>294</v>
      </c>
      <c r="V9" s="357">
        <v>324</v>
      </c>
      <c r="W9" s="357">
        <v>382</v>
      </c>
      <c r="X9" s="357">
        <v>428</v>
      </c>
      <c r="Y9" s="357">
        <v>536</v>
      </c>
      <c r="Z9" s="357">
        <v>543</v>
      </c>
      <c r="AA9" s="357">
        <v>569</v>
      </c>
      <c r="AB9" s="357">
        <v>612</v>
      </c>
      <c r="AC9" s="357">
        <v>624</v>
      </c>
      <c r="AD9" s="357">
        <v>610</v>
      </c>
      <c r="AE9" s="357">
        <v>605</v>
      </c>
      <c r="AF9" s="357">
        <v>592</v>
      </c>
      <c r="AG9" s="357">
        <v>601</v>
      </c>
      <c r="AH9" s="357">
        <v>606</v>
      </c>
      <c r="AI9" s="357">
        <v>576</v>
      </c>
      <c r="AJ9" s="358">
        <v>542</v>
      </c>
    </row>
    <row r="10" spans="1:36" s="307" customFormat="1" ht="20.100000000000001" customHeight="1">
      <c r="A10" s="359" t="s">
        <v>246</v>
      </c>
      <c r="B10" s="360"/>
      <c r="C10" s="267">
        <v>0</v>
      </c>
      <c r="D10" s="267">
        <v>0</v>
      </c>
      <c r="E10" s="267">
        <v>0</v>
      </c>
      <c r="F10" s="267">
        <v>0.1</v>
      </c>
      <c r="G10" s="267">
        <v>0.2</v>
      </c>
      <c r="H10" s="267">
        <v>0.3</v>
      </c>
      <c r="I10" s="267">
        <v>0.8</v>
      </c>
      <c r="J10" s="267">
        <v>1.2</v>
      </c>
      <c r="K10" s="267">
        <v>1.9</v>
      </c>
      <c r="L10" s="267">
        <v>2.6</v>
      </c>
      <c r="M10" s="267">
        <v>4.4000000000000004</v>
      </c>
      <c r="N10" s="267">
        <v>9.5</v>
      </c>
      <c r="O10" s="267">
        <v>13.1</v>
      </c>
      <c r="P10" s="267">
        <v>18.8</v>
      </c>
      <c r="Q10" s="267">
        <v>30.9</v>
      </c>
      <c r="R10" s="267">
        <v>64.8</v>
      </c>
      <c r="S10" s="267">
        <v>124.4</v>
      </c>
      <c r="T10" s="267">
        <v>202.2</v>
      </c>
      <c r="U10" s="267">
        <v>260.8</v>
      </c>
      <c r="V10" s="267">
        <v>286.39999999999998</v>
      </c>
      <c r="W10" s="267">
        <v>343.6</v>
      </c>
      <c r="X10" s="267">
        <v>387.9</v>
      </c>
      <c r="Y10" s="267">
        <v>494.4</v>
      </c>
      <c r="Z10" s="267">
        <v>498.1</v>
      </c>
      <c r="AA10" s="267">
        <v>519.4</v>
      </c>
      <c r="AB10" s="267">
        <v>559.29999999999995</v>
      </c>
      <c r="AC10" s="267">
        <v>569.79999999999995</v>
      </c>
      <c r="AD10" s="267">
        <v>556</v>
      </c>
      <c r="AE10" s="267">
        <v>552.20000000000005</v>
      </c>
      <c r="AF10" s="267">
        <v>538.79999999999995</v>
      </c>
      <c r="AG10" s="267">
        <v>548.4</v>
      </c>
      <c r="AH10" s="267">
        <v>555.6</v>
      </c>
      <c r="AI10" s="267">
        <v>526.4</v>
      </c>
      <c r="AJ10" s="268">
        <v>495</v>
      </c>
    </row>
    <row r="11" spans="1:36" s="307" customFormat="1" ht="20.100000000000001" customHeight="1">
      <c r="A11" s="249" t="s">
        <v>247</v>
      </c>
      <c r="B11" s="322"/>
      <c r="C11" s="267">
        <v>0</v>
      </c>
      <c r="D11" s="267">
        <v>0</v>
      </c>
      <c r="E11" s="267">
        <v>0</v>
      </c>
      <c r="F11" s="267">
        <v>0</v>
      </c>
      <c r="G11" s="267">
        <v>0</v>
      </c>
      <c r="H11" s="267">
        <v>0.2</v>
      </c>
      <c r="I11" s="267">
        <v>0.5</v>
      </c>
      <c r="J11" s="267">
        <v>0.6</v>
      </c>
      <c r="K11" s="267">
        <v>1.3</v>
      </c>
      <c r="L11" s="267">
        <v>1.9</v>
      </c>
      <c r="M11" s="267">
        <v>2.6</v>
      </c>
      <c r="N11" s="267">
        <v>3.4</v>
      </c>
      <c r="O11" s="267">
        <v>3.9</v>
      </c>
      <c r="P11" s="267">
        <v>4.4000000000000004</v>
      </c>
      <c r="Q11" s="267">
        <v>6.2</v>
      </c>
      <c r="R11" s="267">
        <v>9.6999999999999993</v>
      </c>
      <c r="S11" s="267">
        <v>13</v>
      </c>
      <c r="T11" s="267">
        <v>17.3</v>
      </c>
      <c r="U11" s="267">
        <v>23.4</v>
      </c>
      <c r="V11" s="267">
        <v>27.4</v>
      </c>
      <c r="W11" s="267">
        <v>27.7</v>
      </c>
      <c r="X11" s="267">
        <v>28.3</v>
      </c>
      <c r="Y11" s="267">
        <v>30.6</v>
      </c>
      <c r="Z11" s="267">
        <v>34.4</v>
      </c>
      <c r="AA11" s="267">
        <v>38.299999999999997</v>
      </c>
      <c r="AB11" s="267">
        <v>41.9</v>
      </c>
      <c r="AC11" s="267">
        <v>42.8</v>
      </c>
      <c r="AD11" s="267">
        <v>43.9</v>
      </c>
      <c r="AE11" s="267">
        <v>43.6</v>
      </c>
      <c r="AF11" s="267">
        <v>44.1</v>
      </c>
      <c r="AG11" s="267">
        <v>44.3</v>
      </c>
      <c r="AH11" s="267">
        <v>42.8</v>
      </c>
      <c r="AI11" s="267">
        <v>42.4</v>
      </c>
      <c r="AJ11" s="268">
        <v>39.9</v>
      </c>
    </row>
    <row r="12" spans="1:36" s="307" customFormat="1" ht="20.100000000000001" customHeight="1">
      <c r="A12" s="249" t="s">
        <v>248</v>
      </c>
      <c r="B12" s="322"/>
      <c r="C12" s="267">
        <v>1.8810145125419805E-4</v>
      </c>
      <c r="D12" s="267">
        <v>5.0381467273880075E-4</v>
      </c>
      <c r="E12" s="267">
        <v>8.0355826678141749E-4</v>
      </c>
      <c r="F12" s="267">
        <v>1.8578205502292324E-3</v>
      </c>
      <c r="G12" s="267">
        <v>2.6075541002439652E-3</v>
      </c>
      <c r="H12" s="267">
        <v>6.3333117297609395E-3</v>
      </c>
      <c r="I12" s="267">
        <v>1.6448004934061927E-2</v>
      </c>
      <c r="J12" s="267">
        <v>2.4412579948932502E-2</v>
      </c>
      <c r="K12" s="267">
        <v>4.0288281680391121E-2</v>
      </c>
      <c r="L12" s="267">
        <v>5.5692938260745992E-2</v>
      </c>
      <c r="M12" s="267">
        <v>9.2173268328854141E-2</v>
      </c>
      <c r="N12" s="267">
        <v>0.16267961886444124</v>
      </c>
      <c r="O12" s="267">
        <v>0.21554712682679183</v>
      </c>
      <c r="P12" s="267">
        <v>0.24839392087504675</v>
      </c>
      <c r="Q12" s="267">
        <v>0.43449567571237435</v>
      </c>
      <c r="R12" s="267">
        <v>0.83200074152510506</v>
      </c>
      <c r="S12" s="267">
        <v>1.49644315444617</v>
      </c>
      <c r="T12" s="267">
        <v>2.2722668726965098</v>
      </c>
      <c r="U12" s="267">
        <v>2.4573408801441623</v>
      </c>
      <c r="V12" s="267">
        <v>2.5727298349206613</v>
      </c>
      <c r="W12" s="267">
        <v>2.729901068920932</v>
      </c>
      <c r="X12" s="267">
        <v>2.7151056896081447</v>
      </c>
      <c r="Y12" s="267">
        <v>2.5973747288948705</v>
      </c>
      <c r="Z12" s="267">
        <v>2.5032803367603567</v>
      </c>
      <c r="AA12" s="267">
        <v>2.5804280337856618</v>
      </c>
      <c r="AB12" s="267">
        <v>2.8223138251215278</v>
      </c>
      <c r="AC12" s="267">
        <v>2.7762688378329807</v>
      </c>
      <c r="AD12" s="267">
        <v>2.8762572894401135</v>
      </c>
      <c r="AE12" s="267">
        <v>2.3615609915868019</v>
      </c>
      <c r="AF12" s="267">
        <v>2.3018040680115037</v>
      </c>
      <c r="AG12" s="267">
        <v>2.5201917257330382</v>
      </c>
      <c r="AH12" s="267">
        <v>2.4452154211808383</v>
      </c>
      <c r="AI12" s="267">
        <v>2.4951446539760691</v>
      </c>
      <c r="AJ12" s="268">
        <v>2.3852774537138628</v>
      </c>
    </row>
    <row r="13" spans="1:36" s="307" customFormat="1" ht="20.100000000000001" customHeight="1">
      <c r="A13" s="199" t="s">
        <v>193</v>
      </c>
      <c r="B13" s="322"/>
      <c r="C13" s="280">
        <v>0</v>
      </c>
      <c r="D13" s="280">
        <v>0</v>
      </c>
      <c r="E13" s="280">
        <v>0.1</v>
      </c>
      <c r="F13" s="280">
        <v>0.1</v>
      </c>
      <c r="G13" s="280">
        <v>0.2</v>
      </c>
      <c r="H13" s="280">
        <v>0.5</v>
      </c>
      <c r="I13" s="280">
        <v>1.3</v>
      </c>
      <c r="J13" s="280">
        <v>1.9</v>
      </c>
      <c r="K13" s="280">
        <v>3.2</v>
      </c>
      <c r="L13" s="280">
        <v>4.5</v>
      </c>
      <c r="M13" s="280">
        <v>7.1</v>
      </c>
      <c r="N13" s="280">
        <v>13</v>
      </c>
      <c r="O13" s="280">
        <v>17.2</v>
      </c>
      <c r="P13" s="280">
        <v>23.4</v>
      </c>
      <c r="Q13" s="280">
        <v>37.6</v>
      </c>
      <c r="R13" s="280">
        <v>75.400000000000006</v>
      </c>
      <c r="S13" s="280">
        <v>138.80000000000001</v>
      </c>
      <c r="T13" s="280">
        <v>221.8</v>
      </c>
      <c r="U13" s="280">
        <v>286.60000000000002</v>
      </c>
      <c r="V13" s="280">
        <v>316.3</v>
      </c>
      <c r="W13" s="280">
        <v>374</v>
      </c>
      <c r="X13" s="280">
        <v>418.9</v>
      </c>
      <c r="Y13" s="280">
        <v>527.5</v>
      </c>
      <c r="Z13" s="280">
        <v>535</v>
      </c>
      <c r="AA13" s="280">
        <v>560.29999999999995</v>
      </c>
      <c r="AB13" s="280">
        <v>604.1</v>
      </c>
      <c r="AC13" s="280">
        <v>615.4</v>
      </c>
      <c r="AD13" s="280">
        <v>602.70000000000005</v>
      </c>
      <c r="AE13" s="280">
        <v>598.1</v>
      </c>
      <c r="AF13" s="280">
        <v>585.20000000000005</v>
      </c>
      <c r="AG13" s="280">
        <v>595.20000000000005</v>
      </c>
      <c r="AH13" s="280">
        <v>600.9</v>
      </c>
      <c r="AI13" s="280">
        <v>571.29999999999995</v>
      </c>
      <c r="AJ13" s="281">
        <v>537.29999999999995</v>
      </c>
    </row>
    <row r="14" spans="1:36" s="307" customFormat="1" ht="20.100000000000001" customHeight="1">
      <c r="A14" s="326" t="s">
        <v>194</v>
      </c>
      <c r="B14" s="327"/>
      <c r="C14" s="283">
        <v>0</v>
      </c>
      <c r="D14" s="283">
        <v>0</v>
      </c>
      <c r="E14" s="283">
        <v>0</v>
      </c>
      <c r="F14" s="283">
        <v>0</v>
      </c>
      <c r="G14" s="283">
        <v>0</v>
      </c>
      <c r="H14" s="283">
        <v>0</v>
      </c>
      <c r="I14" s="283">
        <v>0</v>
      </c>
      <c r="J14" s="283">
        <v>0</v>
      </c>
      <c r="K14" s="283">
        <v>0</v>
      </c>
      <c r="L14" s="283">
        <v>0</v>
      </c>
      <c r="M14" s="283">
        <v>0</v>
      </c>
      <c r="N14" s="283">
        <v>0</v>
      </c>
      <c r="O14" s="283">
        <v>1</v>
      </c>
      <c r="P14" s="283">
        <v>1</v>
      </c>
      <c r="Q14" s="283">
        <v>1</v>
      </c>
      <c r="R14" s="283">
        <v>2</v>
      </c>
      <c r="S14" s="283">
        <v>4</v>
      </c>
      <c r="T14" s="283">
        <v>6</v>
      </c>
      <c r="U14" s="283">
        <v>8</v>
      </c>
      <c r="V14" s="283">
        <v>8</v>
      </c>
      <c r="W14" s="283">
        <v>8</v>
      </c>
      <c r="X14" s="283">
        <v>9</v>
      </c>
      <c r="Y14" s="283">
        <v>9</v>
      </c>
      <c r="Z14" s="283">
        <v>8</v>
      </c>
      <c r="AA14" s="283">
        <v>8</v>
      </c>
      <c r="AB14" s="283">
        <v>8</v>
      </c>
      <c r="AC14" s="283">
        <v>8</v>
      </c>
      <c r="AD14" s="283">
        <v>7</v>
      </c>
      <c r="AE14" s="283">
        <v>7</v>
      </c>
      <c r="AF14" s="283">
        <v>6</v>
      </c>
      <c r="AG14" s="283">
        <v>5</v>
      </c>
      <c r="AH14" s="283">
        <v>5</v>
      </c>
      <c r="AI14" s="283">
        <v>5</v>
      </c>
      <c r="AJ14" s="284">
        <v>5</v>
      </c>
    </row>
    <row r="15" spans="1:36" s="307" customFormat="1" ht="20.100000000000001" customHeight="1">
      <c r="A15" s="361" t="s">
        <v>205</v>
      </c>
      <c r="B15" s="32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G15" s="334"/>
      <c r="AH15" s="334"/>
    </row>
    <row r="16" spans="1:36" s="307" customFormat="1" ht="20.100000000000001" customHeight="1">
      <c r="A16" s="307" t="s">
        <v>206</v>
      </c>
      <c r="B16" s="322"/>
      <c r="D16" s="362"/>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G16" s="334"/>
      <c r="AH16" s="334"/>
    </row>
    <row r="17" spans="1:34" s="307" customFormat="1" ht="20.100000000000001" customHeight="1">
      <c r="A17" s="361" t="s">
        <v>195</v>
      </c>
      <c r="B17" s="32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G17" s="334"/>
      <c r="AH17" s="334"/>
    </row>
    <row r="18" spans="1:34" s="307" customFormat="1" ht="20.100000000000001" customHeight="1">
      <c r="A18" s="361" t="s">
        <v>196</v>
      </c>
      <c r="B18" s="194"/>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G18" s="334"/>
      <c r="AH18" s="334"/>
    </row>
    <row r="19" spans="1:34" ht="20.100000000000001" customHeight="1">
      <c r="A19" s="361" t="s">
        <v>207</v>
      </c>
    </row>
    <row r="20" spans="1:34" ht="20.100000000000001" customHeight="1">
      <c r="A20" s="334" t="s">
        <v>198</v>
      </c>
    </row>
    <row r="21" spans="1:34" ht="21.95" customHeight="1">
      <c r="A21" s="307" t="s">
        <v>199</v>
      </c>
    </row>
    <row r="22" spans="1:34">
      <c r="A22" s="2034" t="s">
        <v>1264</v>
      </c>
    </row>
  </sheetData>
  <hyperlinks>
    <hyperlink ref="A22" location="'Inhaltsverzeichnis '!A1" display="Zurück zum Inhaltsverzeichnis" xr:uid="{B4806B01-201D-4109-9ACC-BEF87669C48A}"/>
  </hyperlinks>
  <pageMargins left="0.11811023622047245" right="0.11811023622047245" top="0.78740157480314965" bottom="0.78740157480314965" header="0.31496062992125984" footer="0.31496062992125984"/>
  <pageSetup paperSize="9" scale="8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7E409-E555-41DC-A937-53FB83D868F9}">
  <sheetPr>
    <tabColor rgb="FF00854A"/>
  </sheetPr>
  <dimension ref="A1:O42"/>
  <sheetViews>
    <sheetView showGridLines="0" zoomScale="140" zoomScaleNormal="140" workbookViewId="0"/>
  </sheetViews>
  <sheetFormatPr baseColWidth="10" defaultRowHeight="12.75"/>
  <cols>
    <col min="1" max="1" width="2.75" style="47" customWidth="1"/>
    <col min="2" max="2" width="10.625" style="47" customWidth="1"/>
    <col min="3" max="3" width="7.75" style="47" customWidth="1"/>
    <col min="4" max="4" width="0.375" style="47" customWidth="1"/>
    <col min="5" max="5" width="6" style="47" customWidth="1"/>
    <col min="6" max="6" width="5.625" style="47" customWidth="1"/>
    <col min="7" max="7" width="6.25" style="47" customWidth="1"/>
    <col min="8" max="8" width="6.5" style="47" customWidth="1"/>
    <col min="9" max="9" width="6" style="47" customWidth="1"/>
    <col min="10" max="10" width="6.25" style="47" customWidth="1"/>
    <col min="11" max="11" width="6.5" style="47" customWidth="1"/>
    <col min="12" max="13" width="5.75" style="47" customWidth="1"/>
    <col min="14" max="16384" width="11" style="47"/>
  </cols>
  <sheetData>
    <row r="1" spans="1:15" ht="24.95" customHeight="1">
      <c r="A1" s="46" t="s">
        <v>65</v>
      </c>
    </row>
    <row r="2" spans="1:15" ht="15.75" customHeight="1">
      <c r="A2" s="48"/>
      <c r="B2" s="49" t="s">
        <v>131</v>
      </c>
      <c r="C2" s="49"/>
      <c r="D2" s="49"/>
      <c r="E2" s="48"/>
      <c r="F2" s="48"/>
      <c r="G2" s="48"/>
      <c r="H2" s="48"/>
      <c r="I2" s="48"/>
      <c r="J2" s="48"/>
      <c r="K2" s="48"/>
      <c r="L2" s="48"/>
      <c r="M2" s="48"/>
    </row>
    <row r="3" spans="1:15" ht="15.75" customHeight="1">
      <c r="A3" s="50"/>
      <c r="B3" s="51" t="s">
        <v>132</v>
      </c>
      <c r="C3" s="51"/>
      <c r="D3" s="51"/>
      <c r="E3" s="50"/>
      <c r="F3" s="50"/>
      <c r="G3" s="50"/>
      <c r="H3" s="50"/>
      <c r="I3" s="50"/>
      <c r="J3" s="50"/>
      <c r="K3" s="50"/>
      <c r="L3" s="50"/>
      <c r="M3" s="50"/>
    </row>
    <row r="4" spans="1:15" ht="15" customHeight="1">
      <c r="A4" s="50" t="s">
        <v>133</v>
      </c>
      <c r="B4" s="50"/>
      <c r="C4" s="50"/>
      <c r="D4" s="50"/>
      <c r="E4" s="50"/>
      <c r="F4" s="50"/>
      <c r="G4" s="50"/>
      <c r="H4" s="50"/>
      <c r="I4" s="50"/>
      <c r="J4" s="50"/>
      <c r="K4" s="50"/>
      <c r="L4" s="50"/>
      <c r="M4" s="50"/>
    </row>
    <row r="5" spans="1:15" ht="12" customHeight="1">
      <c r="A5" s="2120" t="s">
        <v>134</v>
      </c>
      <c r="B5" s="2121"/>
      <c r="C5" s="2121"/>
      <c r="D5" s="2122"/>
      <c r="E5" s="52" t="s">
        <v>135</v>
      </c>
      <c r="F5" s="53"/>
      <c r="G5" s="54"/>
      <c r="H5" s="53" t="s">
        <v>136</v>
      </c>
      <c r="I5" s="53"/>
      <c r="J5" s="54"/>
      <c r="K5" s="53" t="s">
        <v>137</v>
      </c>
      <c r="L5" s="53"/>
      <c r="M5" s="55"/>
    </row>
    <row r="6" spans="1:15" ht="12" customHeight="1">
      <c r="A6" s="2123"/>
      <c r="B6" s="2124"/>
      <c r="C6" s="2124"/>
      <c r="D6" s="2125"/>
      <c r="E6" s="56" t="s">
        <v>138</v>
      </c>
      <c r="F6" s="56"/>
      <c r="G6" s="57"/>
      <c r="H6" s="56" t="s">
        <v>139</v>
      </c>
      <c r="I6" s="56"/>
      <c r="J6" s="57"/>
      <c r="K6" s="56" t="s">
        <v>140</v>
      </c>
      <c r="L6" s="56"/>
      <c r="M6" s="58"/>
    </row>
    <row r="7" spans="1:15" ht="21.75" customHeight="1">
      <c r="A7" s="2126"/>
      <c r="B7" s="2127"/>
      <c r="C7" s="2127"/>
      <c r="D7" s="2128"/>
      <c r="E7" s="59" t="s">
        <v>141</v>
      </c>
      <c r="F7" s="60">
        <v>2024</v>
      </c>
      <c r="G7" s="59" t="s">
        <v>142</v>
      </c>
      <c r="H7" s="59" t="s">
        <v>141</v>
      </c>
      <c r="I7" s="60">
        <v>2024</v>
      </c>
      <c r="J7" s="59" t="s">
        <v>142</v>
      </c>
      <c r="K7" s="59" t="s">
        <v>141</v>
      </c>
      <c r="L7" s="60">
        <v>2024</v>
      </c>
      <c r="M7" s="61" t="s">
        <v>142</v>
      </c>
      <c r="N7" s="62"/>
      <c r="O7" s="62"/>
    </row>
    <row r="8" spans="1:15" ht="3" customHeight="1">
      <c r="A8" s="63"/>
      <c r="B8" s="64"/>
      <c r="C8" s="65"/>
      <c r="D8" s="66"/>
      <c r="E8" s="64"/>
      <c r="F8" s="64"/>
      <c r="G8" s="64"/>
      <c r="H8" s="64"/>
      <c r="I8" s="64"/>
      <c r="J8" s="64"/>
      <c r="K8" s="64"/>
      <c r="L8" s="64"/>
      <c r="M8" s="67"/>
    </row>
    <row r="9" spans="1:15" ht="8.1" customHeight="1">
      <c r="A9" s="63"/>
      <c r="B9" s="64" t="s">
        <v>143</v>
      </c>
      <c r="C9" s="65"/>
      <c r="D9" s="66"/>
      <c r="E9" s="68">
        <v>2813</v>
      </c>
      <c r="F9" s="68">
        <v>2482</v>
      </c>
      <c r="G9" s="68">
        <v>2859</v>
      </c>
      <c r="H9" s="69">
        <v>75</v>
      </c>
      <c r="I9" s="69">
        <v>71.7</v>
      </c>
      <c r="J9" s="69">
        <v>78.5</v>
      </c>
      <c r="K9" s="70">
        <v>21107</v>
      </c>
      <c r="L9" s="70">
        <v>17785</v>
      </c>
      <c r="M9" s="71">
        <v>22458</v>
      </c>
      <c r="O9" s="72"/>
    </row>
    <row r="10" spans="1:15" ht="8.1" customHeight="1">
      <c r="A10" s="63"/>
      <c r="B10" s="64" t="s">
        <v>144</v>
      </c>
      <c r="C10" s="65"/>
      <c r="D10" s="66"/>
      <c r="E10" s="68">
        <v>45</v>
      </c>
      <c r="F10" s="68">
        <v>85</v>
      </c>
      <c r="G10" s="68">
        <v>47</v>
      </c>
      <c r="H10" s="69">
        <v>51.8</v>
      </c>
      <c r="I10" s="69">
        <v>53.9</v>
      </c>
      <c r="J10" s="69">
        <v>54.4</v>
      </c>
      <c r="K10" s="70">
        <v>235</v>
      </c>
      <c r="L10" s="70">
        <v>456</v>
      </c>
      <c r="M10" s="71">
        <v>256</v>
      </c>
    </row>
    <row r="11" spans="1:15" ht="8.1" customHeight="1">
      <c r="A11" s="63"/>
      <c r="B11" s="64" t="s">
        <v>145</v>
      </c>
      <c r="C11" s="65"/>
      <c r="D11" s="66"/>
      <c r="E11" s="68">
        <v>39</v>
      </c>
      <c r="F11" s="68">
        <v>48</v>
      </c>
      <c r="G11" s="68">
        <v>53</v>
      </c>
      <c r="H11" s="69">
        <v>55.1</v>
      </c>
      <c r="I11" s="69">
        <v>58.9</v>
      </c>
      <c r="J11" s="69">
        <v>64.099999999999994</v>
      </c>
      <c r="K11" s="70">
        <v>214</v>
      </c>
      <c r="L11" s="70">
        <v>285</v>
      </c>
      <c r="M11" s="71">
        <v>337</v>
      </c>
    </row>
    <row r="12" spans="1:15" ht="8.1" customHeight="1">
      <c r="A12" s="63"/>
      <c r="B12" s="64" t="s">
        <v>146</v>
      </c>
      <c r="C12" s="65" t="s">
        <v>147</v>
      </c>
      <c r="D12" s="66"/>
      <c r="E12" s="68">
        <v>2898</v>
      </c>
      <c r="F12" s="68">
        <v>2615</v>
      </c>
      <c r="G12" s="68">
        <v>2959</v>
      </c>
      <c r="H12" s="69">
        <v>74.400000000000006</v>
      </c>
      <c r="I12" s="69">
        <v>70.8</v>
      </c>
      <c r="J12" s="69">
        <v>77.900000000000006</v>
      </c>
      <c r="K12" s="70">
        <v>21557</v>
      </c>
      <c r="L12" s="70">
        <v>18527</v>
      </c>
      <c r="M12" s="71">
        <v>23052</v>
      </c>
    </row>
    <row r="13" spans="1:15" ht="8.1" customHeight="1">
      <c r="A13" s="63"/>
      <c r="B13" s="64" t="s">
        <v>148</v>
      </c>
      <c r="C13" s="65"/>
      <c r="D13" s="66"/>
      <c r="E13" s="68">
        <v>609</v>
      </c>
      <c r="F13" s="68">
        <v>536</v>
      </c>
      <c r="G13" s="68">
        <v>541</v>
      </c>
      <c r="H13" s="69">
        <v>51.8</v>
      </c>
      <c r="I13" s="69">
        <v>48.3</v>
      </c>
      <c r="J13" s="69">
        <v>56.1</v>
      </c>
      <c r="K13" s="70">
        <v>3153</v>
      </c>
      <c r="L13" s="70">
        <v>2584</v>
      </c>
      <c r="M13" s="71">
        <v>3032</v>
      </c>
    </row>
    <row r="14" spans="1:15" ht="3" customHeight="1">
      <c r="A14" s="73"/>
      <c r="B14" s="74"/>
      <c r="C14" s="75"/>
      <c r="D14" s="76"/>
      <c r="E14" s="77"/>
      <c r="F14" s="78"/>
      <c r="G14" s="78"/>
      <c r="H14" s="79"/>
      <c r="I14" s="79"/>
      <c r="J14" s="79"/>
      <c r="K14" s="80"/>
      <c r="L14" s="80"/>
      <c r="M14" s="81"/>
    </row>
    <row r="15" spans="1:15" ht="3" customHeight="1">
      <c r="A15" s="63"/>
      <c r="B15" s="64"/>
      <c r="C15" s="65"/>
      <c r="D15" s="66"/>
      <c r="E15" s="82"/>
      <c r="F15" s="68"/>
      <c r="G15" s="68"/>
      <c r="H15" s="69"/>
      <c r="I15" s="69"/>
      <c r="J15" s="69"/>
      <c r="K15" s="83"/>
      <c r="L15" s="83"/>
      <c r="M15" s="84"/>
    </row>
    <row r="16" spans="1:15" ht="8.1" customHeight="1">
      <c r="A16" s="63"/>
      <c r="B16" s="64" t="s">
        <v>149</v>
      </c>
      <c r="C16" s="65"/>
      <c r="D16" s="66"/>
      <c r="E16" s="68">
        <v>1283</v>
      </c>
      <c r="F16" s="68">
        <v>1299</v>
      </c>
      <c r="G16" s="68">
        <v>1210</v>
      </c>
      <c r="H16" s="69">
        <v>71.400000000000006</v>
      </c>
      <c r="I16" s="69">
        <v>67.2</v>
      </c>
      <c r="J16" s="69">
        <v>78.900000000000006</v>
      </c>
      <c r="K16" s="70">
        <v>9164</v>
      </c>
      <c r="L16" s="70">
        <v>8736</v>
      </c>
      <c r="M16" s="71">
        <v>9550</v>
      </c>
    </row>
    <row r="17" spans="1:15" ht="8.1" customHeight="1">
      <c r="A17" s="63"/>
      <c r="B17" s="64" t="s">
        <v>150</v>
      </c>
      <c r="C17" s="65"/>
      <c r="D17" s="66"/>
      <c r="E17" s="68">
        <v>345</v>
      </c>
      <c r="F17" s="68">
        <v>361</v>
      </c>
      <c r="G17" s="68">
        <v>314</v>
      </c>
      <c r="H17" s="69">
        <v>51.2</v>
      </c>
      <c r="I17" s="69">
        <v>51.9</v>
      </c>
      <c r="J17" s="69">
        <v>58.9</v>
      </c>
      <c r="K17" s="70">
        <v>1768</v>
      </c>
      <c r="L17" s="70">
        <v>1874</v>
      </c>
      <c r="M17" s="71">
        <v>1851</v>
      </c>
      <c r="O17" s="64"/>
    </row>
    <row r="18" spans="1:15" ht="8.1" customHeight="1">
      <c r="A18" s="63"/>
      <c r="B18" s="64" t="s">
        <v>151</v>
      </c>
      <c r="C18" s="65" t="s">
        <v>147</v>
      </c>
      <c r="D18" s="66"/>
      <c r="E18" s="68">
        <v>1628</v>
      </c>
      <c r="F18" s="68">
        <v>1660</v>
      </c>
      <c r="G18" s="68">
        <v>1525</v>
      </c>
      <c r="H18" s="69">
        <v>67.099999999999994</v>
      </c>
      <c r="I18" s="69">
        <v>63.9</v>
      </c>
      <c r="J18" s="69">
        <v>74.8</v>
      </c>
      <c r="K18" s="70">
        <v>10931</v>
      </c>
      <c r="L18" s="70">
        <v>10610</v>
      </c>
      <c r="M18" s="71">
        <v>11400</v>
      </c>
    </row>
    <row r="19" spans="1:15" ht="8.1" customHeight="1">
      <c r="A19" s="63"/>
      <c r="B19" s="64" t="s">
        <v>152</v>
      </c>
      <c r="C19" s="65"/>
      <c r="D19" s="66"/>
      <c r="E19" s="68">
        <v>153</v>
      </c>
      <c r="F19" s="68">
        <v>156</v>
      </c>
      <c r="G19" s="68">
        <v>187</v>
      </c>
      <c r="H19" s="69">
        <v>42.7</v>
      </c>
      <c r="I19" s="69">
        <v>44.6</v>
      </c>
      <c r="J19" s="69">
        <v>48.8</v>
      </c>
      <c r="K19" s="70">
        <v>652</v>
      </c>
      <c r="L19" s="70">
        <v>697</v>
      </c>
      <c r="M19" s="71">
        <v>912</v>
      </c>
    </row>
    <row r="20" spans="1:15" ht="8.1" customHeight="1">
      <c r="A20" s="63"/>
      <c r="B20" s="64" t="s">
        <v>153</v>
      </c>
      <c r="C20" s="65"/>
      <c r="D20" s="66"/>
      <c r="E20" s="68">
        <v>8</v>
      </c>
      <c r="F20" s="68">
        <v>9</v>
      </c>
      <c r="G20" s="68">
        <v>7</v>
      </c>
      <c r="H20" s="69">
        <v>36.299999999999997</v>
      </c>
      <c r="I20" s="69">
        <v>42.1</v>
      </c>
      <c r="J20" s="69">
        <v>33.700000000000003</v>
      </c>
      <c r="K20" s="70">
        <v>29</v>
      </c>
      <c r="L20" s="70">
        <v>36</v>
      </c>
      <c r="M20" s="71">
        <v>25</v>
      </c>
    </row>
    <row r="21" spans="1:15" ht="8.1" customHeight="1">
      <c r="A21" s="63"/>
      <c r="B21" s="64" t="s">
        <v>154</v>
      </c>
      <c r="C21" s="65"/>
      <c r="D21" s="66"/>
      <c r="E21" s="68">
        <v>322</v>
      </c>
      <c r="F21" s="68">
        <v>266</v>
      </c>
      <c r="G21" s="68">
        <v>288</v>
      </c>
      <c r="H21" s="69">
        <v>59.2</v>
      </c>
      <c r="I21" s="69">
        <v>56.9</v>
      </c>
      <c r="J21" s="69">
        <v>62</v>
      </c>
      <c r="K21" s="70">
        <v>1902</v>
      </c>
      <c r="L21" s="70">
        <v>1511</v>
      </c>
      <c r="M21" s="71">
        <v>1784</v>
      </c>
    </row>
    <row r="22" spans="1:15" ht="3" customHeight="1">
      <c r="A22" s="73"/>
      <c r="B22" s="74"/>
      <c r="C22" s="75"/>
      <c r="D22" s="76"/>
      <c r="E22" s="77"/>
      <c r="F22" s="78"/>
      <c r="G22" s="78"/>
      <c r="H22" s="79"/>
      <c r="I22" s="79"/>
      <c r="J22" s="79"/>
      <c r="K22" s="80"/>
      <c r="L22" s="80"/>
      <c r="M22" s="81"/>
    </row>
    <row r="23" spans="1:15" ht="3" customHeight="1">
      <c r="A23" s="63"/>
      <c r="B23" s="64"/>
      <c r="C23" s="65"/>
      <c r="D23" s="66"/>
      <c r="E23" s="82"/>
      <c r="F23" s="68"/>
      <c r="G23" s="68"/>
      <c r="H23" s="69"/>
      <c r="I23" s="69"/>
      <c r="J23" s="69"/>
      <c r="K23" s="83"/>
      <c r="L23" s="83"/>
      <c r="M23" s="84"/>
    </row>
    <row r="24" spans="1:15" ht="8.1" customHeight="1">
      <c r="A24" s="63"/>
      <c r="B24" s="64" t="s">
        <v>155</v>
      </c>
      <c r="C24" s="65"/>
      <c r="D24" s="66"/>
      <c r="E24" s="85"/>
      <c r="F24" s="68"/>
      <c r="G24" s="68"/>
      <c r="H24" s="69"/>
      <c r="I24" s="69"/>
      <c r="J24" s="69"/>
      <c r="K24" s="68"/>
      <c r="L24" s="68"/>
      <c r="M24" s="86"/>
    </row>
    <row r="25" spans="1:15" ht="8.1" customHeight="1">
      <c r="A25" s="63"/>
      <c r="B25" s="64" t="s">
        <v>156</v>
      </c>
      <c r="C25" s="65"/>
      <c r="D25" s="66"/>
      <c r="E25" s="85"/>
      <c r="F25" s="68"/>
      <c r="G25" s="68"/>
      <c r="H25" s="69"/>
      <c r="I25" s="69"/>
      <c r="J25" s="69"/>
      <c r="K25" s="68"/>
      <c r="L25" s="68"/>
      <c r="M25" s="86"/>
    </row>
    <row r="26" spans="1:15" ht="8.1" customHeight="1">
      <c r="A26" s="63"/>
      <c r="B26" s="64" t="s">
        <v>157</v>
      </c>
      <c r="C26" s="65" t="s">
        <v>147</v>
      </c>
      <c r="D26" s="66"/>
      <c r="E26" s="85">
        <v>5617</v>
      </c>
      <c r="F26" s="68">
        <v>5241</v>
      </c>
      <c r="G26" s="68">
        <v>5507</v>
      </c>
      <c r="H26" s="69">
        <v>68</v>
      </c>
      <c r="I26" s="69">
        <v>64.8</v>
      </c>
      <c r="J26" s="69">
        <v>73</v>
      </c>
      <c r="K26" s="68">
        <v>38225</v>
      </c>
      <c r="L26" s="68">
        <v>33965</v>
      </c>
      <c r="M26" s="87">
        <v>40206</v>
      </c>
    </row>
    <row r="27" spans="1:15" ht="3" customHeight="1">
      <c r="A27" s="73"/>
      <c r="B27" s="74"/>
      <c r="C27" s="75"/>
      <c r="D27" s="76"/>
      <c r="E27" s="88"/>
      <c r="F27" s="78"/>
      <c r="G27" s="78"/>
      <c r="H27" s="79"/>
      <c r="I27" s="79"/>
      <c r="J27" s="79"/>
      <c r="K27" s="78"/>
      <c r="L27" s="78"/>
      <c r="M27" s="89"/>
    </row>
    <row r="28" spans="1:15" ht="3" customHeight="1">
      <c r="A28" s="63"/>
      <c r="B28" s="64"/>
      <c r="C28" s="65"/>
      <c r="D28" s="66"/>
      <c r="E28" s="68"/>
      <c r="F28" s="68"/>
      <c r="G28" s="68"/>
      <c r="H28" s="69"/>
      <c r="I28" s="69"/>
      <c r="J28" s="69"/>
      <c r="K28" s="68"/>
      <c r="L28" s="68"/>
      <c r="M28" s="86"/>
    </row>
    <row r="29" spans="1:15" ht="8.1" customHeight="1">
      <c r="A29" s="63"/>
      <c r="B29" s="64" t="s">
        <v>158</v>
      </c>
      <c r="C29" s="65"/>
      <c r="D29" s="66"/>
      <c r="E29" s="68">
        <v>448</v>
      </c>
      <c r="F29" s="68">
        <v>498</v>
      </c>
      <c r="G29" s="68">
        <v>489</v>
      </c>
      <c r="H29" s="69">
        <v>94.9</v>
      </c>
      <c r="I29" s="69">
        <v>100.5</v>
      </c>
      <c r="J29" s="69">
        <v>92.7</v>
      </c>
      <c r="K29" s="68">
        <v>4249</v>
      </c>
      <c r="L29" s="68">
        <v>5011</v>
      </c>
      <c r="M29" s="86">
        <v>4531</v>
      </c>
    </row>
    <row r="30" spans="1:15" ht="3" customHeight="1">
      <c r="A30" s="73"/>
      <c r="B30" s="74"/>
      <c r="C30" s="75"/>
      <c r="D30" s="76"/>
      <c r="E30" s="68"/>
      <c r="F30" s="68"/>
      <c r="G30" s="68"/>
      <c r="H30" s="69"/>
      <c r="I30" s="69"/>
      <c r="J30" s="69"/>
      <c r="K30" s="68"/>
      <c r="L30" s="68"/>
      <c r="M30" s="86"/>
    </row>
    <row r="31" spans="1:15" ht="3" customHeight="1">
      <c r="A31" s="63"/>
      <c r="B31" s="64"/>
      <c r="C31" s="65"/>
      <c r="D31" s="66"/>
      <c r="E31" s="90"/>
      <c r="F31" s="91"/>
      <c r="G31" s="91"/>
      <c r="H31" s="92"/>
      <c r="I31" s="92"/>
      <c r="J31" s="92"/>
      <c r="K31" s="91"/>
      <c r="L31" s="91"/>
      <c r="M31" s="93"/>
    </row>
    <row r="32" spans="1:15" ht="8.1" customHeight="1">
      <c r="A32" s="94"/>
      <c r="B32" s="95" t="s">
        <v>159</v>
      </c>
      <c r="C32" s="96"/>
      <c r="D32" s="97"/>
      <c r="E32" s="85"/>
      <c r="F32" s="68"/>
      <c r="G32" s="68"/>
      <c r="H32" s="98"/>
      <c r="I32" s="98"/>
      <c r="J32" s="98"/>
      <c r="K32" s="68"/>
      <c r="L32" s="68"/>
      <c r="M32" s="86"/>
    </row>
    <row r="33" spans="1:13" ht="8.1" customHeight="1">
      <c r="A33" s="94"/>
      <c r="B33" s="95" t="s">
        <v>160</v>
      </c>
      <c r="C33" s="96"/>
      <c r="D33" s="97"/>
      <c r="E33" s="68"/>
      <c r="F33" s="68"/>
      <c r="G33" s="68"/>
      <c r="H33" s="98"/>
      <c r="I33" s="98"/>
      <c r="J33" s="98"/>
      <c r="K33" s="68"/>
      <c r="L33" s="68"/>
      <c r="M33" s="86"/>
    </row>
    <row r="34" spans="1:13" ht="8.1" customHeight="1">
      <c r="A34" s="94"/>
      <c r="B34" s="95" t="s">
        <v>157</v>
      </c>
      <c r="C34" s="96" t="s">
        <v>161</v>
      </c>
      <c r="D34" s="97"/>
      <c r="E34" s="99">
        <v>6065</v>
      </c>
      <c r="F34" s="99">
        <v>5740</v>
      </c>
      <c r="G34" s="99">
        <v>5996</v>
      </c>
      <c r="H34" s="98">
        <v>70</v>
      </c>
      <c r="I34" s="98">
        <v>67.900000000000006</v>
      </c>
      <c r="J34" s="98">
        <v>74.599999999999994</v>
      </c>
      <c r="K34" s="99">
        <v>42474</v>
      </c>
      <c r="L34" s="99">
        <v>38975</v>
      </c>
      <c r="M34" s="100">
        <v>44737</v>
      </c>
    </row>
    <row r="35" spans="1:13" ht="3" customHeight="1">
      <c r="A35" s="101"/>
      <c r="B35" s="102"/>
      <c r="C35" s="103"/>
      <c r="D35" s="104"/>
      <c r="E35" s="105"/>
      <c r="F35" s="105"/>
      <c r="G35" s="105"/>
      <c r="H35" s="106"/>
      <c r="I35" s="106"/>
      <c r="J35" s="106"/>
      <c r="K35" s="107"/>
      <c r="L35" s="107"/>
      <c r="M35" s="108"/>
    </row>
    <row r="36" spans="1:13" ht="14.25" customHeight="1">
      <c r="B36" s="64"/>
      <c r="C36" s="64"/>
      <c r="D36" s="64"/>
      <c r="E36" s="64"/>
      <c r="F36" s="64"/>
      <c r="G36" s="64"/>
      <c r="H36" s="64"/>
      <c r="I36" s="64"/>
      <c r="J36" s="64"/>
      <c r="K36" s="64"/>
      <c r="L36" s="64"/>
      <c r="M36" s="65"/>
    </row>
    <row r="37" spans="1:13" ht="8.1" customHeight="1">
      <c r="A37" s="64"/>
      <c r="B37" s="64"/>
      <c r="C37" s="64"/>
      <c r="D37" s="64"/>
      <c r="E37" s="64"/>
      <c r="F37" s="64"/>
      <c r="G37" s="64"/>
      <c r="H37" s="64"/>
      <c r="I37" s="64"/>
      <c r="J37" s="64"/>
      <c r="K37" s="64"/>
      <c r="L37" s="64"/>
      <c r="M37" s="64" t="s">
        <v>1</v>
      </c>
    </row>
    <row r="39" spans="1:13">
      <c r="M39" s="109" t="s">
        <v>162</v>
      </c>
    </row>
    <row r="40" spans="1:13">
      <c r="A40" s="2108" t="s">
        <v>1264</v>
      </c>
    </row>
    <row r="41" spans="1:13">
      <c r="E41" s="110"/>
      <c r="F41" s="110"/>
      <c r="G41" s="110"/>
      <c r="H41" s="110"/>
      <c r="I41" s="110"/>
      <c r="J41" s="110"/>
      <c r="K41" s="110"/>
      <c r="L41" s="110"/>
      <c r="M41" s="110"/>
    </row>
    <row r="42" spans="1:13">
      <c r="H42" s="111"/>
    </row>
  </sheetData>
  <mergeCells count="1">
    <mergeCell ref="A5:D7"/>
  </mergeCells>
  <hyperlinks>
    <hyperlink ref="A40" location="'Inhaltsverzeichnis '!A1" display="Zurück zum Inhaltsverzeichnis" xr:uid="{E45D9083-D8E0-4F9C-BE9F-4A655D05B8D3}"/>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63E65-35DF-46D0-BE81-60DD812E6081}">
  <sheetPr>
    <tabColor rgb="FF00854A"/>
  </sheetPr>
  <dimension ref="A1:O39"/>
  <sheetViews>
    <sheetView showGridLines="0" zoomScale="140" zoomScaleNormal="140" workbookViewId="0"/>
  </sheetViews>
  <sheetFormatPr baseColWidth="10" defaultColWidth="10" defaultRowHeight="12.75"/>
  <cols>
    <col min="1" max="1" width="5" style="47" customWidth="1"/>
    <col min="2" max="2" width="10.625" style="47" customWidth="1"/>
    <col min="3" max="3" width="7.875" style="47" customWidth="1"/>
    <col min="4" max="4" width="0.375" style="47" customWidth="1"/>
    <col min="5" max="5" width="6.5" style="47" customWidth="1"/>
    <col min="6" max="7" width="6" style="47" customWidth="1"/>
    <col min="8" max="8" width="6.625" style="47" customWidth="1"/>
    <col min="9" max="10" width="6.125" style="47" customWidth="1"/>
    <col min="11" max="11" width="6.875" style="47" customWidth="1"/>
    <col min="12" max="12" width="6.25" style="47" customWidth="1"/>
    <col min="13" max="13" width="6.125" style="47" customWidth="1"/>
    <col min="14" max="16384" width="10" style="47"/>
  </cols>
  <sheetData>
    <row r="1" spans="1:15" ht="9.75" customHeight="1"/>
    <row r="2" spans="1:15" ht="15.75" customHeight="1">
      <c r="A2" s="48"/>
      <c r="B2" s="49" t="s">
        <v>131</v>
      </c>
      <c r="C2" s="49"/>
      <c r="D2" s="49"/>
      <c r="E2" s="48"/>
      <c r="F2" s="48"/>
      <c r="G2" s="48"/>
      <c r="H2" s="48"/>
      <c r="I2" s="48"/>
      <c r="J2" s="48"/>
      <c r="K2" s="48"/>
      <c r="L2" s="48"/>
      <c r="M2" s="48"/>
    </row>
    <row r="3" spans="1:15" ht="15.75" customHeight="1">
      <c r="A3" s="50"/>
      <c r="B3" s="51" t="s">
        <v>252</v>
      </c>
      <c r="C3" s="51"/>
      <c r="D3" s="51"/>
      <c r="E3" s="50"/>
      <c r="F3" s="50"/>
      <c r="G3" s="50"/>
      <c r="H3" s="50"/>
      <c r="I3" s="50"/>
      <c r="J3" s="50"/>
      <c r="K3" s="50"/>
      <c r="L3" s="50"/>
      <c r="M3" s="50"/>
    </row>
    <row r="4" spans="1:15" ht="13.5" customHeight="1">
      <c r="A4" s="64"/>
      <c r="B4" s="365" t="s">
        <v>253</v>
      </c>
      <c r="C4" s="51"/>
      <c r="D4" s="51"/>
      <c r="E4" s="51"/>
      <c r="F4" s="51"/>
      <c r="G4" s="51"/>
      <c r="H4" s="51"/>
      <c r="I4" s="51"/>
      <c r="J4" s="51"/>
      <c r="K4" s="51"/>
      <c r="L4" s="51"/>
      <c r="M4" s="51"/>
    </row>
    <row r="5" spans="1:15" ht="12" customHeight="1">
      <c r="A5" s="366"/>
      <c r="B5" s="367"/>
      <c r="C5" s="367"/>
      <c r="D5" s="368"/>
      <c r="E5" s="369" t="s">
        <v>254</v>
      </c>
      <c r="F5" s="370"/>
      <c r="G5" s="371"/>
      <c r="H5" s="370" t="s">
        <v>136</v>
      </c>
      <c r="I5" s="370"/>
      <c r="J5" s="371"/>
      <c r="K5" s="370" t="s">
        <v>137</v>
      </c>
      <c r="L5" s="370"/>
      <c r="M5" s="372"/>
      <c r="O5" s="110"/>
    </row>
    <row r="6" spans="1:15" ht="12" customHeight="1">
      <c r="A6" s="373" t="s">
        <v>134</v>
      </c>
      <c r="B6" s="50"/>
      <c r="C6" s="50"/>
      <c r="D6" s="374"/>
      <c r="E6" s="375" t="s">
        <v>138</v>
      </c>
      <c r="F6" s="375"/>
      <c r="G6" s="376"/>
      <c r="H6" s="375" t="s">
        <v>139</v>
      </c>
      <c r="I6" s="375"/>
      <c r="J6" s="376"/>
      <c r="K6" s="375" t="s">
        <v>140</v>
      </c>
      <c r="L6" s="375"/>
      <c r="M6" s="377"/>
      <c r="O6" s="110"/>
    </row>
    <row r="7" spans="1:15" ht="21" customHeight="1">
      <c r="A7" s="73"/>
      <c r="B7" s="74"/>
      <c r="C7" s="74"/>
      <c r="D7" s="76"/>
      <c r="E7" s="59" t="s">
        <v>255</v>
      </c>
      <c r="F7" s="60">
        <v>2024</v>
      </c>
      <c r="G7" s="59" t="s">
        <v>142</v>
      </c>
      <c r="H7" s="59" t="s">
        <v>255</v>
      </c>
      <c r="I7" s="60">
        <v>2024</v>
      </c>
      <c r="J7" s="59" t="s">
        <v>142</v>
      </c>
      <c r="K7" s="59" t="s">
        <v>255</v>
      </c>
      <c r="L7" s="60">
        <v>2024</v>
      </c>
      <c r="M7" s="61" t="s">
        <v>142</v>
      </c>
      <c r="N7" s="110"/>
      <c r="O7" s="110"/>
    </row>
    <row r="8" spans="1:15" ht="3" customHeight="1">
      <c r="A8" s="63"/>
      <c r="B8" s="64"/>
      <c r="C8" s="65"/>
      <c r="D8" s="66"/>
      <c r="E8" s="64"/>
      <c r="F8" s="64"/>
      <c r="G8" s="64"/>
      <c r="H8" s="64"/>
      <c r="I8" s="64"/>
      <c r="J8" s="64"/>
      <c r="K8" s="64"/>
      <c r="L8" s="64"/>
      <c r="M8" s="67"/>
    </row>
    <row r="9" spans="1:15" ht="8.1" customHeight="1">
      <c r="A9" s="63"/>
      <c r="B9" s="64" t="s">
        <v>256</v>
      </c>
      <c r="C9" s="65"/>
      <c r="D9" s="66"/>
      <c r="E9" s="378">
        <v>2813.4</v>
      </c>
      <c r="F9" s="378">
        <v>2482</v>
      </c>
      <c r="G9" s="378">
        <v>2859.4</v>
      </c>
      <c r="H9" s="379">
        <v>75</v>
      </c>
      <c r="I9" s="379">
        <v>71.7</v>
      </c>
      <c r="J9" s="379">
        <v>79.599999999999994</v>
      </c>
      <c r="K9" s="380">
        <v>21107.4</v>
      </c>
      <c r="L9" s="380">
        <v>17785</v>
      </c>
      <c r="M9" s="381">
        <v>22750.2</v>
      </c>
    </row>
    <row r="10" spans="1:15" ht="8.1" customHeight="1">
      <c r="A10" s="63"/>
      <c r="B10" s="64" t="s">
        <v>144</v>
      </c>
      <c r="C10" s="65"/>
      <c r="D10" s="66"/>
      <c r="E10" s="378">
        <v>45.4</v>
      </c>
      <c r="F10" s="378">
        <v>84.7</v>
      </c>
      <c r="G10" s="378">
        <v>47.1</v>
      </c>
      <c r="H10" s="379">
        <v>51.8</v>
      </c>
      <c r="I10" s="379">
        <v>53.9</v>
      </c>
      <c r="J10" s="379">
        <v>51.1</v>
      </c>
      <c r="K10" s="380">
        <v>235.5</v>
      </c>
      <c r="L10" s="380">
        <v>456.2</v>
      </c>
      <c r="M10" s="381">
        <v>240.6</v>
      </c>
    </row>
    <row r="11" spans="1:15" ht="8.1" customHeight="1">
      <c r="A11" s="63"/>
      <c r="B11" s="64" t="s">
        <v>145</v>
      </c>
      <c r="C11" s="65"/>
      <c r="D11" s="66"/>
      <c r="E11" s="378">
        <v>38.9</v>
      </c>
      <c r="F11" s="378">
        <v>48.5</v>
      </c>
      <c r="G11" s="378">
        <v>52.5</v>
      </c>
      <c r="H11" s="379">
        <v>55.1</v>
      </c>
      <c r="I11" s="379">
        <v>58.9</v>
      </c>
      <c r="J11" s="379">
        <v>64.8</v>
      </c>
      <c r="K11" s="380">
        <v>214.4</v>
      </c>
      <c r="L11" s="380">
        <v>285.5</v>
      </c>
      <c r="M11" s="381">
        <v>340.5</v>
      </c>
    </row>
    <row r="12" spans="1:15" ht="8.1" customHeight="1">
      <c r="A12" s="63"/>
      <c r="B12" s="64" t="s">
        <v>146</v>
      </c>
      <c r="C12" s="65" t="s">
        <v>147</v>
      </c>
      <c r="D12" s="66"/>
      <c r="E12" s="378">
        <v>2897.8</v>
      </c>
      <c r="F12" s="378">
        <v>2615.1999999999998</v>
      </c>
      <c r="G12" s="378">
        <v>2959.1</v>
      </c>
      <c r="H12" s="379">
        <v>74.400000000000006</v>
      </c>
      <c r="I12" s="379">
        <v>70.8</v>
      </c>
      <c r="J12" s="379">
        <v>78.900000000000006</v>
      </c>
      <c r="K12" s="380">
        <v>21557.3</v>
      </c>
      <c r="L12" s="380">
        <v>18526.7</v>
      </c>
      <c r="M12" s="381">
        <v>23331.3</v>
      </c>
    </row>
    <row r="13" spans="1:15" ht="8.1" customHeight="1">
      <c r="A13" s="63"/>
      <c r="B13" s="64" t="s">
        <v>148</v>
      </c>
      <c r="C13" s="65"/>
      <c r="D13" s="66"/>
      <c r="E13" s="378">
        <v>608.79999999999995</v>
      </c>
      <c r="F13" s="378">
        <v>535.6</v>
      </c>
      <c r="G13" s="378">
        <v>540.79999999999995</v>
      </c>
      <c r="H13" s="379">
        <v>51.8</v>
      </c>
      <c r="I13" s="379">
        <v>48.3</v>
      </c>
      <c r="J13" s="379">
        <v>56.5</v>
      </c>
      <c r="K13" s="380">
        <v>3152.9</v>
      </c>
      <c r="L13" s="380">
        <v>2584.4</v>
      </c>
      <c r="M13" s="381">
        <v>3052.6</v>
      </c>
    </row>
    <row r="14" spans="1:15" ht="3" customHeight="1">
      <c r="A14" s="73"/>
      <c r="B14" s="74"/>
      <c r="C14" s="75"/>
      <c r="D14" s="76"/>
      <c r="E14" s="382"/>
      <c r="F14" s="382"/>
      <c r="G14" s="382"/>
      <c r="H14" s="383"/>
      <c r="I14" s="383"/>
      <c r="J14" s="384"/>
      <c r="K14" s="385"/>
      <c r="L14" s="385"/>
      <c r="M14" s="386"/>
    </row>
    <row r="15" spans="1:15" ht="3" customHeight="1">
      <c r="A15" s="63"/>
      <c r="B15" s="64"/>
      <c r="C15" s="65"/>
      <c r="D15" s="66"/>
      <c r="E15" s="378"/>
      <c r="F15" s="378"/>
      <c r="G15" s="378"/>
      <c r="H15" s="379"/>
      <c r="I15" s="379"/>
      <c r="J15" s="387"/>
      <c r="K15" s="380"/>
      <c r="L15" s="380"/>
      <c r="M15" s="388"/>
    </row>
    <row r="16" spans="1:15" ht="8.1" customHeight="1">
      <c r="A16" s="63"/>
      <c r="B16" s="64" t="s">
        <v>149</v>
      </c>
      <c r="C16" s="65"/>
      <c r="D16" s="66"/>
      <c r="E16" s="378">
        <v>1283.0999999999999</v>
      </c>
      <c r="F16" s="378">
        <v>1299.2</v>
      </c>
      <c r="G16" s="378">
        <v>1210.3</v>
      </c>
      <c r="H16" s="379">
        <v>71.400000000000006</v>
      </c>
      <c r="I16" s="379">
        <v>67.2</v>
      </c>
      <c r="J16" s="379">
        <v>78.8</v>
      </c>
      <c r="K16" s="380">
        <v>9163.6</v>
      </c>
      <c r="L16" s="380">
        <v>8736</v>
      </c>
      <c r="M16" s="381">
        <v>9540.6</v>
      </c>
    </row>
    <row r="17" spans="1:15" ht="8.1" customHeight="1">
      <c r="A17" s="63"/>
      <c r="B17" s="64" t="s">
        <v>150</v>
      </c>
      <c r="C17" s="65"/>
      <c r="D17" s="66"/>
      <c r="E17" s="378">
        <v>345.3</v>
      </c>
      <c r="F17" s="378">
        <v>360.8</v>
      </c>
      <c r="G17" s="378">
        <v>314.2</v>
      </c>
      <c r="H17" s="379">
        <v>51.2</v>
      </c>
      <c r="I17" s="379">
        <v>51.9</v>
      </c>
      <c r="J17" s="379">
        <v>58.4</v>
      </c>
      <c r="K17" s="380">
        <v>1767.9</v>
      </c>
      <c r="L17" s="380">
        <v>1873.9</v>
      </c>
      <c r="M17" s="381">
        <v>1836.5</v>
      </c>
      <c r="O17" s="64"/>
    </row>
    <row r="18" spans="1:15" ht="8.1" customHeight="1">
      <c r="A18" s="63"/>
      <c r="B18" s="64" t="s">
        <v>151</v>
      </c>
      <c r="C18" s="65" t="s">
        <v>147</v>
      </c>
      <c r="D18" s="66"/>
      <c r="E18" s="378">
        <v>1628.4</v>
      </c>
      <c r="F18" s="378">
        <v>1660</v>
      </c>
      <c r="G18" s="378">
        <v>1524.5</v>
      </c>
      <c r="H18" s="379">
        <v>67.099999999999994</v>
      </c>
      <c r="I18" s="379">
        <v>63.9</v>
      </c>
      <c r="J18" s="379">
        <v>74.599999999999994</v>
      </c>
      <c r="K18" s="380">
        <v>10931.5</v>
      </c>
      <c r="L18" s="380">
        <v>10610</v>
      </c>
      <c r="M18" s="381">
        <v>11377</v>
      </c>
    </row>
    <row r="19" spans="1:15" ht="8.1" customHeight="1">
      <c r="A19" s="63"/>
      <c r="B19" s="64" t="s">
        <v>152</v>
      </c>
      <c r="C19" s="65"/>
      <c r="D19" s="66"/>
      <c r="E19" s="378">
        <v>152.69999999999999</v>
      </c>
      <c r="F19" s="378">
        <v>156.19999999999999</v>
      </c>
      <c r="G19" s="378">
        <v>187.1</v>
      </c>
      <c r="H19" s="379">
        <v>42.7</v>
      </c>
      <c r="I19" s="379">
        <v>44.6</v>
      </c>
      <c r="J19" s="379">
        <v>50.2</v>
      </c>
      <c r="K19" s="380">
        <v>651.9</v>
      </c>
      <c r="L19" s="380">
        <v>696.8</v>
      </c>
      <c r="M19" s="381">
        <v>938.2</v>
      </c>
    </row>
    <row r="20" spans="1:15" ht="8.1" customHeight="1">
      <c r="A20" s="63"/>
      <c r="B20" s="64" t="s">
        <v>153</v>
      </c>
      <c r="C20" s="65"/>
      <c r="D20" s="66"/>
      <c r="E20" s="378">
        <v>8.1</v>
      </c>
      <c r="F20" s="378">
        <v>8.6</v>
      </c>
      <c r="G20" s="378">
        <v>7.5</v>
      </c>
      <c r="H20" s="379">
        <v>36.299999999999997</v>
      </c>
      <c r="I20" s="379">
        <v>42.1</v>
      </c>
      <c r="J20" s="379">
        <v>32.4</v>
      </c>
      <c r="K20" s="380">
        <v>29.3</v>
      </c>
      <c r="L20" s="380">
        <v>36.200000000000003</v>
      </c>
      <c r="M20" s="381">
        <v>24.2</v>
      </c>
    </row>
    <row r="21" spans="1:15" ht="8.1" customHeight="1">
      <c r="A21" s="63"/>
      <c r="B21" s="64" t="s">
        <v>154</v>
      </c>
      <c r="C21" s="65"/>
      <c r="D21" s="66"/>
      <c r="E21" s="378">
        <v>321.60000000000002</v>
      </c>
      <c r="F21" s="378">
        <v>265.7</v>
      </c>
      <c r="G21" s="378">
        <v>288</v>
      </c>
      <c r="H21" s="379">
        <v>59.2</v>
      </c>
      <c r="I21" s="379">
        <v>56.9</v>
      </c>
      <c r="J21" s="379">
        <v>63.5</v>
      </c>
      <c r="K21" s="380">
        <v>1902.1</v>
      </c>
      <c r="L21" s="380">
        <v>1510.9</v>
      </c>
      <c r="M21" s="381">
        <v>1829.7</v>
      </c>
    </row>
    <row r="22" spans="1:15" ht="3" customHeight="1">
      <c r="A22" s="73"/>
      <c r="B22" s="74"/>
      <c r="C22" s="75"/>
      <c r="D22" s="76"/>
      <c r="E22" s="382"/>
      <c r="F22" s="382"/>
      <c r="G22" s="382"/>
      <c r="H22" s="383"/>
      <c r="I22" s="383"/>
      <c r="J22" s="384"/>
      <c r="K22" s="389"/>
      <c r="L22" s="389"/>
      <c r="M22" s="390"/>
    </row>
    <row r="23" spans="1:15" ht="3" customHeight="1">
      <c r="A23" s="63"/>
      <c r="B23" s="64"/>
      <c r="C23" s="65"/>
      <c r="D23" s="66"/>
      <c r="E23" s="378"/>
      <c r="F23" s="378"/>
      <c r="G23" s="378"/>
      <c r="H23" s="379"/>
      <c r="I23" s="379"/>
      <c r="J23" s="387"/>
      <c r="K23" s="391"/>
      <c r="L23" s="391"/>
      <c r="M23" s="392"/>
    </row>
    <row r="24" spans="1:15" ht="8.1" customHeight="1">
      <c r="A24" s="63"/>
      <c r="B24" s="64" t="s">
        <v>155</v>
      </c>
      <c r="C24" s="65"/>
      <c r="D24" s="66"/>
      <c r="E24" s="378"/>
      <c r="F24" s="378"/>
      <c r="G24" s="378"/>
      <c r="H24" s="379"/>
      <c r="I24" s="379"/>
      <c r="J24" s="387"/>
      <c r="K24" s="391"/>
      <c r="L24" s="391"/>
      <c r="M24" s="392"/>
    </row>
    <row r="25" spans="1:15" ht="8.1" customHeight="1">
      <c r="A25" s="63"/>
      <c r="B25" s="64" t="s">
        <v>156</v>
      </c>
      <c r="C25" s="65"/>
      <c r="D25" s="66"/>
      <c r="E25" s="378"/>
      <c r="F25" s="378"/>
      <c r="G25" s="378"/>
      <c r="H25" s="379"/>
      <c r="I25" s="379"/>
      <c r="J25" s="387"/>
      <c r="K25" s="391"/>
      <c r="L25" s="391"/>
      <c r="M25" s="392"/>
    </row>
    <row r="26" spans="1:15" ht="8.1" customHeight="1">
      <c r="A26" s="63"/>
      <c r="B26" s="64" t="s">
        <v>157</v>
      </c>
      <c r="C26" s="65" t="s">
        <v>257</v>
      </c>
      <c r="D26" s="66"/>
      <c r="E26" s="378">
        <v>5617.3</v>
      </c>
      <c r="F26" s="378">
        <v>5241.2</v>
      </c>
      <c r="G26" s="378">
        <v>5506.9</v>
      </c>
      <c r="H26" s="379">
        <v>68</v>
      </c>
      <c r="I26" s="379">
        <v>64.8</v>
      </c>
      <c r="J26" s="379">
        <v>73.599999999999994</v>
      </c>
      <c r="K26" s="380">
        <v>38225</v>
      </c>
      <c r="L26" s="380">
        <v>33964.9</v>
      </c>
      <c r="M26" s="381">
        <v>40553.1</v>
      </c>
    </row>
    <row r="27" spans="1:15" ht="3" customHeight="1">
      <c r="A27" s="73"/>
      <c r="B27" s="74"/>
      <c r="C27" s="75"/>
      <c r="D27" s="76"/>
      <c r="E27" s="382"/>
      <c r="F27" s="382"/>
      <c r="G27" s="382"/>
      <c r="H27" s="383"/>
      <c r="I27" s="383"/>
      <c r="J27" s="384"/>
      <c r="K27" s="389"/>
      <c r="L27" s="389"/>
      <c r="M27" s="390"/>
    </row>
    <row r="28" spans="1:15" ht="3" customHeight="1">
      <c r="A28" s="63"/>
      <c r="B28" s="64"/>
      <c r="C28" s="65"/>
      <c r="D28" s="66"/>
      <c r="E28" s="378"/>
      <c r="F28" s="378"/>
      <c r="G28" s="378"/>
      <c r="H28" s="379"/>
      <c r="I28" s="379"/>
      <c r="J28" s="387"/>
      <c r="K28" s="391"/>
      <c r="L28" s="391"/>
      <c r="M28" s="392"/>
    </row>
    <row r="29" spans="1:15" ht="8.1" customHeight="1">
      <c r="A29" s="63"/>
      <c r="B29" s="64" t="s">
        <v>158</v>
      </c>
      <c r="C29" s="65"/>
      <c r="D29" s="66"/>
      <c r="E29" s="378">
        <v>447.9</v>
      </c>
      <c r="F29" s="378">
        <v>498.4</v>
      </c>
      <c r="G29" s="378">
        <v>488.9</v>
      </c>
      <c r="H29" s="379">
        <v>94.9</v>
      </c>
      <c r="I29" s="379">
        <v>100.5</v>
      </c>
      <c r="J29" s="379">
        <v>94</v>
      </c>
      <c r="K29" s="380">
        <v>4249</v>
      </c>
      <c r="L29" s="380">
        <v>5010.5</v>
      </c>
      <c r="M29" s="381">
        <v>4596.1000000000004</v>
      </c>
    </row>
    <row r="30" spans="1:15" ht="3" customHeight="1">
      <c r="A30" s="73"/>
      <c r="B30" s="74"/>
      <c r="C30" s="75"/>
      <c r="D30" s="76"/>
      <c r="E30" s="382"/>
      <c r="F30" s="382"/>
      <c r="G30" s="382"/>
      <c r="H30" s="383"/>
      <c r="I30" s="383"/>
      <c r="J30" s="384"/>
      <c r="K30" s="389"/>
      <c r="L30" s="389"/>
      <c r="M30" s="390"/>
    </row>
    <row r="31" spans="1:15" ht="3" customHeight="1">
      <c r="A31" s="63"/>
      <c r="B31" s="64"/>
      <c r="C31" s="65"/>
      <c r="D31" s="66"/>
      <c r="E31" s="378"/>
      <c r="F31" s="378"/>
      <c r="G31" s="378"/>
      <c r="H31" s="379"/>
      <c r="I31" s="379"/>
      <c r="J31" s="387"/>
      <c r="K31" s="391"/>
      <c r="L31" s="391"/>
      <c r="M31" s="392"/>
    </row>
    <row r="32" spans="1:15" ht="8.1" customHeight="1">
      <c r="A32" s="94"/>
      <c r="B32" s="95" t="s">
        <v>155</v>
      </c>
      <c r="C32" s="96"/>
      <c r="D32" s="97"/>
      <c r="E32" s="393"/>
      <c r="H32" s="394"/>
      <c r="J32" s="395"/>
      <c r="K32" s="396"/>
      <c r="L32" s="396"/>
      <c r="M32" s="397"/>
    </row>
    <row r="33" spans="1:13" ht="8.1" customHeight="1">
      <c r="A33" s="94"/>
      <c r="B33" s="95" t="s">
        <v>160</v>
      </c>
      <c r="C33" s="96"/>
      <c r="D33" s="97"/>
      <c r="E33" s="393"/>
      <c r="F33" s="393"/>
      <c r="G33" s="393"/>
      <c r="H33" s="394"/>
      <c r="I33" s="394"/>
      <c r="J33" s="395"/>
      <c r="K33" s="396"/>
      <c r="L33" s="396"/>
      <c r="M33" s="397"/>
    </row>
    <row r="34" spans="1:13" ht="8.1" customHeight="1">
      <c r="A34" s="94"/>
      <c r="B34" s="95" t="s">
        <v>157</v>
      </c>
      <c r="C34" s="96" t="s">
        <v>257</v>
      </c>
      <c r="D34" s="398">
        <f>D26+D29</f>
        <v>0</v>
      </c>
      <c r="E34" s="399">
        <v>6065.2</v>
      </c>
      <c r="F34" s="393">
        <v>5739.6</v>
      </c>
      <c r="G34" s="393">
        <v>5995.8</v>
      </c>
      <c r="H34" s="394">
        <v>70</v>
      </c>
      <c r="I34" s="394">
        <v>67.900000000000006</v>
      </c>
      <c r="J34" s="98">
        <v>75.3</v>
      </c>
      <c r="K34" s="398">
        <v>42474</v>
      </c>
      <c r="L34" s="398">
        <v>38975.4</v>
      </c>
      <c r="M34" s="400">
        <v>45149.1</v>
      </c>
    </row>
    <row r="35" spans="1:13" ht="3" customHeight="1">
      <c r="A35" s="101"/>
      <c r="B35" s="102"/>
      <c r="C35" s="103"/>
      <c r="D35" s="104"/>
      <c r="E35" s="105"/>
      <c r="F35" s="105"/>
      <c r="G35" s="105"/>
      <c r="H35" s="106"/>
      <c r="I35" s="106"/>
      <c r="J35" s="106"/>
      <c r="K35" s="107"/>
      <c r="L35" s="107"/>
      <c r="M35" s="108"/>
    </row>
    <row r="36" spans="1:13" ht="14.25" customHeight="1">
      <c r="A36" s="64"/>
      <c r="B36" s="64"/>
      <c r="C36" s="64"/>
      <c r="D36" s="64"/>
      <c r="E36" s="64"/>
      <c r="F36" s="64"/>
      <c r="G36" s="64"/>
      <c r="H36" s="64"/>
      <c r="I36" s="64"/>
      <c r="J36" s="64"/>
      <c r="K36" s="64"/>
      <c r="L36" s="64"/>
    </row>
    <row r="37" spans="1:13" ht="8.1" customHeight="1">
      <c r="A37" s="64"/>
      <c r="B37" s="64"/>
      <c r="C37" s="64"/>
      <c r="D37" s="64"/>
      <c r="E37" s="64"/>
      <c r="F37" s="64"/>
      <c r="G37" s="64"/>
      <c r="H37" s="64"/>
      <c r="I37" s="64"/>
      <c r="J37" s="64"/>
      <c r="K37" s="64"/>
      <c r="L37" s="64"/>
      <c r="M37" s="64"/>
    </row>
    <row r="38" spans="1:13" ht="3.75" customHeight="1"/>
    <row r="39" spans="1:13">
      <c r="A39" s="2107" t="s">
        <v>1264</v>
      </c>
      <c r="M39" s="65" t="s">
        <v>258</v>
      </c>
    </row>
  </sheetData>
  <hyperlinks>
    <hyperlink ref="A39" location="'Inhaltsverzeichnis '!A1" display="Zurück zum Inhaltsverzeichnis" xr:uid="{0AF133D1-B4BB-4FDD-9A49-AF86C4E0FA0F}"/>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46E9-540F-4540-95B7-C79FEC059813}">
  <sheetPr>
    <tabColor rgb="FF00854A"/>
  </sheetPr>
  <dimension ref="A1:Q64"/>
  <sheetViews>
    <sheetView showGridLines="0" zoomScale="140" zoomScaleNormal="140" workbookViewId="0"/>
  </sheetViews>
  <sheetFormatPr baseColWidth="10" defaultColWidth="10" defaultRowHeight="12.75"/>
  <cols>
    <col min="1" max="1" width="5.75" style="464" customWidth="1"/>
    <col min="2" max="2" width="12.75" style="464" customWidth="1"/>
    <col min="3" max="3" width="7.375" style="464" customWidth="1"/>
    <col min="4" max="4" width="8.5" style="464" customWidth="1"/>
    <col min="5" max="5" width="7.625" style="464" customWidth="1"/>
    <col min="6" max="6" width="7.875" style="464" customWidth="1"/>
    <col min="7" max="7" width="8.375" style="464" customWidth="1"/>
    <col min="8" max="8" width="7.625" style="464" customWidth="1"/>
    <col min="9" max="9" width="7.25" style="464" customWidth="1"/>
    <col min="10" max="10" width="7.5" style="464" customWidth="1"/>
    <col min="11" max="16384" width="10" style="464"/>
  </cols>
  <sheetData>
    <row r="1" spans="1:17" ht="25.15" customHeight="1">
      <c r="A1" s="978" t="s">
        <v>64</v>
      </c>
    </row>
    <row r="2" spans="1:17" ht="19.149999999999999" customHeight="1">
      <c r="A2" s="609"/>
      <c r="B2" s="977" t="s">
        <v>944</v>
      </c>
      <c r="C2" s="609"/>
      <c r="D2" s="609"/>
      <c r="E2" s="609"/>
      <c r="F2" s="609"/>
      <c r="G2" s="609"/>
      <c r="H2" s="609"/>
      <c r="I2" s="609"/>
      <c r="J2" s="609"/>
      <c r="K2" s="889"/>
      <c r="L2" s="889"/>
      <c r="M2" s="889"/>
      <c r="N2" s="889"/>
      <c r="O2" s="889"/>
      <c r="P2" s="889"/>
      <c r="Q2" s="889"/>
    </row>
    <row r="3" spans="1:17" ht="19.149999999999999" customHeight="1">
      <c r="A3" s="609"/>
      <c r="B3" s="2056" t="s">
        <v>943</v>
      </c>
      <c r="C3" s="609"/>
      <c r="D3" s="609"/>
      <c r="E3" s="609"/>
      <c r="F3" s="609"/>
      <c r="G3" s="609"/>
      <c r="H3" s="609"/>
      <c r="I3" s="609"/>
      <c r="J3" s="609"/>
      <c r="K3" s="889"/>
      <c r="L3" s="889"/>
      <c r="M3" s="889"/>
      <c r="N3" s="889"/>
      <c r="O3" s="889"/>
      <c r="P3" s="889"/>
      <c r="Q3" s="889"/>
    </row>
    <row r="4" spans="1:17" ht="15.75" customHeight="1">
      <c r="A4" s="609" t="s">
        <v>942</v>
      </c>
      <c r="B4" s="609"/>
      <c r="C4" s="609"/>
      <c r="D4" s="609"/>
      <c r="E4" s="609"/>
      <c r="F4" s="609"/>
      <c r="G4" s="609"/>
      <c r="H4" s="609"/>
      <c r="I4" s="609"/>
      <c r="J4" s="609"/>
    </row>
    <row r="5" spans="1:17" ht="12" customHeight="1">
      <c r="A5" s="976"/>
      <c r="B5" s="975"/>
      <c r="C5" s="973" t="s">
        <v>146</v>
      </c>
      <c r="D5" s="974"/>
      <c r="E5" s="973" t="s">
        <v>941</v>
      </c>
      <c r="F5" s="972"/>
      <c r="G5" s="971" t="s">
        <v>940</v>
      </c>
      <c r="H5" s="970"/>
      <c r="I5" s="969" t="s">
        <v>939</v>
      </c>
      <c r="J5" s="968"/>
    </row>
    <row r="6" spans="1:17" ht="16.5" customHeight="1">
      <c r="A6" s="903"/>
      <c r="B6" s="618"/>
      <c r="C6" s="967" t="s">
        <v>938</v>
      </c>
      <c r="D6" s="966"/>
      <c r="E6" s="940" t="s">
        <v>937</v>
      </c>
      <c r="F6" s="966"/>
      <c r="G6" s="941" t="s">
        <v>656</v>
      </c>
      <c r="H6" s="966"/>
      <c r="I6" s="965" t="s">
        <v>936</v>
      </c>
      <c r="J6" s="964"/>
    </row>
    <row r="7" spans="1:17" ht="11.1" customHeight="1">
      <c r="A7" s="903"/>
      <c r="B7" s="933" t="s">
        <v>881</v>
      </c>
      <c r="C7" s="938"/>
      <c r="D7" s="938" t="s">
        <v>882</v>
      </c>
      <c r="E7" s="938"/>
      <c r="F7" s="938" t="s">
        <v>882</v>
      </c>
      <c r="G7" s="938"/>
      <c r="H7" s="938" t="s">
        <v>882</v>
      </c>
      <c r="I7" s="963"/>
      <c r="J7" s="962" t="s">
        <v>882</v>
      </c>
    </row>
    <row r="8" spans="1:17" ht="11.1" customHeight="1">
      <c r="A8" s="903"/>
      <c r="B8" s="618"/>
      <c r="C8" s="932" t="s">
        <v>879</v>
      </c>
      <c r="D8" s="932" t="s">
        <v>880</v>
      </c>
      <c r="E8" s="932" t="s">
        <v>879</v>
      </c>
      <c r="F8" s="932" t="s">
        <v>880</v>
      </c>
      <c r="G8" s="932" t="s">
        <v>879</v>
      </c>
      <c r="H8" s="932" t="s">
        <v>880</v>
      </c>
      <c r="I8" s="932" t="s">
        <v>879</v>
      </c>
      <c r="J8" s="961" t="s">
        <v>880</v>
      </c>
    </row>
    <row r="9" spans="1:17" ht="11.1" customHeight="1">
      <c r="A9" s="903"/>
      <c r="B9" s="618"/>
      <c r="C9" s="926"/>
      <c r="D9" s="926">
        <v>2024</v>
      </c>
      <c r="E9" s="926"/>
      <c r="F9" s="926">
        <v>2023</v>
      </c>
      <c r="G9" s="926"/>
      <c r="H9" s="926">
        <v>2024</v>
      </c>
      <c r="I9" s="960"/>
      <c r="J9" s="959">
        <v>2024</v>
      </c>
    </row>
    <row r="10" spans="1:17" ht="12" customHeight="1">
      <c r="A10" s="916"/>
      <c r="B10" s="630"/>
      <c r="C10" s="926" t="s">
        <v>626</v>
      </c>
      <c r="D10" s="925" t="s">
        <v>678</v>
      </c>
      <c r="E10" s="926" t="s">
        <v>626</v>
      </c>
      <c r="F10" s="925" t="s">
        <v>678</v>
      </c>
      <c r="G10" s="926" t="s">
        <v>626</v>
      </c>
      <c r="H10" s="925" t="s">
        <v>678</v>
      </c>
      <c r="I10" s="926" t="s">
        <v>626</v>
      </c>
      <c r="J10" s="958" t="s">
        <v>678</v>
      </c>
      <c r="L10" s="889"/>
    </row>
    <row r="11" spans="1:17" ht="3" customHeight="1">
      <c r="A11" s="903"/>
      <c r="B11" s="618"/>
      <c r="C11" s="893"/>
      <c r="D11" s="957"/>
      <c r="E11" s="893"/>
      <c r="F11" s="957"/>
      <c r="G11" s="893"/>
      <c r="H11" s="957"/>
      <c r="I11" s="893"/>
      <c r="J11" s="956"/>
    </row>
    <row r="12" spans="1:17" ht="8.25" customHeight="1">
      <c r="A12" s="903"/>
      <c r="B12" s="618" t="s">
        <v>507</v>
      </c>
      <c r="C12" s="893" t="s">
        <v>935</v>
      </c>
      <c r="D12" s="957" t="s">
        <v>808</v>
      </c>
      <c r="E12" s="893" t="s">
        <v>839</v>
      </c>
      <c r="F12" s="957" t="s">
        <v>934</v>
      </c>
      <c r="G12" s="893" t="s">
        <v>933</v>
      </c>
      <c r="H12" s="957" t="s">
        <v>858</v>
      </c>
      <c r="I12" s="893" t="s">
        <v>856</v>
      </c>
      <c r="J12" s="956" t="s">
        <v>932</v>
      </c>
    </row>
    <row r="13" spans="1:17" ht="8.1" customHeight="1">
      <c r="A13" s="903"/>
      <c r="B13" s="618" t="s">
        <v>508</v>
      </c>
      <c r="C13" s="893" t="s">
        <v>931</v>
      </c>
      <c r="D13" s="957" t="s">
        <v>925</v>
      </c>
      <c r="E13" s="893" t="s">
        <v>860</v>
      </c>
      <c r="F13" s="957" t="s">
        <v>886</v>
      </c>
      <c r="G13" s="893" t="s">
        <v>930</v>
      </c>
      <c r="H13" s="957" t="s">
        <v>929</v>
      </c>
      <c r="I13" s="893" t="s">
        <v>928</v>
      </c>
      <c r="J13" s="956" t="s">
        <v>924</v>
      </c>
    </row>
    <row r="14" spans="1:17" ht="8.25" customHeight="1">
      <c r="A14" s="903"/>
      <c r="B14" s="618" t="s">
        <v>510</v>
      </c>
      <c r="C14" s="893" t="s">
        <v>927</v>
      </c>
      <c r="D14" s="957" t="s">
        <v>913</v>
      </c>
      <c r="E14" s="893" t="s">
        <v>926</v>
      </c>
      <c r="F14" s="957" t="s">
        <v>920</v>
      </c>
      <c r="G14" s="893" t="s">
        <v>925</v>
      </c>
      <c r="H14" s="957" t="s">
        <v>838</v>
      </c>
      <c r="I14" s="893" t="s">
        <v>811</v>
      </c>
      <c r="J14" s="956" t="s">
        <v>924</v>
      </c>
    </row>
    <row r="15" spans="1:17" ht="3" customHeight="1">
      <c r="A15" s="903"/>
      <c r="B15" s="618"/>
      <c r="C15" s="893"/>
      <c r="D15" s="957"/>
      <c r="E15" s="893"/>
      <c r="F15" s="957"/>
      <c r="G15" s="893"/>
      <c r="H15" s="957"/>
      <c r="I15" s="893"/>
      <c r="J15" s="956"/>
    </row>
    <row r="16" spans="1:17" ht="8.1" customHeight="1">
      <c r="A16" s="903"/>
      <c r="B16" s="618" t="s">
        <v>554</v>
      </c>
      <c r="C16" s="893" t="s">
        <v>923</v>
      </c>
      <c r="D16" s="957" t="s">
        <v>831</v>
      </c>
      <c r="E16" s="893" t="s">
        <v>901</v>
      </c>
      <c r="F16" s="957" t="s">
        <v>818</v>
      </c>
      <c r="G16" s="893" t="s">
        <v>922</v>
      </c>
      <c r="H16" s="957" t="s">
        <v>804</v>
      </c>
      <c r="I16" s="893" t="s">
        <v>833</v>
      </c>
      <c r="J16" s="956" t="s">
        <v>904</v>
      </c>
    </row>
    <row r="17" spans="1:17" ht="8.25" customHeight="1">
      <c r="A17" s="903"/>
      <c r="B17" s="618" t="s">
        <v>514</v>
      </c>
      <c r="C17" s="893" t="s">
        <v>921</v>
      </c>
      <c r="D17" s="957" t="s">
        <v>920</v>
      </c>
      <c r="E17" s="893" t="s">
        <v>919</v>
      </c>
      <c r="F17" s="957" t="s">
        <v>834</v>
      </c>
      <c r="G17" s="893" t="s">
        <v>918</v>
      </c>
      <c r="H17" s="957" t="s">
        <v>917</v>
      </c>
      <c r="I17" s="893" t="s">
        <v>842</v>
      </c>
      <c r="J17" s="956" t="s">
        <v>862</v>
      </c>
    </row>
    <row r="18" spans="1:17" ht="8.1" customHeight="1">
      <c r="A18" s="903"/>
      <c r="B18" s="618" t="s">
        <v>555</v>
      </c>
      <c r="C18" s="893" t="s">
        <v>916</v>
      </c>
      <c r="D18" s="957" t="s">
        <v>829</v>
      </c>
      <c r="E18" s="893" t="s">
        <v>915</v>
      </c>
      <c r="F18" s="957" t="s">
        <v>913</v>
      </c>
      <c r="G18" s="893" t="s">
        <v>914</v>
      </c>
      <c r="H18" s="957" t="s">
        <v>818</v>
      </c>
      <c r="I18" s="893" t="s">
        <v>913</v>
      </c>
      <c r="J18" s="956" t="s">
        <v>827</v>
      </c>
    </row>
    <row r="19" spans="1:17" ht="3" customHeight="1">
      <c r="A19" s="903"/>
      <c r="B19" s="618"/>
      <c r="C19" s="893"/>
      <c r="D19" s="957"/>
      <c r="E19" s="893"/>
      <c r="F19" s="957"/>
      <c r="G19" s="893"/>
      <c r="H19" s="957"/>
      <c r="I19" s="893"/>
      <c r="J19" s="956"/>
    </row>
    <row r="20" spans="1:17" ht="8.1" customHeight="1">
      <c r="A20" s="903"/>
      <c r="B20" s="618" t="s">
        <v>848</v>
      </c>
      <c r="C20" s="893" t="s">
        <v>912</v>
      </c>
      <c r="D20" s="957" t="s">
        <v>888</v>
      </c>
      <c r="E20" s="893" t="s">
        <v>818</v>
      </c>
      <c r="F20" s="957" t="s">
        <v>857</v>
      </c>
      <c r="G20" s="893" t="s">
        <v>911</v>
      </c>
      <c r="H20" s="957" t="s">
        <v>895</v>
      </c>
      <c r="I20" s="893" t="s">
        <v>895</v>
      </c>
      <c r="J20" s="956" t="s">
        <v>808</v>
      </c>
    </row>
    <row r="21" spans="1:17" ht="8.1" customHeight="1">
      <c r="A21" s="903"/>
      <c r="B21" s="618" t="s">
        <v>517</v>
      </c>
      <c r="C21" s="893" t="s">
        <v>862</v>
      </c>
      <c r="D21" s="957" t="s">
        <v>821</v>
      </c>
      <c r="E21" s="893" t="s">
        <v>842</v>
      </c>
      <c r="F21" s="957" t="s">
        <v>858</v>
      </c>
      <c r="G21" s="893" t="s">
        <v>910</v>
      </c>
      <c r="H21" s="957" t="s">
        <v>821</v>
      </c>
      <c r="I21" s="893" t="s">
        <v>903</v>
      </c>
      <c r="J21" s="956" t="s">
        <v>909</v>
      </c>
    </row>
    <row r="22" spans="1:17" ht="8.1" customHeight="1">
      <c r="A22" s="903"/>
      <c r="B22" s="618" t="s">
        <v>518</v>
      </c>
      <c r="C22" s="893" t="s">
        <v>839</v>
      </c>
      <c r="D22" s="957" t="s">
        <v>908</v>
      </c>
      <c r="E22" s="893" t="s">
        <v>819</v>
      </c>
      <c r="F22" s="957" t="s">
        <v>866</v>
      </c>
      <c r="G22" s="893" t="s">
        <v>839</v>
      </c>
      <c r="H22" s="957" t="s">
        <v>819</v>
      </c>
      <c r="I22" s="893" t="s">
        <v>839</v>
      </c>
      <c r="J22" s="956" t="s">
        <v>838</v>
      </c>
    </row>
    <row r="23" spans="1:17" ht="3" customHeight="1">
      <c r="A23" s="903"/>
      <c r="B23" s="618"/>
      <c r="C23" s="893"/>
      <c r="D23" s="957"/>
      <c r="E23" s="893"/>
      <c r="F23" s="957"/>
      <c r="G23" s="893"/>
      <c r="H23" s="957"/>
      <c r="I23" s="893"/>
      <c r="J23" s="956"/>
    </row>
    <row r="24" spans="1:17" ht="8.1" customHeight="1">
      <c r="A24" s="903"/>
      <c r="B24" s="618" t="s">
        <v>519</v>
      </c>
      <c r="C24" s="893" t="s">
        <v>907</v>
      </c>
      <c r="D24" s="957" t="s">
        <v>816</v>
      </c>
      <c r="E24" s="893" t="s">
        <v>906</v>
      </c>
      <c r="F24" s="957" t="s">
        <v>816</v>
      </c>
      <c r="G24" s="893" t="s">
        <v>905</v>
      </c>
      <c r="H24" s="957" t="s">
        <v>904</v>
      </c>
      <c r="I24" s="893" t="s">
        <v>903</v>
      </c>
      <c r="J24" s="956" t="s">
        <v>853</v>
      </c>
    </row>
    <row r="25" spans="1:17" ht="8.1" customHeight="1">
      <c r="A25" s="903"/>
      <c r="B25" s="618" t="s">
        <v>520</v>
      </c>
      <c r="C25" s="893" t="s">
        <v>902</v>
      </c>
      <c r="D25" s="957" t="s">
        <v>895</v>
      </c>
      <c r="E25" s="893" t="s">
        <v>816</v>
      </c>
      <c r="F25" s="957" t="s">
        <v>901</v>
      </c>
      <c r="G25" s="893" t="s">
        <v>900</v>
      </c>
      <c r="H25" s="957" t="s">
        <v>890</v>
      </c>
      <c r="I25" s="893" t="s">
        <v>857</v>
      </c>
      <c r="J25" s="956" t="s">
        <v>892</v>
      </c>
    </row>
    <row r="26" spans="1:17" ht="8.25" customHeight="1">
      <c r="A26" s="903"/>
      <c r="B26" s="618" t="s">
        <v>822</v>
      </c>
      <c r="C26" s="893" t="s">
        <v>899</v>
      </c>
      <c r="D26" s="957" t="s">
        <v>829</v>
      </c>
      <c r="E26" s="893" t="s">
        <v>898</v>
      </c>
      <c r="F26" s="957" t="s">
        <v>829</v>
      </c>
      <c r="G26" s="893" t="s">
        <v>897</v>
      </c>
      <c r="H26" s="957" t="s">
        <v>827</v>
      </c>
      <c r="I26" s="893" t="s">
        <v>842</v>
      </c>
      <c r="J26" s="956" t="s">
        <v>895</v>
      </c>
    </row>
    <row r="27" spans="1:17" ht="8.25" customHeight="1">
      <c r="A27" s="903"/>
      <c r="B27" s="618" t="s">
        <v>557</v>
      </c>
      <c r="C27" s="893" t="s">
        <v>896</v>
      </c>
      <c r="D27" s="957" t="s">
        <v>895</v>
      </c>
      <c r="E27" s="893" t="s">
        <v>890</v>
      </c>
      <c r="F27" s="957" t="s">
        <v>831</v>
      </c>
      <c r="G27" s="893" t="s">
        <v>894</v>
      </c>
      <c r="H27" s="957" t="s">
        <v>892</v>
      </c>
      <c r="I27" s="893" t="s">
        <v>821</v>
      </c>
      <c r="J27" s="956" t="s">
        <v>833</v>
      </c>
    </row>
    <row r="28" spans="1:17" ht="3" customHeight="1">
      <c r="A28" s="916"/>
      <c r="B28" s="630"/>
      <c r="C28" s="915"/>
      <c r="D28" s="912"/>
      <c r="E28" s="913"/>
      <c r="F28" s="912"/>
      <c r="G28" s="913"/>
      <c r="H28" s="912"/>
      <c r="I28" s="913"/>
      <c r="J28" s="955"/>
    </row>
    <row r="29" spans="1:17" ht="3" customHeight="1">
      <c r="A29" s="903"/>
      <c r="B29" s="618"/>
      <c r="C29" s="909"/>
      <c r="D29" s="906"/>
      <c r="E29" s="907"/>
      <c r="F29" s="906"/>
      <c r="G29" s="907"/>
      <c r="H29" s="906"/>
      <c r="I29" s="907"/>
      <c r="J29" s="954"/>
    </row>
    <row r="30" spans="1:17" ht="9.6" customHeight="1">
      <c r="A30" s="903"/>
      <c r="B30" s="902" t="s">
        <v>810</v>
      </c>
      <c r="C30" s="901" t="s">
        <v>893</v>
      </c>
      <c r="D30" s="953" t="s">
        <v>892</v>
      </c>
      <c r="E30" s="901" t="s">
        <v>891</v>
      </c>
      <c r="F30" s="953" t="s">
        <v>890</v>
      </c>
      <c r="G30" s="901" t="s">
        <v>889</v>
      </c>
      <c r="H30" s="953" t="s">
        <v>888</v>
      </c>
      <c r="I30" s="901" t="s">
        <v>887</v>
      </c>
      <c r="J30" s="952" t="s">
        <v>886</v>
      </c>
      <c r="K30" s="889"/>
      <c r="L30" s="889"/>
      <c r="M30" s="889"/>
      <c r="N30" s="889"/>
      <c r="O30" s="889"/>
      <c r="P30" s="889"/>
    </row>
    <row r="31" spans="1:17" ht="3" customHeight="1">
      <c r="A31" s="903"/>
      <c r="B31" s="618"/>
      <c r="C31" s="950"/>
      <c r="D31" s="951"/>
      <c r="E31" s="950"/>
      <c r="F31" s="951"/>
      <c r="G31" s="950"/>
      <c r="H31" s="951"/>
      <c r="I31" s="950"/>
      <c r="J31" s="949"/>
    </row>
    <row r="32" spans="1:17" ht="12" customHeight="1">
      <c r="A32" s="948"/>
      <c r="B32" s="947"/>
      <c r="C32" s="945" t="s">
        <v>154</v>
      </c>
      <c r="D32" s="946"/>
      <c r="E32" s="945" t="s">
        <v>885</v>
      </c>
      <c r="F32" s="931"/>
      <c r="G32" s="935" t="s">
        <v>884</v>
      </c>
      <c r="H32" s="944"/>
      <c r="I32" s="944"/>
      <c r="J32" s="934"/>
      <c r="K32" s="889"/>
      <c r="L32" s="889"/>
      <c r="M32" s="889"/>
      <c r="N32" s="889"/>
      <c r="O32" s="889"/>
      <c r="P32" s="889"/>
      <c r="Q32" s="889"/>
    </row>
    <row r="33" spans="1:12" ht="12" customHeight="1">
      <c r="A33" s="903"/>
      <c r="B33" s="618"/>
      <c r="C33" s="943"/>
      <c r="D33" s="942"/>
      <c r="E33" s="943"/>
      <c r="F33" s="942"/>
      <c r="G33" s="941" t="s">
        <v>883</v>
      </c>
      <c r="H33" s="940"/>
      <c r="I33" s="940"/>
      <c r="J33" s="939"/>
      <c r="L33" s="888"/>
    </row>
    <row r="34" spans="1:12" ht="11.1" customHeight="1">
      <c r="A34" s="903"/>
      <c r="B34" s="618"/>
      <c r="C34" s="938"/>
      <c r="D34" s="938" t="s">
        <v>882</v>
      </c>
      <c r="E34" s="938"/>
      <c r="F34" s="938" t="s">
        <v>882</v>
      </c>
      <c r="G34" s="937"/>
      <c r="H34" s="936"/>
      <c r="I34" s="935" t="s">
        <v>882</v>
      </c>
      <c r="J34" s="934"/>
      <c r="L34" s="888"/>
    </row>
    <row r="35" spans="1:12" ht="11.1" customHeight="1">
      <c r="A35" s="903"/>
      <c r="B35" s="933" t="s">
        <v>881</v>
      </c>
      <c r="C35" s="932" t="s">
        <v>879</v>
      </c>
      <c r="D35" s="932" t="s">
        <v>880</v>
      </c>
      <c r="E35" s="932" t="s">
        <v>879</v>
      </c>
      <c r="F35" s="932" t="s">
        <v>880</v>
      </c>
      <c r="G35" s="930" t="s">
        <v>879</v>
      </c>
      <c r="H35" s="931"/>
      <c r="I35" s="930" t="s">
        <v>878</v>
      </c>
      <c r="J35" s="929"/>
      <c r="L35" s="888"/>
    </row>
    <row r="36" spans="1:12" ht="11.1" customHeight="1">
      <c r="A36" s="903"/>
      <c r="B36" s="618"/>
      <c r="C36" s="926"/>
      <c r="D36" s="926">
        <v>2024</v>
      </c>
      <c r="E36" s="926"/>
      <c r="F36" s="926">
        <v>2024</v>
      </c>
      <c r="G36" s="928"/>
      <c r="H36" s="927"/>
      <c r="I36" s="2133">
        <v>2024</v>
      </c>
      <c r="J36" s="2134"/>
      <c r="L36" s="888"/>
    </row>
    <row r="37" spans="1:12" ht="12" customHeight="1">
      <c r="A37" s="916"/>
      <c r="B37" s="630"/>
      <c r="C37" s="926" t="s">
        <v>626</v>
      </c>
      <c r="D37" s="925" t="s">
        <v>678</v>
      </c>
      <c r="E37" s="926" t="s">
        <v>626</v>
      </c>
      <c r="F37" s="925" t="s">
        <v>678</v>
      </c>
      <c r="G37" s="923" t="s">
        <v>626</v>
      </c>
      <c r="H37" s="924"/>
      <c r="I37" s="923" t="s">
        <v>678</v>
      </c>
      <c r="J37" s="922"/>
      <c r="L37" s="888"/>
    </row>
    <row r="38" spans="1:12" ht="3" customHeight="1">
      <c r="A38" s="903"/>
      <c r="B38" s="618"/>
      <c r="C38" s="613"/>
      <c r="D38" s="921"/>
      <c r="E38" s="613"/>
      <c r="F38" s="921"/>
      <c r="G38" s="613"/>
      <c r="H38" s="921"/>
      <c r="I38" s="613"/>
      <c r="J38" s="920"/>
    </row>
    <row r="39" spans="1:12" ht="8.25" customHeight="1">
      <c r="A39" s="903"/>
      <c r="B39" s="618" t="s">
        <v>507</v>
      </c>
      <c r="C39" s="893" t="s">
        <v>877</v>
      </c>
      <c r="D39" s="917" t="s">
        <v>846</v>
      </c>
      <c r="E39" s="918" t="s">
        <v>876</v>
      </c>
      <c r="F39" s="917" t="s">
        <v>875</v>
      </c>
      <c r="G39" s="2135" t="s">
        <v>874</v>
      </c>
      <c r="H39" s="2135"/>
      <c r="I39" s="2129" t="s">
        <v>873</v>
      </c>
      <c r="J39" s="2130"/>
    </row>
    <row r="40" spans="1:12" ht="8.1" customHeight="1">
      <c r="A40" s="903"/>
      <c r="B40" s="618" t="s">
        <v>508</v>
      </c>
      <c r="C40" s="893" t="s">
        <v>872</v>
      </c>
      <c r="D40" s="917" t="s">
        <v>871</v>
      </c>
      <c r="E40" s="918" t="s">
        <v>870</v>
      </c>
      <c r="F40" s="917" t="s">
        <v>869</v>
      </c>
      <c r="G40" s="2135" t="s">
        <v>868</v>
      </c>
      <c r="H40" s="2135"/>
      <c r="I40" s="2129" t="s">
        <v>867</v>
      </c>
      <c r="J40" s="2130"/>
    </row>
    <row r="41" spans="1:12" ht="8.25" customHeight="1">
      <c r="A41" s="903"/>
      <c r="B41" s="618" t="s">
        <v>510</v>
      </c>
      <c r="C41" s="893" t="s">
        <v>829</v>
      </c>
      <c r="D41" s="917" t="s">
        <v>866</v>
      </c>
      <c r="E41" s="918" t="s">
        <v>865</v>
      </c>
      <c r="F41" s="917" t="s">
        <v>864</v>
      </c>
      <c r="G41" s="2135" t="s">
        <v>863</v>
      </c>
      <c r="H41" s="2135"/>
      <c r="I41" s="2129" t="s">
        <v>834</v>
      </c>
      <c r="J41" s="2130"/>
    </row>
    <row r="42" spans="1:12" ht="3" customHeight="1">
      <c r="A42" s="903"/>
      <c r="B42" s="618"/>
      <c r="C42" s="893"/>
      <c r="D42" s="917"/>
      <c r="E42" s="918"/>
      <c r="F42" s="917"/>
      <c r="G42" s="2135"/>
      <c r="H42" s="2135"/>
      <c r="I42" s="2129"/>
      <c r="J42" s="2130"/>
    </row>
    <row r="43" spans="1:12" ht="8.1" customHeight="1">
      <c r="A43" s="903"/>
      <c r="B43" s="618" t="s">
        <v>554</v>
      </c>
      <c r="C43" s="893" t="s">
        <v>862</v>
      </c>
      <c r="D43" s="917" t="s">
        <v>858</v>
      </c>
      <c r="E43" s="918" t="s">
        <v>861</v>
      </c>
      <c r="F43" s="917" t="s">
        <v>860</v>
      </c>
      <c r="G43" s="2135" t="s">
        <v>859</v>
      </c>
      <c r="H43" s="2135"/>
      <c r="I43" s="2129" t="s">
        <v>858</v>
      </c>
      <c r="J43" s="2130"/>
    </row>
    <row r="44" spans="1:12" ht="8.25" customHeight="1">
      <c r="A44" s="903"/>
      <c r="B44" s="618" t="s">
        <v>514</v>
      </c>
      <c r="C44" s="893" t="s">
        <v>835</v>
      </c>
      <c r="D44" s="917" t="s">
        <v>857</v>
      </c>
      <c r="E44" s="918" t="s">
        <v>856</v>
      </c>
      <c r="F44" s="917" t="s">
        <v>855</v>
      </c>
      <c r="G44" s="2135" t="s">
        <v>854</v>
      </c>
      <c r="H44" s="2135"/>
      <c r="I44" s="2129" t="s">
        <v>853</v>
      </c>
      <c r="J44" s="2130"/>
    </row>
    <row r="45" spans="1:12" ht="8.1" customHeight="1">
      <c r="A45" s="903"/>
      <c r="B45" s="618" t="s">
        <v>555</v>
      </c>
      <c r="C45" s="893" t="s">
        <v>852</v>
      </c>
      <c r="D45" s="917" t="s">
        <v>825</v>
      </c>
      <c r="E45" s="918" t="s">
        <v>851</v>
      </c>
      <c r="F45" s="917" t="s">
        <v>850</v>
      </c>
      <c r="G45" s="2135" t="s">
        <v>849</v>
      </c>
      <c r="H45" s="2135"/>
      <c r="I45" s="2129" t="s">
        <v>808</v>
      </c>
      <c r="J45" s="2130"/>
    </row>
    <row r="46" spans="1:12" ht="3" customHeight="1">
      <c r="A46" s="903"/>
      <c r="B46" s="618"/>
      <c r="C46" s="893"/>
      <c r="D46" s="917"/>
      <c r="E46" s="918"/>
      <c r="F46" s="917"/>
      <c r="G46" s="2135"/>
      <c r="H46" s="2135"/>
      <c r="I46" s="2129"/>
      <c r="J46" s="2130"/>
    </row>
    <row r="47" spans="1:12" ht="8.1" customHeight="1">
      <c r="A47" s="903"/>
      <c r="B47" s="618" t="s">
        <v>848</v>
      </c>
      <c r="C47" s="893" t="s">
        <v>847</v>
      </c>
      <c r="D47" s="917" t="s">
        <v>846</v>
      </c>
      <c r="E47" s="918" t="s">
        <v>845</v>
      </c>
      <c r="F47" s="917" t="s">
        <v>844</v>
      </c>
      <c r="G47" s="2135" t="s">
        <v>843</v>
      </c>
      <c r="H47" s="2135"/>
      <c r="I47" s="2129" t="s">
        <v>808</v>
      </c>
      <c r="J47" s="2130"/>
    </row>
    <row r="48" spans="1:12" ht="8.1" customHeight="1">
      <c r="A48" s="903"/>
      <c r="B48" s="618" t="s">
        <v>517</v>
      </c>
      <c r="C48" s="893" t="s">
        <v>842</v>
      </c>
      <c r="D48" s="917" t="s">
        <v>842</v>
      </c>
      <c r="E48" s="918" t="s">
        <v>841</v>
      </c>
      <c r="F48" s="917" t="s">
        <v>841</v>
      </c>
      <c r="G48" s="2135" t="s">
        <v>840</v>
      </c>
      <c r="H48" s="2135"/>
      <c r="I48" s="2129" t="s">
        <v>828</v>
      </c>
      <c r="J48" s="2130"/>
    </row>
    <row r="49" spans="1:16" ht="8.1" customHeight="1">
      <c r="A49" s="903"/>
      <c r="B49" s="618" t="s">
        <v>518</v>
      </c>
      <c r="C49" s="893" t="s">
        <v>839</v>
      </c>
      <c r="D49" s="917" t="s">
        <v>838</v>
      </c>
      <c r="E49" s="919" t="s">
        <v>837</v>
      </c>
      <c r="F49" s="917" t="s">
        <v>837</v>
      </c>
      <c r="G49" s="2135" t="s">
        <v>836</v>
      </c>
      <c r="H49" s="2135"/>
      <c r="I49" s="2129" t="s">
        <v>835</v>
      </c>
      <c r="J49" s="2130"/>
    </row>
    <row r="50" spans="1:16" ht="3" customHeight="1">
      <c r="A50" s="903"/>
      <c r="B50" s="618"/>
      <c r="C50" s="893"/>
      <c r="D50" s="917"/>
      <c r="E50" s="918"/>
      <c r="F50" s="917"/>
      <c r="G50" s="2135"/>
      <c r="H50" s="2135"/>
      <c r="I50" s="2129"/>
      <c r="J50" s="2130"/>
    </row>
    <row r="51" spans="1:16" ht="8.1" customHeight="1">
      <c r="A51" s="903"/>
      <c r="B51" s="618" t="s">
        <v>519</v>
      </c>
      <c r="C51" s="893" t="s">
        <v>834</v>
      </c>
      <c r="D51" s="919" t="s">
        <v>833</v>
      </c>
      <c r="E51" s="918" t="s">
        <v>832</v>
      </c>
      <c r="F51" s="917" t="s">
        <v>831</v>
      </c>
      <c r="G51" s="2135" t="s">
        <v>830</v>
      </c>
      <c r="H51" s="2135"/>
      <c r="I51" s="2129" t="s">
        <v>829</v>
      </c>
      <c r="J51" s="2130"/>
    </row>
    <row r="52" spans="1:16" ht="8.1" customHeight="1">
      <c r="A52" s="903"/>
      <c r="B52" s="618" t="s">
        <v>520</v>
      </c>
      <c r="C52" s="893" t="s">
        <v>828</v>
      </c>
      <c r="D52" s="919" t="s">
        <v>827</v>
      </c>
      <c r="E52" s="918" t="s">
        <v>826</v>
      </c>
      <c r="F52" s="917" t="s">
        <v>825</v>
      </c>
      <c r="G52" s="2135" t="s">
        <v>824</v>
      </c>
      <c r="H52" s="2135"/>
      <c r="I52" s="2129" t="s">
        <v>823</v>
      </c>
      <c r="J52" s="2130"/>
    </row>
    <row r="53" spans="1:16" ht="8.25" customHeight="1">
      <c r="A53" s="903"/>
      <c r="B53" s="618" t="s">
        <v>822</v>
      </c>
      <c r="C53" s="893" t="s">
        <v>821</v>
      </c>
      <c r="D53" s="919" t="s">
        <v>820</v>
      </c>
      <c r="E53" s="918" t="s">
        <v>819</v>
      </c>
      <c r="F53" s="917" t="s">
        <v>818</v>
      </c>
      <c r="G53" s="2135" t="s">
        <v>817</v>
      </c>
      <c r="H53" s="2135"/>
      <c r="I53" s="2129" t="s">
        <v>816</v>
      </c>
      <c r="J53" s="2130"/>
    </row>
    <row r="54" spans="1:16" ht="8.25" customHeight="1">
      <c r="A54" s="903"/>
      <c r="B54" s="618" t="s">
        <v>557</v>
      </c>
      <c r="C54" s="893" t="s">
        <v>815</v>
      </c>
      <c r="D54" s="919" t="s">
        <v>814</v>
      </c>
      <c r="E54" s="918" t="s">
        <v>813</v>
      </c>
      <c r="F54" s="917" t="s">
        <v>806</v>
      </c>
      <c r="G54" s="2135" t="s">
        <v>812</v>
      </c>
      <c r="H54" s="2135"/>
      <c r="I54" s="2129" t="s">
        <v>811</v>
      </c>
      <c r="J54" s="2130"/>
    </row>
    <row r="55" spans="1:16" ht="3" customHeight="1">
      <c r="A55" s="916"/>
      <c r="B55" s="630"/>
      <c r="C55" s="915"/>
      <c r="D55" s="914"/>
      <c r="E55" s="913"/>
      <c r="F55" s="912"/>
      <c r="G55" s="2135"/>
      <c r="H55" s="2135"/>
      <c r="I55" s="911"/>
      <c r="J55" s="910"/>
    </row>
    <row r="56" spans="1:16" ht="3" customHeight="1">
      <c r="A56" s="903"/>
      <c r="B56" s="618"/>
      <c r="C56" s="909"/>
      <c r="D56" s="908"/>
      <c r="E56" s="907"/>
      <c r="F56" s="906"/>
      <c r="G56" s="2135"/>
      <c r="H56" s="2135"/>
      <c r="I56" s="905"/>
      <c r="J56" s="904"/>
    </row>
    <row r="57" spans="1:16" ht="10.35" customHeight="1">
      <c r="A57" s="903"/>
      <c r="B57" s="902" t="s">
        <v>810</v>
      </c>
      <c r="C57" s="901" t="s">
        <v>809</v>
      </c>
      <c r="D57" s="899" t="s">
        <v>808</v>
      </c>
      <c r="E57" s="900" t="s">
        <v>807</v>
      </c>
      <c r="F57" s="899" t="s">
        <v>806</v>
      </c>
      <c r="G57" s="2136" t="s">
        <v>805</v>
      </c>
      <c r="H57" s="2136"/>
      <c r="I57" s="2131" t="s">
        <v>804</v>
      </c>
      <c r="J57" s="2132"/>
      <c r="K57" s="889"/>
      <c r="L57" s="889"/>
      <c r="M57" s="889"/>
      <c r="N57" s="889"/>
      <c r="O57" s="889"/>
      <c r="P57" s="889"/>
    </row>
    <row r="58" spans="1:16" ht="3" customHeight="1">
      <c r="A58" s="898"/>
      <c r="B58" s="639"/>
      <c r="C58" s="896"/>
      <c r="D58" s="897"/>
      <c r="E58" s="896"/>
      <c r="F58" s="897"/>
      <c r="G58" s="896"/>
      <c r="H58" s="897"/>
      <c r="I58" s="896"/>
      <c r="J58" s="895"/>
    </row>
    <row r="59" spans="1:16" ht="3" customHeight="1">
      <c r="A59" s="613"/>
      <c r="B59" s="613"/>
      <c r="C59" s="893"/>
      <c r="D59" s="877"/>
      <c r="E59" s="893"/>
      <c r="F59" s="877"/>
      <c r="G59" s="894"/>
      <c r="H59" s="877"/>
      <c r="I59" s="893"/>
      <c r="J59" s="877"/>
    </row>
    <row r="60" spans="1:16" ht="10.15" customHeight="1">
      <c r="A60" s="892"/>
      <c r="C60" s="613"/>
      <c r="D60" s="613"/>
      <c r="E60" s="613"/>
      <c r="F60" s="613"/>
      <c r="G60" s="613"/>
      <c r="H60" s="613"/>
      <c r="I60" s="613"/>
    </row>
    <row r="61" spans="1:16" ht="8.1" customHeight="1">
      <c r="A61" s="613"/>
      <c r="B61" s="613"/>
      <c r="C61" s="613"/>
      <c r="D61" s="613"/>
      <c r="E61" s="613"/>
      <c r="F61" s="613"/>
      <c r="G61" s="613"/>
      <c r="H61" s="613"/>
      <c r="I61" s="613"/>
      <c r="J61" s="613"/>
    </row>
    <row r="62" spans="1:16">
      <c r="C62" s="889"/>
      <c r="D62" s="889"/>
      <c r="E62" s="889"/>
      <c r="J62" s="625" t="s">
        <v>803</v>
      </c>
    </row>
    <row r="63" spans="1:16">
      <c r="A63" s="2107" t="s">
        <v>1264</v>
      </c>
      <c r="C63" s="889"/>
      <c r="D63" s="889"/>
      <c r="E63" s="889"/>
      <c r="F63" s="889"/>
      <c r="G63" s="889"/>
      <c r="I63" s="889"/>
      <c r="J63" s="891"/>
      <c r="K63" s="890"/>
    </row>
    <row r="64" spans="1:16">
      <c r="C64" s="889"/>
      <c r="G64" s="888"/>
    </row>
  </sheetData>
  <mergeCells count="37">
    <mergeCell ref="G41:H41"/>
    <mergeCell ref="G42:H42"/>
    <mergeCell ref="G43:H43"/>
    <mergeCell ref="G57:H57"/>
    <mergeCell ref="G48:H48"/>
    <mergeCell ref="G49:H49"/>
    <mergeCell ref="G50:H50"/>
    <mergeCell ref="G51:H51"/>
    <mergeCell ref="G52:H52"/>
    <mergeCell ref="G53:H53"/>
    <mergeCell ref="G54:H54"/>
    <mergeCell ref="I36:J36"/>
    <mergeCell ref="G55:H55"/>
    <mergeCell ref="G56:H56"/>
    <mergeCell ref="I39:J39"/>
    <mergeCell ref="I40:J40"/>
    <mergeCell ref="I41:J41"/>
    <mergeCell ref="I42:J42"/>
    <mergeCell ref="I43:J43"/>
    <mergeCell ref="I44:J44"/>
    <mergeCell ref="I45:J45"/>
    <mergeCell ref="G44:H44"/>
    <mergeCell ref="G45:H45"/>
    <mergeCell ref="G46:H46"/>
    <mergeCell ref="G47:H47"/>
    <mergeCell ref="G39:H39"/>
    <mergeCell ref="G40:H40"/>
    <mergeCell ref="I51:J51"/>
    <mergeCell ref="I52:J52"/>
    <mergeCell ref="I53:J53"/>
    <mergeCell ref="I54:J54"/>
    <mergeCell ref="I57:J57"/>
    <mergeCell ref="I46:J46"/>
    <mergeCell ref="I47:J47"/>
    <mergeCell ref="I48:J48"/>
    <mergeCell ref="I49:J49"/>
    <mergeCell ref="I50:J50"/>
  </mergeCells>
  <hyperlinks>
    <hyperlink ref="A63" location="'Inhaltsverzeichnis '!A1" display="Zurück zum Inhaltsverzeichnis" xr:uid="{6E4377E3-F043-46E1-8BA5-84318CC229AD}"/>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dimension ref="A1:C42"/>
  <sheetViews>
    <sheetView showGridLines="0" showWhiteSpace="0" zoomScaleNormal="100" zoomScaleSheetLayoutView="100" zoomScalePageLayoutView="25" workbookViewId="0">
      <selection activeCell="A19" sqref="A19"/>
    </sheetView>
  </sheetViews>
  <sheetFormatPr baseColWidth="10" defaultRowHeight="16.5"/>
  <cols>
    <col min="1" max="1" width="129.75" style="1" customWidth="1"/>
    <col min="2" max="2" width="1.375" style="1" customWidth="1"/>
    <col min="3" max="16384" width="11" style="1"/>
  </cols>
  <sheetData>
    <row r="1" spans="1:3">
      <c r="A1" s="23" t="s">
        <v>34</v>
      </c>
    </row>
    <row r="2" spans="1:3" ht="51" customHeight="1">
      <c r="A2" s="22" t="s">
        <v>33</v>
      </c>
    </row>
    <row r="3" spans="1:3" ht="16.5" customHeight="1">
      <c r="A3" s="21" t="s">
        <v>32</v>
      </c>
    </row>
    <row r="4" spans="1:3" ht="20.25" customHeight="1">
      <c r="A4" s="20" t="s">
        <v>31</v>
      </c>
    </row>
    <row r="5" spans="1:3" ht="87.75" customHeight="1">
      <c r="A5" s="19" t="s">
        <v>30</v>
      </c>
    </row>
    <row r="6" spans="1:3" ht="22.5" customHeight="1">
      <c r="A6" s="18" t="s">
        <v>29</v>
      </c>
      <c r="C6" s="16"/>
    </row>
    <row r="7" spans="1:3" ht="24.75" customHeight="1">
      <c r="A7" s="17" t="s">
        <v>28</v>
      </c>
      <c r="C7" s="16"/>
    </row>
    <row r="8" spans="1:3" ht="26.25" customHeight="1">
      <c r="A8" s="8" t="s">
        <v>27</v>
      </c>
      <c r="C8" s="13"/>
    </row>
    <row r="9" spans="1:3" ht="47.25" customHeight="1">
      <c r="A9" s="15" t="s">
        <v>26</v>
      </c>
      <c r="C9" s="12"/>
    </row>
    <row r="10" spans="1:3">
      <c r="A10" s="8" t="s">
        <v>25</v>
      </c>
      <c r="C10" s="12"/>
    </row>
    <row r="11" spans="1:3">
      <c r="A11" s="8" t="s">
        <v>20</v>
      </c>
      <c r="C11" s="12"/>
    </row>
    <row r="12" spans="1:3">
      <c r="A12" s="11" t="s">
        <v>24</v>
      </c>
      <c r="C12" s="12"/>
    </row>
    <row r="13" spans="1:3">
      <c r="A13" s="11" t="s">
        <v>23</v>
      </c>
      <c r="C13" s="12"/>
    </row>
    <row r="14" spans="1:3" ht="47.45" customHeight="1">
      <c r="A14" s="14" t="s">
        <v>22</v>
      </c>
      <c r="C14" s="12"/>
    </row>
    <row r="15" spans="1:3">
      <c r="A15" s="8" t="s">
        <v>13</v>
      </c>
      <c r="C15" s="12"/>
    </row>
    <row r="16" spans="1:3">
      <c r="A16" s="11" t="s">
        <v>21</v>
      </c>
      <c r="C16" s="12"/>
    </row>
    <row r="17" spans="1:3">
      <c r="A17" s="8" t="s">
        <v>20</v>
      </c>
      <c r="C17" s="12"/>
    </row>
    <row r="18" spans="1:3">
      <c r="A18" s="11" t="s">
        <v>19</v>
      </c>
      <c r="C18" s="12"/>
    </row>
    <row r="19" spans="1:3" s="8" customFormat="1" ht="47.45" customHeight="1">
      <c r="A19" s="9" t="s">
        <v>18</v>
      </c>
      <c r="C19" s="10"/>
    </row>
    <row r="20" spans="1:3">
      <c r="A20" s="8" t="s">
        <v>13</v>
      </c>
      <c r="C20" s="12"/>
    </row>
    <row r="21" spans="1:3">
      <c r="A21" s="8" t="s">
        <v>9</v>
      </c>
      <c r="C21" s="12"/>
    </row>
    <row r="22" spans="1:3">
      <c r="A22" s="11" t="s">
        <v>8</v>
      </c>
      <c r="C22" s="12"/>
    </row>
    <row r="23" spans="1:3" s="8" customFormat="1" ht="47.45" customHeight="1">
      <c r="A23" s="9" t="s">
        <v>17</v>
      </c>
      <c r="C23" s="10"/>
    </row>
    <row r="24" spans="1:3">
      <c r="A24" s="8" t="s">
        <v>6</v>
      </c>
      <c r="C24" s="13"/>
    </row>
    <row r="25" spans="1:3">
      <c r="A25" s="8" t="s">
        <v>9</v>
      </c>
      <c r="C25" s="13"/>
    </row>
    <row r="26" spans="1:3">
      <c r="A26" s="11" t="s">
        <v>8</v>
      </c>
      <c r="C26" s="13"/>
    </row>
    <row r="27" spans="1:3" s="8" customFormat="1" ht="47.45" customHeight="1">
      <c r="A27" s="9" t="s">
        <v>16</v>
      </c>
      <c r="C27" s="10"/>
    </row>
    <row r="28" spans="1:3" ht="16.5" customHeight="1">
      <c r="A28" s="8" t="s">
        <v>6</v>
      </c>
      <c r="C28" s="12"/>
    </row>
    <row r="29" spans="1:3" ht="16.5" customHeight="1">
      <c r="A29" s="8" t="s">
        <v>9</v>
      </c>
    </row>
    <row r="30" spans="1:3" s="8" customFormat="1" ht="16.5" customHeight="1">
      <c r="A30" s="11" t="s">
        <v>15</v>
      </c>
      <c r="C30" s="10"/>
    </row>
    <row r="31" spans="1:3" ht="47.45" customHeight="1">
      <c r="A31" s="9" t="s">
        <v>14</v>
      </c>
    </row>
    <row r="32" spans="1:3" ht="16.5" customHeight="1">
      <c r="A32" s="8" t="s">
        <v>13</v>
      </c>
    </row>
    <row r="33" spans="1:3" s="8" customFormat="1" ht="16.5" customHeight="1">
      <c r="A33" s="8" t="s">
        <v>9</v>
      </c>
      <c r="C33" s="10"/>
    </row>
    <row r="34" spans="1:3" s="8" customFormat="1" ht="16.5" customHeight="1">
      <c r="A34" s="11" t="s">
        <v>12</v>
      </c>
      <c r="C34" s="10"/>
    </row>
    <row r="35" spans="1:3" ht="47.45" customHeight="1">
      <c r="A35" s="9" t="s">
        <v>11</v>
      </c>
    </row>
    <row r="36" spans="1:3">
      <c r="A36" s="8" t="s">
        <v>10</v>
      </c>
    </row>
    <row r="37" spans="1:3" s="8" customFormat="1" ht="16.5" customHeight="1">
      <c r="A37" s="8" t="s">
        <v>9</v>
      </c>
      <c r="C37" s="10"/>
    </row>
    <row r="38" spans="1:3" s="8" customFormat="1" ht="16.5" customHeight="1">
      <c r="A38" s="11" t="s">
        <v>8</v>
      </c>
      <c r="C38" s="10"/>
    </row>
    <row r="39" spans="1:3" ht="47.45" customHeight="1">
      <c r="A39" s="9" t="s">
        <v>7</v>
      </c>
    </row>
    <row r="40" spans="1:3">
      <c r="A40" s="8" t="s">
        <v>6</v>
      </c>
    </row>
    <row r="41" spans="1:3" s="7" customFormat="1" ht="19.5" customHeight="1">
      <c r="A41" s="8" t="s">
        <v>5</v>
      </c>
    </row>
    <row r="42" spans="1:3">
      <c r="A42" s="6" t="s">
        <v>4</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2" r:id="rId9" display="mailto:%20agrar@ble.de" xr:uid="{D9E60896-A1E3-4D1A-9679-A51FB865B302}"/>
    <hyperlink ref="A7" r:id="rId10" xr:uid="{0EF51DD6-2866-4B8C-BA8A-F8DAB3020D31}"/>
    <hyperlink ref="A12" r:id="rId11" xr:uid="{CD0ABAD7-DABD-4ACB-A803-9880469FD4B0}"/>
    <hyperlink ref="A16" r:id="rId12" xr:uid="{E5839BA5-FB6E-46A6-8711-76AF0520F419}"/>
    <hyperlink ref="A3" r:id="rId13" display="Telefon: +49 (0)228- 6845 – 7355; Email: agrar@ble.de, ISSN 0433 – 7344" xr:uid="{B23053A7-F31F-4A86-BD83-BD01C455D6E1}"/>
    <hyperlink ref="A4" r:id="rId14"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FAA6A-7DCD-4509-9DA1-6CAAD8162CE5}">
  <sheetPr>
    <tabColor rgb="FF00854A"/>
  </sheetPr>
  <dimension ref="A1:Q102"/>
  <sheetViews>
    <sheetView showGridLines="0" zoomScale="115" zoomScaleNormal="115" zoomScaleSheetLayoutView="100" workbookViewId="0">
      <selection activeCell="A102" sqref="A102"/>
    </sheetView>
  </sheetViews>
  <sheetFormatPr baseColWidth="10" defaultColWidth="10.5" defaultRowHeight="16.5"/>
  <cols>
    <col min="1" max="1" width="16.5" style="537" customWidth="1"/>
    <col min="2" max="2" width="12.5" style="537" customWidth="1"/>
    <col min="3" max="5" width="14.875" style="537" customWidth="1"/>
    <col min="6" max="15" width="12.5" style="537" customWidth="1"/>
    <col min="16" max="16384" width="10.5" style="537"/>
  </cols>
  <sheetData>
    <row r="1" spans="1:13" ht="17.25">
      <c r="A1" s="2059" t="s">
        <v>1611</v>
      </c>
    </row>
    <row r="2" spans="1:13" ht="18">
      <c r="A2" s="2060" t="s">
        <v>381</v>
      </c>
      <c r="B2" s="2061"/>
      <c r="C2" s="2061"/>
      <c r="D2" s="2061"/>
      <c r="E2" s="2061"/>
      <c r="F2" s="2061"/>
      <c r="G2" s="2061"/>
      <c r="H2" s="2061"/>
      <c r="I2" s="2061"/>
      <c r="J2" s="2061"/>
      <c r="K2" s="2061"/>
      <c r="L2" s="2061"/>
      <c r="M2" s="2061"/>
    </row>
    <row r="3" spans="1:13">
      <c r="A3" s="2061" t="s">
        <v>382</v>
      </c>
      <c r="B3" s="2061"/>
      <c r="C3" s="2061"/>
      <c r="D3" s="2061"/>
      <c r="E3" s="2061"/>
      <c r="F3" s="2061"/>
      <c r="G3" s="2061"/>
      <c r="H3" s="2061"/>
      <c r="I3" s="2061"/>
      <c r="J3" s="2061"/>
      <c r="K3" s="2061"/>
      <c r="L3" s="2061"/>
      <c r="M3" s="2061"/>
    </row>
    <row r="4" spans="1:13">
      <c r="A4" s="2061" t="s">
        <v>1615</v>
      </c>
      <c r="B4" s="2061"/>
      <c r="C4" s="2061"/>
      <c r="D4" s="2061"/>
      <c r="E4" s="2061"/>
      <c r="F4" s="2061"/>
      <c r="G4" s="2061"/>
      <c r="H4" s="2061"/>
      <c r="I4" s="2061"/>
      <c r="J4" s="2061"/>
      <c r="K4" s="2061"/>
      <c r="L4" s="2061"/>
      <c r="M4" s="2061"/>
    </row>
    <row r="5" spans="1:13">
      <c r="A5" s="2061" t="s">
        <v>384</v>
      </c>
      <c r="B5" s="2061"/>
      <c r="C5" s="2061"/>
      <c r="D5" s="2061"/>
      <c r="E5" s="2061"/>
      <c r="F5" s="2061"/>
      <c r="G5" s="2061"/>
      <c r="H5" s="2061"/>
      <c r="I5" s="2061"/>
      <c r="J5" s="2061"/>
      <c r="K5" s="2061"/>
      <c r="L5" s="2061"/>
      <c r="M5" s="2061"/>
    </row>
    <row r="6" spans="1:13">
      <c r="A6" s="2062" t="s">
        <v>383</v>
      </c>
      <c r="B6" s="2061"/>
      <c r="C6" s="2061"/>
      <c r="D6" s="2061"/>
      <c r="E6" s="2061"/>
      <c r="F6" s="2061"/>
      <c r="G6" s="2061"/>
      <c r="H6" s="2061"/>
      <c r="I6" s="2061"/>
      <c r="J6" s="2061"/>
      <c r="K6" s="2061"/>
      <c r="L6" s="2061"/>
      <c r="M6" s="2061"/>
    </row>
    <row r="7" spans="1:13" ht="20.25" customHeight="1">
      <c r="A7" s="2063"/>
      <c r="B7" s="2064" t="s">
        <v>385</v>
      </c>
      <c r="C7" s="2065"/>
      <c r="D7" s="2066"/>
      <c r="E7" s="2064" t="s">
        <v>386</v>
      </c>
      <c r="F7" s="2065"/>
      <c r="G7" s="2066"/>
      <c r="H7" s="2064" t="s">
        <v>387</v>
      </c>
      <c r="I7" s="2065"/>
      <c r="J7" s="2066"/>
      <c r="K7" s="2063"/>
      <c r="L7" s="2063"/>
      <c r="M7" s="2063"/>
    </row>
    <row r="8" spans="1:13" ht="53.25" customHeight="1">
      <c r="A8" s="2067" t="s">
        <v>388</v>
      </c>
      <c r="B8" s="2068" t="s">
        <v>389</v>
      </c>
      <c r="C8" s="2069" t="s">
        <v>390</v>
      </c>
      <c r="D8" s="2070"/>
      <c r="E8" s="2071" t="s">
        <v>391</v>
      </c>
      <c r="F8" s="2065" t="s">
        <v>392</v>
      </c>
      <c r="G8" s="2066"/>
      <c r="H8" s="2071" t="s">
        <v>391</v>
      </c>
      <c r="I8" s="2065" t="s">
        <v>393</v>
      </c>
      <c r="J8" s="2066"/>
      <c r="K8" s="2072" t="s">
        <v>394</v>
      </c>
      <c r="L8" s="2073" t="s">
        <v>395</v>
      </c>
      <c r="M8" s="2096" t="s">
        <v>396</v>
      </c>
    </row>
    <row r="9" spans="1:13" ht="27" customHeight="1">
      <c r="A9" s="2074"/>
      <c r="B9" s="2075"/>
      <c r="C9" s="2068" t="s">
        <v>391</v>
      </c>
      <c r="D9" s="2068" t="s">
        <v>392</v>
      </c>
      <c r="E9" s="2076"/>
      <c r="F9" s="2068" t="s">
        <v>397</v>
      </c>
      <c r="G9" s="2068" t="s">
        <v>398</v>
      </c>
      <c r="H9" s="2076"/>
      <c r="I9" s="2068" t="s">
        <v>397</v>
      </c>
      <c r="J9" s="2068" t="s">
        <v>398</v>
      </c>
      <c r="K9" s="2075"/>
      <c r="L9" s="2075"/>
      <c r="M9" s="2075"/>
    </row>
    <row r="10" spans="1:13" ht="7.5" customHeight="1">
      <c r="A10" s="2077" t="s">
        <v>388</v>
      </c>
      <c r="B10" s="2078" t="s">
        <v>399</v>
      </c>
      <c r="C10" s="2079" t="s">
        <v>400</v>
      </c>
      <c r="D10" s="2079" t="s">
        <v>401</v>
      </c>
      <c r="E10" s="2080" t="s">
        <v>402</v>
      </c>
      <c r="F10" s="2079" t="s">
        <v>1612</v>
      </c>
      <c r="G10" s="2079" t="s">
        <v>403</v>
      </c>
      <c r="H10" s="2078" t="s">
        <v>404</v>
      </c>
      <c r="I10" s="2079" t="s">
        <v>1613</v>
      </c>
      <c r="J10" s="2079" t="s">
        <v>405</v>
      </c>
      <c r="K10" s="2078" t="s">
        <v>394</v>
      </c>
      <c r="L10" s="2078" t="s">
        <v>406</v>
      </c>
      <c r="M10" s="2078" t="s">
        <v>396</v>
      </c>
    </row>
    <row r="11" spans="1:13">
      <c r="A11" s="2081" t="s">
        <v>407</v>
      </c>
      <c r="B11" s="589">
        <v>2680.75</v>
      </c>
      <c r="C11" s="589">
        <v>515.41</v>
      </c>
      <c r="D11" s="589">
        <v>705.38</v>
      </c>
      <c r="E11" s="589">
        <v>1074.9010000000001</v>
      </c>
      <c r="F11" s="589">
        <v>135.68</v>
      </c>
      <c r="G11" s="589">
        <v>1871.954</v>
      </c>
      <c r="H11" s="589">
        <v>106.867</v>
      </c>
      <c r="I11" s="589">
        <v>29.45</v>
      </c>
      <c r="J11" s="589">
        <v>789.09100000000001</v>
      </c>
      <c r="K11" s="589">
        <v>4183.1109999999999</v>
      </c>
      <c r="L11" s="2082">
        <f t="shared" ref="L11:L35" si="0">M11-SUM(K11,B11:J11)</f>
        <v>716.89799999999923</v>
      </c>
      <c r="M11" s="2097">
        <v>12809.492</v>
      </c>
    </row>
    <row r="12" spans="1:13">
      <c r="A12" s="2081" t="s">
        <v>408</v>
      </c>
      <c r="B12" s="589">
        <v>2666.7710000000002</v>
      </c>
      <c r="C12" s="589">
        <v>498.01100000000002</v>
      </c>
      <c r="D12" s="589">
        <v>702.79399999999998</v>
      </c>
      <c r="E12" s="589">
        <v>1025.441</v>
      </c>
      <c r="F12" s="589">
        <v>159.12700000000001</v>
      </c>
      <c r="G12" s="589">
        <v>1831.4559999999999</v>
      </c>
      <c r="H12" s="589">
        <v>102.2</v>
      </c>
      <c r="I12" s="589">
        <v>36.877000000000002</v>
      </c>
      <c r="J12" s="589">
        <v>794.58900000000006</v>
      </c>
      <c r="K12" s="589">
        <v>4181.6790000000001</v>
      </c>
      <c r="L12" s="2082">
        <f t="shared" si="0"/>
        <v>707.28399999999601</v>
      </c>
      <c r="M12" s="2097">
        <v>12706.228999999999</v>
      </c>
    </row>
    <row r="13" spans="1:13">
      <c r="A13" s="2081" t="s">
        <v>409</v>
      </c>
      <c r="B13" s="589">
        <v>2617.4670000000001</v>
      </c>
      <c r="C13" s="589">
        <v>497.53300000000002</v>
      </c>
      <c r="D13" s="589">
        <v>684.56299999999999</v>
      </c>
      <c r="E13" s="589">
        <v>1016.991</v>
      </c>
      <c r="F13" s="589">
        <v>144.13499999999999</v>
      </c>
      <c r="G13" s="589">
        <v>1831.3689999999999</v>
      </c>
      <c r="H13" s="589">
        <v>94.111000000000004</v>
      </c>
      <c r="I13" s="589">
        <v>31.039000000000001</v>
      </c>
      <c r="J13" s="589">
        <v>761.09500000000003</v>
      </c>
      <c r="K13" s="589">
        <v>4184.9780000000001</v>
      </c>
      <c r="L13" s="2082">
        <f t="shared" si="0"/>
        <v>699.31899999999951</v>
      </c>
      <c r="M13" s="2097">
        <v>12562.6</v>
      </c>
    </row>
    <row r="14" spans="1:13">
      <c r="A14" s="2081" t="s">
        <v>410</v>
      </c>
      <c r="B14" s="589">
        <v>2666.1759999999999</v>
      </c>
      <c r="C14" s="589">
        <v>488.49700000000001</v>
      </c>
      <c r="D14" s="589">
        <v>696.52200000000005</v>
      </c>
      <c r="E14" s="589">
        <v>981.85799999999995</v>
      </c>
      <c r="F14" s="589">
        <v>167.39099999999999</v>
      </c>
      <c r="G14" s="589">
        <v>1781.364</v>
      </c>
      <c r="H14" s="589">
        <v>88.305000000000007</v>
      </c>
      <c r="I14" s="589">
        <v>35.997999999999998</v>
      </c>
      <c r="J14" s="589">
        <v>747.87699999999995</v>
      </c>
      <c r="K14" s="589">
        <v>4190.1030000000001</v>
      </c>
      <c r="L14" s="2082">
        <f t="shared" si="0"/>
        <v>683.7489999999998</v>
      </c>
      <c r="M14" s="2097">
        <v>12527.84</v>
      </c>
    </row>
    <row r="15" spans="1:13">
      <c r="A15" s="2081" t="s">
        <v>411</v>
      </c>
      <c r="B15" s="589">
        <v>2635.0169999999998</v>
      </c>
      <c r="C15" s="589">
        <v>505.60300000000001</v>
      </c>
      <c r="D15" s="589">
        <v>709.17700000000002</v>
      </c>
      <c r="E15" s="589">
        <v>981.52800000000002</v>
      </c>
      <c r="F15" s="589">
        <v>148.20699999999999</v>
      </c>
      <c r="G15" s="589">
        <v>1782.41</v>
      </c>
      <c r="H15" s="589">
        <v>85.884</v>
      </c>
      <c r="I15" s="589">
        <v>29.725000000000001</v>
      </c>
      <c r="J15" s="589">
        <v>735.15200000000004</v>
      </c>
      <c r="K15" s="589">
        <v>4191.3689999999997</v>
      </c>
      <c r="L15" s="2082">
        <f t="shared" si="0"/>
        <v>673.3169999999991</v>
      </c>
      <c r="M15" s="2097">
        <v>12477.388999999999</v>
      </c>
    </row>
    <row r="16" spans="1:13">
      <c r="A16" s="2081" t="s">
        <v>412</v>
      </c>
      <c r="B16" s="589">
        <v>2668.3879999999999</v>
      </c>
      <c r="C16" s="589">
        <v>492.96100000000001</v>
      </c>
      <c r="D16" s="589">
        <v>707.024</v>
      </c>
      <c r="E16" s="589">
        <v>977.75800000000004</v>
      </c>
      <c r="F16" s="589">
        <v>169.24</v>
      </c>
      <c r="G16" s="589">
        <v>1792.894</v>
      </c>
      <c r="H16" s="589">
        <v>79.915000000000006</v>
      </c>
      <c r="I16" s="589">
        <v>33.670999999999999</v>
      </c>
      <c r="J16" s="589">
        <v>722.17</v>
      </c>
      <c r="K16" s="589">
        <v>4190.4849999999997</v>
      </c>
      <c r="L16" s="2082">
        <f t="shared" si="0"/>
        <v>672.26599999999962</v>
      </c>
      <c r="M16" s="2097">
        <v>12506.772000000001</v>
      </c>
    </row>
    <row r="17" spans="1:13">
      <c r="A17" s="2081" t="s">
        <v>413</v>
      </c>
      <c r="B17" s="589">
        <v>2661.4690000000001</v>
      </c>
      <c r="C17" s="589">
        <v>498.08100000000002</v>
      </c>
      <c r="D17" s="589">
        <v>689.15099999999995</v>
      </c>
      <c r="E17" s="589">
        <v>1031.172</v>
      </c>
      <c r="F17" s="589">
        <v>148.46199999999999</v>
      </c>
      <c r="G17" s="589">
        <v>1831.3679999999999</v>
      </c>
      <c r="H17" s="589">
        <v>86.802999999999997</v>
      </c>
      <c r="I17" s="589">
        <v>28.638000000000002</v>
      </c>
      <c r="J17" s="589">
        <v>716.23400000000004</v>
      </c>
      <c r="K17" s="589">
        <v>4223.0420000000004</v>
      </c>
      <c r="L17" s="2082">
        <f t="shared" si="0"/>
        <v>672.59899999999834</v>
      </c>
      <c r="M17" s="2097">
        <v>12587.019</v>
      </c>
    </row>
    <row r="18" spans="1:13">
      <c r="A18" s="2081" t="s">
        <v>414</v>
      </c>
      <c r="B18" s="589">
        <v>2670.9650000000001</v>
      </c>
      <c r="C18" s="589">
        <v>496.38</v>
      </c>
      <c r="D18" s="589">
        <v>710.904</v>
      </c>
      <c r="E18" s="589">
        <v>1027.249</v>
      </c>
      <c r="F18" s="589">
        <v>163.98500000000001</v>
      </c>
      <c r="G18" s="589">
        <v>1823.499</v>
      </c>
      <c r="H18" s="589">
        <v>85.977000000000004</v>
      </c>
      <c r="I18" s="589">
        <v>32.805999999999997</v>
      </c>
      <c r="J18" s="589">
        <v>733.50900000000001</v>
      </c>
      <c r="K18" s="589">
        <v>4267.6109999999999</v>
      </c>
      <c r="L18" s="2082">
        <f t="shared" si="0"/>
        <v>673.10799999999836</v>
      </c>
      <c r="M18" s="2097">
        <v>12685.993</v>
      </c>
    </row>
    <row r="19" spans="1:13">
      <c r="A19" s="2081" t="s">
        <v>415</v>
      </c>
      <c r="B19" s="589">
        <v>2672.598</v>
      </c>
      <c r="C19" s="589">
        <v>493.024</v>
      </c>
      <c r="D19" s="589">
        <v>708.58900000000006</v>
      </c>
      <c r="E19" s="589">
        <v>1025.5260000000001</v>
      </c>
      <c r="F19" s="589">
        <v>139.77600000000001</v>
      </c>
      <c r="G19" s="589">
        <v>1838.9949999999999</v>
      </c>
      <c r="H19" s="589">
        <v>88.2</v>
      </c>
      <c r="I19" s="589">
        <v>28.917999999999999</v>
      </c>
      <c r="J19" s="589">
        <v>725.24300000000005</v>
      </c>
      <c r="K19" s="589">
        <v>4311.3760000000002</v>
      </c>
      <c r="L19" s="2082">
        <f t="shared" si="0"/>
        <v>669.80399999999827</v>
      </c>
      <c r="M19" s="2097">
        <v>12702.049000000001</v>
      </c>
    </row>
    <row r="20" spans="1:13">
      <c r="A20" s="2081" t="s">
        <v>416</v>
      </c>
      <c r="B20" s="589">
        <v>2698.57</v>
      </c>
      <c r="C20" s="589">
        <v>483.89600000000002</v>
      </c>
      <c r="D20" s="589">
        <v>726.101</v>
      </c>
      <c r="E20" s="589">
        <v>1007.529</v>
      </c>
      <c r="F20" s="589">
        <v>162.536</v>
      </c>
      <c r="G20" s="589">
        <v>1840.799</v>
      </c>
      <c r="H20" s="589">
        <v>87.853999999999999</v>
      </c>
      <c r="I20" s="589">
        <v>34.642000000000003</v>
      </c>
      <c r="J20" s="589">
        <v>730.98599999999999</v>
      </c>
      <c r="K20" s="589">
        <v>4295.68</v>
      </c>
      <c r="L20" s="2082">
        <f t="shared" si="0"/>
        <v>673.59699999999975</v>
      </c>
      <c r="M20" s="2097">
        <v>12742.19</v>
      </c>
    </row>
    <row r="21" spans="1:13">
      <c r="A21" s="2081" t="s">
        <v>417</v>
      </c>
      <c r="B21" s="589">
        <v>2645.4960000000001</v>
      </c>
      <c r="C21" s="589">
        <v>475.46199999999999</v>
      </c>
      <c r="D21" s="589">
        <v>724.95</v>
      </c>
      <c r="E21" s="589">
        <v>986.72</v>
      </c>
      <c r="F21" s="589">
        <v>144.238</v>
      </c>
      <c r="G21" s="589">
        <v>1870.9010000000001</v>
      </c>
      <c r="H21" s="589">
        <v>89.387</v>
      </c>
      <c r="I21" s="589">
        <v>29.361000000000001</v>
      </c>
      <c r="J21" s="589">
        <v>717.89099999999996</v>
      </c>
      <c r="K21" s="589">
        <v>4286.6509999999998</v>
      </c>
      <c r="L21" s="2082">
        <f t="shared" si="0"/>
        <v>682.01399999999921</v>
      </c>
      <c r="M21" s="2097">
        <v>12653.071</v>
      </c>
    </row>
    <row r="22" spans="1:13">
      <c r="A22" s="2081" t="s">
        <v>418</v>
      </c>
      <c r="B22" s="589">
        <v>2633.2089999999998</v>
      </c>
      <c r="C22" s="589">
        <v>473.21300000000002</v>
      </c>
      <c r="D22" s="589">
        <v>729.78499999999997</v>
      </c>
      <c r="E22" s="589">
        <v>957.25699999999995</v>
      </c>
      <c r="F22" s="589">
        <v>169.114</v>
      </c>
      <c r="G22" s="589">
        <v>1866.9069999999999</v>
      </c>
      <c r="H22" s="589">
        <v>85.272000000000006</v>
      </c>
      <c r="I22" s="589">
        <v>34.826999999999998</v>
      </c>
      <c r="J22" s="589">
        <v>719.89300000000003</v>
      </c>
      <c r="K22" s="589">
        <v>4284.6390000000001</v>
      </c>
      <c r="L22" s="2082">
        <f t="shared" si="0"/>
        <v>681.34000000000196</v>
      </c>
      <c r="M22" s="2097">
        <v>12635.456</v>
      </c>
    </row>
    <row r="23" spans="1:13">
      <c r="A23" s="2081" t="s">
        <v>419</v>
      </c>
      <c r="B23" s="589">
        <v>2645.6179999999999</v>
      </c>
      <c r="C23" s="589">
        <v>451.04399999999998</v>
      </c>
      <c r="D23" s="589">
        <v>708.33</v>
      </c>
      <c r="E23" s="589">
        <v>962.18600000000004</v>
      </c>
      <c r="F23" s="589">
        <v>156.86600000000001</v>
      </c>
      <c r="G23" s="589">
        <v>1864.057</v>
      </c>
      <c r="H23" s="589">
        <v>88.772000000000006</v>
      </c>
      <c r="I23" s="589">
        <v>32.08</v>
      </c>
      <c r="J23" s="589">
        <v>697.13599999999997</v>
      </c>
      <c r="K23" s="589">
        <v>4272.1260000000002</v>
      </c>
      <c r="L23" s="2082">
        <f t="shared" si="0"/>
        <v>684.96199999999772</v>
      </c>
      <c r="M23" s="2097">
        <v>12563.177</v>
      </c>
    </row>
    <row r="24" spans="1:13">
      <c r="A24" s="2081" t="s">
        <v>420</v>
      </c>
      <c r="B24" s="589">
        <v>2602.6060000000002</v>
      </c>
      <c r="C24" s="589">
        <v>464.834</v>
      </c>
      <c r="D24" s="589">
        <v>727.399</v>
      </c>
      <c r="E24" s="589">
        <v>955.97900000000004</v>
      </c>
      <c r="F24" s="589">
        <v>176.82300000000001</v>
      </c>
      <c r="G24" s="589">
        <v>1826.91</v>
      </c>
      <c r="H24" s="589">
        <v>88.069000000000003</v>
      </c>
      <c r="I24" s="589">
        <v>35.656999999999996</v>
      </c>
      <c r="J24" s="589">
        <v>701.07899999999995</v>
      </c>
      <c r="K24" s="589">
        <v>4217.7</v>
      </c>
      <c r="L24" s="2082">
        <f t="shared" si="0"/>
        <v>669.53000000000065</v>
      </c>
      <c r="M24" s="2097">
        <v>12466.585999999999</v>
      </c>
    </row>
    <row r="25" spans="1:13">
      <c r="A25" s="2081" t="s">
        <v>421</v>
      </c>
      <c r="B25" s="589">
        <v>2562.4360000000001</v>
      </c>
      <c r="C25" s="589">
        <v>457.255</v>
      </c>
      <c r="D25" s="589">
        <v>703.23900000000003</v>
      </c>
      <c r="E25" s="589">
        <v>956.72699999999998</v>
      </c>
      <c r="F25" s="589">
        <v>164.31700000000001</v>
      </c>
      <c r="G25" s="589">
        <v>1827.405</v>
      </c>
      <c r="H25" s="589">
        <v>90.05</v>
      </c>
      <c r="I25" s="589">
        <v>32.862000000000002</v>
      </c>
      <c r="J25" s="589">
        <v>686.53800000000001</v>
      </c>
      <c r="K25" s="589">
        <v>4214.3490000000002</v>
      </c>
      <c r="L25" s="2082">
        <f t="shared" si="0"/>
        <v>670.31700000000092</v>
      </c>
      <c r="M25" s="2097">
        <v>12365.495000000001</v>
      </c>
    </row>
    <row r="26" spans="1:13">
      <c r="A26" s="2081" t="s">
        <v>422</v>
      </c>
      <c r="B26" s="589">
        <v>2542.6799999999998</v>
      </c>
      <c r="C26" s="589">
        <v>457.90699999999998</v>
      </c>
      <c r="D26" s="589">
        <v>703.63599999999997</v>
      </c>
      <c r="E26" s="589">
        <v>932.86800000000005</v>
      </c>
      <c r="F26" s="589">
        <v>183.721</v>
      </c>
      <c r="G26" s="589">
        <v>1787.662</v>
      </c>
      <c r="H26" s="589">
        <v>86.828999999999994</v>
      </c>
      <c r="I26" s="589">
        <v>38.503999999999998</v>
      </c>
      <c r="J26" s="589">
        <v>688.20899999999995</v>
      </c>
      <c r="K26" s="589">
        <v>4199.01</v>
      </c>
      <c r="L26" s="2082">
        <f t="shared" si="0"/>
        <v>660.16899999999805</v>
      </c>
      <c r="M26" s="2097">
        <v>12281.195</v>
      </c>
    </row>
    <row r="27" spans="1:13">
      <c r="A27" s="2081" t="s">
        <v>423</v>
      </c>
      <c r="B27" s="589">
        <v>2495.13</v>
      </c>
      <c r="C27" s="589">
        <v>441.964</v>
      </c>
      <c r="D27" s="589">
        <v>680.77700000000004</v>
      </c>
      <c r="E27" s="589">
        <v>914.63199999999995</v>
      </c>
      <c r="F27" s="589">
        <v>161.87100000000001</v>
      </c>
      <c r="G27" s="589">
        <v>1771.8820000000001</v>
      </c>
      <c r="H27" s="589">
        <v>90.712999999999994</v>
      </c>
      <c r="I27" s="589">
        <v>36.564</v>
      </c>
      <c r="J27" s="589">
        <v>669.36500000000001</v>
      </c>
      <c r="K27" s="589">
        <v>4167.2359999999999</v>
      </c>
      <c r="L27" s="2082">
        <f t="shared" si="0"/>
        <v>663.2410000000018</v>
      </c>
      <c r="M27" s="2097">
        <v>12093.375</v>
      </c>
    </row>
    <row r="28" spans="1:13">
      <c r="A28" s="2081" t="s">
        <v>424</v>
      </c>
      <c r="B28" s="589">
        <v>2472.335</v>
      </c>
      <c r="C28" s="589">
        <v>430.95299999999997</v>
      </c>
      <c r="D28" s="589">
        <v>680.40499999999997</v>
      </c>
      <c r="E28" s="589">
        <v>921.11599999999999</v>
      </c>
      <c r="F28" s="589">
        <v>182.369</v>
      </c>
      <c r="G28" s="589">
        <v>1725.595</v>
      </c>
      <c r="H28" s="589">
        <v>89.343999999999994</v>
      </c>
      <c r="I28" s="589">
        <v>39.424999999999997</v>
      </c>
      <c r="J28" s="589">
        <v>656.38</v>
      </c>
      <c r="K28" s="589">
        <v>4100.8630000000003</v>
      </c>
      <c r="L28" s="2082">
        <f t="shared" si="0"/>
        <v>650.30700000000434</v>
      </c>
      <c r="M28" s="2097">
        <v>11949.092000000001</v>
      </c>
    </row>
    <row r="29" spans="1:13">
      <c r="A29" s="2081" t="s">
        <v>425</v>
      </c>
      <c r="B29" s="589">
        <v>2413.0709999999999</v>
      </c>
      <c r="C29" s="589">
        <v>423.77</v>
      </c>
      <c r="D29" s="589">
        <v>665.35900000000004</v>
      </c>
      <c r="E29" s="589">
        <v>910.02599999999995</v>
      </c>
      <c r="F29" s="589">
        <v>171.38200000000001</v>
      </c>
      <c r="G29" s="589">
        <v>1706.577</v>
      </c>
      <c r="H29" s="589">
        <v>91.103999999999999</v>
      </c>
      <c r="I29" s="589">
        <v>35.253999999999998</v>
      </c>
      <c r="J29" s="589">
        <v>627.23699999999997</v>
      </c>
      <c r="K29" s="589">
        <v>4067.0230000000001</v>
      </c>
      <c r="L29" s="2082">
        <f t="shared" si="0"/>
        <v>652.63000000000284</v>
      </c>
      <c r="M29" s="2097">
        <v>11763.433000000001</v>
      </c>
    </row>
    <row r="30" spans="1:13">
      <c r="A30" s="2081" t="s">
        <v>426</v>
      </c>
      <c r="B30" s="589">
        <v>2411.9740000000002</v>
      </c>
      <c r="C30" s="589">
        <v>414.96499999999997</v>
      </c>
      <c r="D30" s="589">
        <v>658.44</v>
      </c>
      <c r="E30" s="589">
        <v>890.91399999999999</v>
      </c>
      <c r="F30" s="589">
        <v>194.53899999999999</v>
      </c>
      <c r="G30" s="589">
        <v>1665.8520000000001</v>
      </c>
      <c r="H30" s="589">
        <v>88.716999999999999</v>
      </c>
      <c r="I30" s="589">
        <v>38.246000000000002</v>
      </c>
      <c r="J30" s="589">
        <v>624.51900000000001</v>
      </c>
      <c r="K30" s="589">
        <v>4011.674</v>
      </c>
      <c r="L30" s="2082">
        <f t="shared" si="0"/>
        <v>639.69199999999728</v>
      </c>
      <c r="M30" s="2097">
        <v>11639.531999999999</v>
      </c>
    </row>
    <row r="31" spans="1:13">
      <c r="A31" s="2081" t="s">
        <v>427</v>
      </c>
      <c r="B31" s="589">
        <v>2352.15</v>
      </c>
      <c r="C31" s="589">
        <v>408.80399999999997</v>
      </c>
      <c r="D31" s="589">
        <v>649.36900000000003</v>
      </c>
      <c r="E31" s="589">
        <v>857.43499999999995</v>
      </c>
      <c r="F31" s="589">
        <v>178.696</v>
      </c>
      <c r="G31" s="589">
        <v>1647.0129999999999</v>
      </c>
      <c r="H31" s="589">
        <v>89.998999999999995</v>
      </c>
      <c r="I31" s="589">
        <v>34.037999999999997</v>
      </c>
      <c r="J31" s="589">
        <v>596.57799999999997</v>
      </c>
      <c r="K31" s="589">
        <v>3969.277</v>
      </c>
      <c r="L31" s="2082">
        <f t="shared" si="0"/>
        <v>640.10200000000077</v>
      </c>
      <c r="M31" s="2097">
        <v>11423.460999999999</v>
      </c>
    </row>
    <row r="32" spans="1:13">
      <c r="A32" s="2081" t="s">
        <v>428</v>
      </c>
      <c r="B32" s="589">
        <v>2343.4059999999999</v>
      </c>
      <c r="C32" s="589">
        <v>409.375</v>
      </c>
      <c r="D32" s="589">
        <v>651.73500000000001</v>
      </c>
      <c r="E32" s="589">
        <v>836.51599999999996</v>
      </c>
      <c r="F32" s="589">
        <v>188.56200000000001</v>
      </c>
      <c r="G32" s="589">
        <v>1613.9449999999999</v>
      </c>
      <c r="H32" s="589">
        <v>87.222999999999999</v>
      </c>
      <c r="I32" s="589">
        <v>39.866</v>
      </c>
      <c r="J32" s="589">
        <v>583.50800000000004</v>
      </c>
      <c r="K32" s="589">
        <v>3921.41</v>
      </c>
      <c r="L32" s="2082">
        <f t="shared" si="0"/>
        <v>626.31400000000212</v>
      </c>
      <c r="M32" s="2097">
        <v>11301.86</v>
      </c>
    </row>
    <row r="33" spans="1:14">
      <c r="A33" s="2081" t="s">
        <v>429</v>
      </c>
      <c r="B33" s="589">
        <v>2350.404</v>
      </c>
      <c r="C33" s="589">
        <v>410.44099999999997</v>
      </c>
      <c r="D33" s="589">
        <v>637.01599999999996</v>
      </c>
      <c r="E33" s="589">
        <v>819.84900000000005</v>
      </c>
      <c r="F33" s="589">
        <v>178.65199999999999</v>
      </c>
      <c r="G33" s="589">
        <v>1592.3489999999999</v>
      </c>
      <c r="H33" s="589">
        <v>88.027000000000001</v>
      </c>
      <c r="I33" s="589">
        <v>37.192999999999998</v>
      </c>
      <c r="J33" s="589">
        <v>545.26300000000003</v>
      </c>
      <c r="K33" s="589">
        <v>3891.509</v>
      </c>
      <c r="L33" s="2082">
        <f t="shared" si="0"/>
        <v>625.53300000000127</v>
      </c>
      <c r="M33" s="2097">
        <v>11176.236000000001</v>
      </c>
    </row>
    <row r="34" spans="1:14">
      <c r="A34" s="2081" t="s">
        <v>430</v>
      </c>
      <c r="B34" s="589">
        <v>2289.2080000000001</v>
      </c>
      <c r="C34" s="589">
        <v>414.59300000000002</v>
      </c>
      <c r="D34" s="589">
        <v>651.16</v>
      </c>
      <c r="E34" s="589">
        <v>814.21699999999998</v>
      </c>
      <c r="F34" s="589">
        <v>195.446</v>
      </c>
      <c r="G34" s="589">
        <v>1559.097</v>
      </c>
      <c r="H34" s="589">
        <v>87.927999999999997</v>
      </c>
      <c r="I34" s="589">
        <v>35.764000000000003</v>
      </c>
      <c r="J34" s="589">
        <v>547.70600000000002</v>
      </c>
      <c r="K34" s="589">
        <v>3832.7159999999999</v>
      </c>
      <c r="L34" s="2082">
        <f t="shared" si="0"/>
        <v>611.82700000000114</v>
      </c>
      <c r="M34" s="2097">
        <v>11039.662</v>
      </c>
    </row>
    <row r="35" spans="1:14">
      <c r="A35" s="2081" t="s">
        <v>431</v>
      </c>
      <c r="B35" s="589">
        <v>2297.279</v>
      </c>
      <c r="C35" s="589">
        <v>394.18900000000002</v>
      </c>
      <c r="D35" s="589">
        <v>604.56299999999999</v>
      </c>
      <c r="E35" s="589">
        <v>854.048</v>
      </c>
      <c r="F35" s="589">
        <v>189.21299999999999</v>
      </c>
      <c r="G35" s="589">
        <v>1576.3630000000001</v>
      </c>
      <c r="H35" s="589">
        <v>90.308000000000007</v>
      </c>
      <c r="I35" s="589">
        <v>36.186</v>
      </c>
      <c r="J35" s="589">
        <v>514.42700000000002</v>
      </c>
      <c r="K35" s="589">
        <v>3817.3209999999999</v>
      </c>
      <c r="L35" s="2082">
        <f t="shared" si="0"/>
        <v>612.40699999999924</v>
      </c>
      <c r="M35" s="2097">
        <v>10986.304</v>
      </c>
    </row>
    <row r="36" spans="1:14">
      <c r="A36" s="2081" t="s">
        <v>432</v>
      </c>
      <c r="B36" s="589">
        <v>2249.3649999999998</v>
      </c>
      <c r="C36" s="589">
        <v>411.69200000000001</v>
      </c>
      <c r="D36" s="589">
        <v>646.61</v>
      </c>
      <c r="E36" s="589">
        <v>849.36800000000005</v>
      </c>
      <c r="F36" s="589">
        <v>197.35599999999999</v>
      </c>
      <c r="G36" s="589">
        <v>1553.5219999999999</v>
      </c>
      <c r="H36" s="589">
        <v>93.701999999999998</v>
      </c>
      <c r="I36" s="589">
        <v>38.993000000000002</v>
      </c>
      <c r="J36" s="589">
        <v>536.80799999999999</v>
      </c>
      <c r="K36" s="589">
        <v>3809.7170000000001</v>
      </c>
      <c r="L36" s="2082">
        <f>M36-SUM(K36,B36:J36)</f>
        <v>609.82999999999811</v>
      </c>
      <c r="M36" s="2097">
        <v>10996.963</v>
      </c>
    </row>
    <row r="37" spans="1:14">
      <c r="A37" s="2081" t="s">
        <v>433</v>
      </c>
      <c r="B37" s="589">
        <v>2261.922</v>
      </c>
      <c r="C37" s="589">
        <v>387.01299999999998</v>
      </c>
      <c r="D37" s="589">
        <v>611.20000000000005</v>
      </c>
      <c r="E37" s="589">
        <v>862.08</v>
      </c>
      <c r="F37" s="589">
        <v>167.50700000000001</v>
      </c>
      <c r="G37" s="589">
        <v>1565.309</v>
      </c>
      <c r="H37" s="589">
        <v>100.045</v>
      </c>
      <c r="I37" s="589">
        <v>35.433999999999997</v>
      </c>
      <c r="J37" s="589">
        <v>547.70699999999999</v>
      </c>
      <c r="K37" s="589">
        <v>3775.1909999999998</v>
      </c>
      <c r="L37" s="2082">
        <f>M37-SUM(K37,B37:J37)</f>
        <v>623.39000000000306</v>
      </c>
      <c r="M37" s="2097">
        <v>10936.798000000001</v>
      </c>
    </row>
    <row r="38" spans="1:14">
      <c r="A38" s="2081" t="s">
        <v>434</v>
      </c>
      <c r="B38" s="589">
        <v>2208.3229999999999</v>
      </c>
      <c r="C38" s="589">
        <v>388.96899999999999</v>
      </c>
      <c r="D38" s="589">
        <v>627.84900000000005</v>
      </c>
      <c r="E38" s="589">
        <v>835.94200000000001</v>
      </c>
      <c r="F38" s="589">
        <v>182.81200000000001</v>
      </c>
      <c r="G38" s="589">
        <v>1553.732</v>
      </c>
      <c r="H38" s="589">
        <v>101.47199999999999</v>
      </c>
      <c r="I38" s="589">
        <v>41.286999999999999</v>
      </c>
      <c r="J38" s="589">
        <v>558.08900000000006</v>
      </c>
      <c r="K38" s="589">
        <v>3712.8150000000001</v>
      </c>
      <c r="L38" s="2082">
        <f t="shared" ref="L38:L40" si="1">M38-SUM(K38,B38:J38)</f>
        <v>624.90500000000065</v>
      </c>
      <c r="M38" s="2097">
        <v>10836.195</v>
      </c>
    </row>
    <row r="39" spans="1:14">
      <c r="A39" s="2081" t="s">
        <v>435</v>
      </c>
      <c r="B39" s="589">
        <v>2194.1689999999999</v>
      </c>
      <c r="C39" s="589">
        <v>369.74900000000002</v>
      </c>
      <c r="D39" s="589">
        <v>589.38699999999994</v>
      </c>
      <c r="E39" s="589">
        <v>795.10599999999999</v>
      </c>
      <c r="F39" s="589">
        <v>158.28</v>
      </c>
      <c r="G39" s="589">
        <v>1542.1189999999999</v>
      </c>
      <c r="H39" s="589">
        <v>103.636</v>
      </c>
      <c r="I39" s="589">
        <v>38.683999999999997</v>
      </c>
      <c r="J39" s="589">
        <v>539.01400000000001</v>
      </c>
      <c r="K39" s="589">
        <v>3668.29</v>
      </c>
      <c r="L39" s="2082">
        <f t="shared" si="1"/>
        <v>628.39300000000185</v>
      </c>
      <c r="M39" s="2097">
        <v>10626.826999999999</v>
      </c>
    </row>
    <row r="40" spans="1:14">
      <c r="A40" s="2081" t="s">
        <v>436</v>
      </c>
      <c r="B40" s="589">
        <v>2125.1680000000001</v>
      </c>
      <c r="C40" s="589">
        <v>375.26</v>
      </c>
      <c r="D40" s="589">
        <v>608.37599999999998</v>
      </c>
      <c r="E40" s="589">
        <v>766.702</v>
      </c>
      <c r="F40" s="589">
        <v>177.333</v>
      </c>
      <c r="G40" s="589">
        <v>1504.8989999999999</v>
      </c>
      <c r="H40" s="589">
        <v>103.21</v>
      </c>
      <c r="I40" s="589">
        <v>43.622</v>
      </c>
      <c r="J40" s="589">
        <v>546.86599999999999</v>
      </c>
      <c r="K40" s="589">
        <v>3589.431</v>
      </c>
      <c r="L40" s="2082">
        <f t="shared" si="1"/>
        <v>620.41900000000169</v>
      </c>
      <c r="M40" s="2097">
        <v>10461.286</v>
      </c>
    </row>
    <row r="41" spans="1:14">
      <c r="A41" s="2083" t="s">
        <v>465</v>
      </c>
      <c r="B41" s="589">
        <v>2072.9299999999998</v>
      </c>
      <c r="C41" s="589">
        <v>369.58</v>
      </c>
      <c r="D41" s="589">
        <v>572.82299999999998</v>
      </c>
      <c r="E41" s="589">
        <v>763.90200000000004</v>
      </c>
      <c r="F41" s="589">
        <v>166.64099999999999</v>
      </c>
      <c r="G41" s="589">
        <v>1495.6020000000001</v>
      </c>
      <c r="H41" s="589">
        <v>116.491</v>
      </c>
      <c r="I41" s="589">
        <v>39.241999999999997</v>
      </c>
      <c r="J41" s="589">
        <v>538.59500000000003</v>
      </c>
      <c r="K41" s="589">
        <v>3578.4050000000002</v>
      </c>
      <c r="L41" s="2082">
        <v>621.11599999999999</v>
      </c>
      <c r="M41" s="2097">
        <v>10335.326999999999</v>
      </c>
    </row>
    <row r="42" spans="1:14" ht="17.25" customHeight="1">
      <c r="A42" s="2057" t="s">
        <v>437</v>
      </c>
      <c r="B42" s="2084">
        <v>-2.4580644918425403</v>
      </c>
      <c r="C42" s="2084">
        <v>-1.5136172253903979</v>
      </c>
      <c r="D42" s="2084">
        <v>-5.8439188922639946</v>
      </c>
      <c r="E42" s="2084">
        <v>-0.3652005603219966</v>
      </c>
      <c r="F42" s="2084">
        <v>-6.0293346416064733</v>
      </c>
      <c r="G42" s="2084">
        <v>-0.6177823229332865</v>
      </c>
      <c r="H42" s="2084">
        <v>12.867939153182837</v>
      </c>
      <c r="I42" s="2084">
        <v>-10.040805098344878</v>
      </c>
      <c r="J42" s="2084">
        <v>-1.5124363189519843</v>
      </c>
      <c r="K42" s="2084">
        <v>-0.30717960590410681</v>
      </c>
      <c r="L42" s="2084">
        <v>0.11234343242200763</v>
      </c>
      <c r="M42" s="2098">
        <v>-1.2040489094744253</v>
      </c>
    </row>
    <row r="43" spans="1:14" ht="17.25" customHeight="1">
      <c r="A43" s="2062" t="s">
        <v>438</v>
      </c>
      <c r="B43" s="2061"/>
      <c r="C43" s="2061"/>
      <c r="D43" s="2061"/>
      <c r="E43" s="2061"/>
      <c r="F43" s="2061"/>
      <c r="G43" s="2061"/>
      <c r="H43" s="2061"/>
      <c r="I43" s="2061"/>
      <c r="J43" s="2061"/>
      <c r="K43" s="2061"/>
      <c r="L43" s="2061"/>
      <c r="M43" s="2061"/>
    </row>
    <row r="44" spans="1:14" ht="75" customHeight="1">
      <c r="A44" s="2085" t="s">
        <v>388</v>
      </c>
      <c r="B44" s="2085" t="s">
        <v>439</v>
      </c>
      <c r="C44" s="2068" t="s">
        <v>440</v>
      </c>
      <c r="D44" s="2064" t="s">
        <v>441</v>
      </c>
      <c r="E44" s="2065"/>
      <c r="F44" s="2065"/>
      <c r="G44" s="2066"/>
      <c r="H44" s="2064" t="s">
        <v>442</v>
      </c>
      <c r="I44" s="2065"/>
      <c r="J44" s="2065"/>
      <c r="K44" s="2065"/>
      <c r="L44" s="2065"/>
      <c r="M44" s="2066"/>
      <c r="N44" s="2099" t="s">
        <v>443</v>
      </c>
    </row>
    <row r="45" spans="1:14">
      <c r="A45" s="2074"/>
      <c r="B45" s="2074"/>
      <c r="C45" s="2074"/>
      <c r="D45" s="2061" t="s">
        <v>444</v>
      </c>
      <c r="E45" s="2061"/>
      <c r="F45" s="2061"/>
      <c r="G45" s="2071" t="s">
        <v>147</v>
      </c>
      <c r="H45" s="2064" t="s">
        <v>445</v>
      </c>
      <c r="I45" s="2065"/>
      <c r="J45" s="2065"/>
      <c r="K45" s="2066"/>
      <c r="L45" s="2066"/>
      <c r="M45" s="2085" t="s">
        <v>446</v>
      </c>
      <c r="N45" s="2100"/>
    </row>
    <row r="46" spans="1:14" ht="52.5" customHeight="1">
      <c r="A46" s="2074"/>
      <c r="B46" s="2074"/>
      <c r="C46" s="2074"/>
      <c r="D46" s="2068" t="s">
        <v>447</v>
      </c>
      <c r="E46" s="2068" t="s">
        <v>448</v>
      </c>
      <c r="F46" s="2087" t="s">
        <v>449</v>
      </c>
      <c r="G46" s="2074"/>
      <c r="H46" s="2086" t="s">
        <v>450</v>
      </c>
      <c r="I46" s="2086" t="s">
        <v>451</v>
      </c>
      <c r="J46" s="2086" t="s">
        <v>452</v>
      </c>
      <c r="K46" s="2086" t="s">
        <v>453</v>
      </c>
      <c r="L46" s="2068" t="s">
        <v>147</v>
      </c>
      <c r="M46" s="2074"/>
      <c r="N46" s="2100"/>
    </row>
    <row r="47" spans="1:14" s="2077" customFormat="1" ht="2.25" customHeight="1">
      <c r="A47" s="2088" t="s">
        <v>388</v>
      </c>
      <c r="B47" s="2089" t="s">
        <v>439</v>
      </c>
      <c r="C47" s="2090" t="s">
        <v>440</v>
      </c>
      <c r="D47" s="2088" t="s">
        <v>454</v>
      </c>
      <c r="E47" s="2088" t="s">
        <v>455</v>
      </c>
      <c r="F47" s="2088" t="s">
        <v>456</v>
      </c>
      <c r="G47" s="2088" t="s">
        <v>457</v>
      </c>
      <c r="H47" s="2088" t="s">
        <v>458</v>
      </c>
      <c r="I47" s="2088" t="s">
        <v>459</v>
      </c>
      <c r="J47" s="2088" t="s">
        <v>460</v>
      </c>
      <c r="K47" s="2088" t="s">
        <v>461</v>
      </c>
      <c r="L47" s="2088" t="s">
        <v>462</v>
      </c>
      <c r="M47" s="2088" t="s">
        <v>463</v>
      </c>
      <c r="N47" s="2088" t="s">
        <v>443</v>
      </c>
    </row>
    <row r="48" spans="1:14">
      <c r="A48" s="2091" t="s">
        <v>407</v>
      </c>
      <c r="B48" s="589">
        <v>7391.4</v>
      </c>
      <c r="C48" s="589">
        <v>5669.3</v>
      </c>
      <c r="D48" s="589">
        <v>5351.9</v>
      </c>
      <c r="E48" s="589">
        <v>4882.8999999999996</v>
      </c>
      <c r="F48" s="589">
        <v>938.5</v>
      </c>
      <c r="G48" s="589">
        <v>11173.3</v>
      </c>
      <c r="H48" s="589">
        <v>277.3</v>
      </c>
      <c r="I48" s="589">
        <v>1348.2</v>
      </c>
      <c r="J48" s="589">
        <v>238.9</v>
      </c>
      <c r="K48" s="589">
        <v>378.3</v>
      </c>
      <c r="L48" s="589">
        <v>2242.6999999999998</v>
      </c>
      <c r="M48" s="589">
        <v>32.4</v>
      </c>
      <c r="N48" s="2097">
        <v>26509.1</v>
      </c>
    </row>
    <row r="49" spans="1:14">
      <c r="A49" s="2091" t="s">
        <v>408</v>
      </c>
      <c r="B49" s="589">
        <v>7148.7</v>
      </c>
      <c r="C49" s="589">
        <v>6186</v>
      </c>
      <c r="D49" s="589">
        <v>5341.3</v>
      </c>
      <c r="E49" s="589">
        <v>4939.5</v>
      </c>
      <c r="F49" s="589">
        <v>1020.3</v>
      </c>
      <c r="G49" s="589">
        <v>11301.1</v>
      </c>
      <c r="H49" s="589">
        <v>269.60000000000002</v>
      </c>
      <c r="I49" s="589">
        <v>1337.4</v>
      </c>
      <c r="J49" s="589">
        <v>253</v>
      </c>
      <c r="K49" s="589">
        <v>372.7</v>
      </c>
      <c r="L49" s="589">
        <v>2232.6999999999998</v>
      </c>
      <c r="M49" s="589">
        <v>32.299999999999997</v>
      </c>
      <c r="N49" s="2097">
        <v>26900.799999999999</v>
      </c>
    </row>
    <row r="50" spans="1:14">
      <c r="A50" s="2091" t="s">
        <v>409</v>
      </c>
      <c r="B50" s="589">
        <v>7840.5</v>
      </c>
      <c r="C50" s="589">
        <v>5480.7</v>
      </c>
      <c r="D50" s="589">
        <v>5275.5</v>
      </c>
      <c r="E50" s="589">
        <v>4925.6000000000004</v>
      </c>
      <c r="F50" s="589">
        <v>1015.1</v>
      </c>
      <c r="G50" s="589">
        <v>11216.2</v>
      </c>
      <c r="H50" s="589">
        <v>263.7</v>
      </c>
      <c r="I50" s="589">
        <v>1362.8</v>
      </c>
      <c r="J50" s="589">
        <v>213</v>
      </c>
      <c r="K50" s="589">
        <v>354.3</v>
      </c>
      <c r="L50" s="589">
        <v>2193.8000000000002</v>
      </c>
      <c r="M50" s="589">
        <v>27.1</v>
      </c>
      <c r="N50" s="2097">
        <v>26758.1</v>
      </c>
    </row>
    <row r="51" spans="1:14">
      <c r="A51" s="2091" t="s">
        <v>410</v>
      </c>
      <c r="B51" s="589">
        <v>7997.5</v>
      </c>
      <c r="C51" s="589">
        <v>5394.8</v>
      </c>
      <c r="D51" s="589">
        <v>5387.9</v>
      </c>
      <c r="E51" s="589">
        <v>5217.2</v>
      </c>
      <c r="F51" s="589">
        <v>1186.4000000000001</v>
      </c>
      <c r="G51" s="589">
        <v>11791.6</v>
      </c>
      <c r="H51" s="589">
        <v>253.1</v>
      </c>
      <c r="I51" s="589">
        <v>1316.8</v>
      </c>
      <c r="J51" s="589">
        <v>253.9</v>
      </c>
      <c r="K51" s="589">
        <v>369.8</v>
      </c>
      <c r="L51" s="589">
        <v>2193.6</v>
      </c>
      <c r="M51" s="589">
        <v>25.1</v>
      </c>
      <c r="N51" s="2097">
        <v>27402.5</v>
      </c>
    </row>
    <row r="52" spans="1:14">
      <c r="A52" s="2091" t="s">
        <v>411</v>
      </c>
      <c r="B52" s="589">
        <v>8268.4</v>
      </c>
      <c r="C52" s="589">
        <v>5591.5</v>
      </c>
      <c r="D52" s="589">
        <v>5775.6</v>
      </c>
      <c r="E52" s="589">
        <v>5166</v>
      </c>
      <c r="F52" s="589">
        <v>1131.0999999999999</v>
      </c>
      <c r="G52" s="589">
        <v>12072.6</v>
      </c>
      <c r="H52" s="589">
        <v>263.10000000000002</v>
      </c>
      <c r="I52" s="589">
        <v>1319.7</v>
      </c>
      <c r="J52" s="589">
        <v>235.9</v>
      </c>
      <c r="K52" s="589">
        <v>353.6</v>
      </c>
      <c r="L52" s="589">
        <v>2172.3000000000002</v>
      </c>
      <c r="M52" s="589">
        <v>26.9</v>
      </c>
      <c r="N52" s="2097">
        <v>28131.7</v>
      </c>
    </row>
    <row r="53" spans="1:14">
      <c r="A53" s="2091" t="s">
        <v>412</v>
      </c>
      <c r="B53" s="589">
        <v>8116.6</v>
      </c>
      <c r="C53" s="589">
        <v>5611.8</v>
      </c>
      <c r="D53" s="589">
        <v>5859.6</v>
      </c>
      <c r="E53" s="589">
        <v>5415.4</v>
      </c>
      <c r="F53" s="589">
        <v>1183.7</v>
      </c>
      <c r="G53" s="589">
        <v>12458.6</v>
      </c>
      <c r="H53" s="589">
        <v>250.2</v>
      </c>
      <c r="I53" s="589">
        <v>1259.5</v>
      </c>
      <c r="J53" s="589">
        <v>248</v>
      </c>
      <c r="K53" s="589">
        <v>360.1</v>
      </c>
      <c r="L53" s="589">
        <v>2117.8000000000002</v>
      </c>
      <c r="M53" s="589">
        <v>26.6</v>
      </c>
      <c r="N53" s="2097">
        <v>28331.4</v>
      </c>
    </row>
    <row r="54" spans="1:14">
      <c r="A54" s="2091" t="s">
        <v>413</v>
      </c>
      <c r="B54" s="589">
        <v>8167</v>
      </c>
      <c r="C54" s="589">
        <v>5286.5</v>
      </c>
      <c r="D54" s="589">
        <v>5800.1</v>
      </c>
      <c r="E54" s="589">
        <v>5262.4</v>
      </c>
      <c r="F54" s="589">
        <v>1092.2</v>
      </c>
      <c r="G54" s="589">
        <v>12154.6</v>
      </c>
      <c r="H54" s="589">
        <v>252.6</v>
      </c>
      <c r="I54" s="589">
        <v>1226.7</v>
      </c>
      <c r="J54" s="589">
        <v>239.7</v>
      </c>
      <c r="K54" s="589">
        <v>335.9</v>
      </c>
      <c r="L54" s="589">
        <v>2054.9</v>
      </c>
      <c r="M54" s="589">
        <v>27.1</v>
      </c>
      <c r="N54" s="2097">
        <v>27690.1</v>
      </c>
    </row>
    <row r="55" spans="1:14">
      <c r="A55" s="2091" t="s">
        <v>414</v>
      </c>
      <c r="B55" s="589">
        <v>8219.1</v>
      </c>
      <c r="C55" s="589">
        <v>5449.1</v>
      </c>
      <c r="D55" s="589">
        <v>5821.9</v>
      </c>
      <c r="E55" s="589">
        <v>5392.1</v>
      </c>
      <c r="F55" s="589">
        <v>1168.4000000000001</v>
      </c>
      <c r="G55" s="589">
        <v>12382.5</v>
      </c>
      <c r="H55" s="589">
        <v>251.9</v>
      </c>
      <c r="I55" s="589">
        <v>1230.0999999999999</v>
      </c>
      <c r="J55" s="589">
        <v>239.4</v>
      </c>
      <c r="K55" s="589">
        <v>336.4</v>
      </c>
      <c r="L55" s="589">
        <v>2057.6999999999998</v>
      </c>
      <c r="M55" s="589">
        <v>25</v>
      </c>
      <c r="N55" s="2097">
        <v>28133.3</v>
      </c>
    </row>
    <row r="56" spans="1:14">
      <c r="A56" s="2091" t="s">
        <v>415</v>
      </c>
      <c r="B56" s="589">
        <v>8257</v>
      </c>
      <c r="C56" s="589">
        <v>5698.9</v>
      </c>
      <c r="D56" s="589">
        <v>5721.5</v>
      </c>
      <c r="E56" s="589">
        <v>5223.6000000000004</v>
      </c>
      <c r="F56" s="589">
        <v>1092.5999999999999</v>
      </c>
      <c r="G56" s="589">
        <v>12037.7</v>
      </c>
      <c r="H56" s="589">
        <v>254.7</v>
      </c>
      <c r="I56" s="589">
        <v>1254.5999999999999</v>
      </c>
      <c r="J56" s="589">
        <v>244.6</v>
      </c>
      <c r="K56" s="589">
        <v>326.3</v>
      </c>
      <c r="L56" s="589">
        <v>2080.1999999999998</v>
      </c>
      <c r="M56" s="589">
        <v>24</v>
      </c>
      <c r="N56" s="2097">
        <v>28097.7</v>
      </c>
    </row>
    <row r="57" spans="1:14">
      <c r="A57" s="2091" t="s">
        <v>416</v>
      </c>
      <c r="B57" s="589">
        <v>8097.8</v>
      </c>
      <c r="C57" s="589">
        <v>5759.2</v>
      </c>
      <c r="D57" s="589">
        <v>5715.8</v>
      </c>
      <c r="E57" s="589">
        <v>5499.9</v>
      </c>
      <c r="F57" s="589">
        <v>1191.9000000000001</v>
      </c>
      <c r="G57" s="589">
        <v>12407.6</v>
      </c>
      <c r="H57" s="589">
        <v>245.5</v>
      </c>
      <c r="I57" s="589">
        <v>1239.9000000000001</v>
      </c>
      <c r="J57" s="589">
        <v>234.1</v>
      </c>
      <c r="K57" s="589">
        <v>332.7</v>
      </c>
      <c r="L57" s="589">
        <v>2052.3000000000002</v>
      </c>
      <c r="M57" s="589">
        <v>22.1</v>
      </c>
      <c r="N57" s="2097">
        <v>28339</v>
      </c>
    </row>
    <row r="58" spans="1:14">
      <c r="A58" s="2091" t="s">
        <v>417</v>
      </c>
      <c r="B58" s="589">
        <v>8290.9</v>
      </c>
      <c r="C58" s="589">
        <v>5604.3</v>
      </c>
      <c r="D58" s="589">
        <v>5774.5</v>
      </c>
      <c r="E58" s="589">
        <v>5359.3</v>
      </c>
      <c r="F58" s="589">
        <v>1026.2</v>
      </c>
      <c r="G58" s="589">
        <v>12160</v>
      </c>
      <c r="H58" s="589">
        <v>236</v>
      </c>
      <c r="I58" s="589">
        <v>1241.5</v>
      </c>
      <c r="J58" s="589">
        <v>223.4</v>
      </c>
      <c r="K58" s="589">
        <v>323.5</v>
      </c>
      <c r="L58" s="589">
        <v>2024.3</v>
      </c>
      <c r="M58" s="589">
        <v>19.899999999999999</v>
      </c>
      <c r="N58" s="2097">
        <v>28099.5</v>
      </c>
    </row>
    <row r="59" spans="1:14">
      <c r="A59" s="2091" t="s">
        <v>418</v>
      </c>
      <c r="B59" s="589">
        <v>8100.9</v>
      </c>
      <c r="C59" s="589">
        <v>5554</v>
      </c>
      <c r="D59" s="589">
        <v>5584.4</v>
      </c>
      <c r="E59" s="589">
        <v>5304.7</v>
      </c>
      <c r="F59" s="589">
        <v>1109.8</v>
      </c>
      <c r="G59" s="589">
        <v>11998.9</v>
      </c>
      <c r="H59" s="589">
        <v>230.8</v>
      </c>
      <c r="I59" s="589">
        <v>1195.3</v>
      </c>
      <c r="J59" s="589">
        <v>224.9</v>
      </c>
      <c r="K59" s="589">
        <v>322.2</v>
      </c>
      <c r="L59" s="589">
        <v>1973.2</v>
      </c>
      <c r="M59" s="589">
        <v>25.4</v>
      </c>
      <c r="N59" s="2097">
        <v>27652.400000000001</v>
      </c>
    </row>
    <row r="60" spans="1:14">
      <c r="A60" s="2091" t="s">
        <v>419</v>
      </c>
      <c r="B60" s="589">
        <v>8099.8</v>
      </c>
      <c r="C60" s="589">
        <v>5341.3</v>
      </c>
      <c r="D60" s="589">
        <v>5444.5</v>
      </c>
      <c r="E60" s="589">
        <v>5271.5</v>
      </c>
      <c r="F60" s="589">
        <v>1050.7</v>
      </c>
      <c r="G60" s="589">
        <v>11766.7</v>
      </c>
      <c r="H60" s="589">
        <v>231.1</v>
      </c>
      <c r="I60" s="589">
        <v>1176.0999999999999</v>
      </c>
      <c r="J60" s="589">
        <v>206.3</v>
      </c>
      <c r="K60" s="589">
        <v>303.60000000000002</v>
      </c>
      <c r="L60" s="589">
        <v>1917</v>
      </c>
      <c r="M60" s="589">
        <v>21.4</v>
      </c>
      <c r="N60" s="2097">
        <v>27146.400000000001</v>
      </c>
    </row>
    <row r="61" spans="1:14">
      <c r="A61" s="2091" t="s">
        <v>420</v>
      </c>
      <c r="B61" s="589">
        <v>7998.2</v>
      </c>
      <c r="C61" s="589">
        <v>5189.3999999999996</v>
      </c>
      <c r="D61" s="589">
        <v>5561.2</v>
      </c>
      <c r="E61" s="589">
        <v>5465.5</v>
      </c>
      <c r="F61" s="589">
        <v>1228.5</v>
      </c>
      <c r="G61" s="589">
        <v>12255.1</v>
      </c>
      <c r="H61" s="589">
        <v>225</v>
      </c>
      <c r="I61" s="589">
        <v>1158.4000000000001</v>
      </c>
      <c r="J61" s="589">
        <v>216.8</v>
      </c>
      <c r="K61" s="589">
        <v>308.10000000000002</v>
      </c>
      <c r="L61" s="589">
        <v>1908.4</v>
      </c>
      <c r="M61" s="589">
        <v>25</v>
      </c>
      <c r="N61" s="2097">
        <v>27376.1</v>
      </c>
    </row>
    <row r="62" spans="1:14">
      <c r="A62" s="2091" t="s">
        <v>421</v>
      </c>
      <c r="B62" s="589">
        <v>7917</v>
      </c>
      <c r="C62" s="589">
        <v>5447</v>
      </c>
      <c r="D62" s="589">
        <v>5530.3</v>
      </c>
      <c r="E62" s="589">
        <v>5193.7</v>
      </c>
      <c r="F62" s="589">
        <v>1158</v>
      </c>
      <c r="G62" s="589">
        <v>11882</v>
      </c>
      <c r="H62" s="589">
        <v>229.1</v>
      </c>
      <c r="I62" s="589">
        <v>1167.3</v>
      </c>
      <c r="J62" s="589">
        <v>207.3</v>
      </c>
      <c r="K62" s="589">
        <v>302.60000000000002</v>
      </c>
      <c r="L62" s="589">
        <v>1906.2</v>
      </c>
      <c r="M62" s="589">
        <v>22.7</v>
      </c>
      <c r="N62" s="2097">
        <v>27175</v>
      </c>
    </row>
    <row r="63" spans="1:14">
      <c r="A63" s="2091" t="s">
        <v>422</v>
      </c>
      <c r="B63" s="589">
        <v>8071.2</v>
      </c>
      <c r="C63" s="589">
        <v>5337.3</v>
      </c>
      <c r="D63" s="589">
        <v>5500.3</v>
      </c>
      <c r="E63" s="589">
        <v>5515.5</v>
      </c>
      <c r="F63" s="589">
        <v>1223.7</v>
      </c>
      <c r="G63" s="589">
        <v>12239.5</v>
      </c>
      <c r="H63" s="589">
        <v>221.3</v>
      </c>
      <c r="I63" s="589">
        <v>1147.4000000000001</v>
      </c>
      <c r="J63" s="589">
        <v>226</v>
      </c>
      <c r="K63" s="589">
        <v>310.7</v>
      </c>
      <c r="L63" s="589">
        <v>1905.4</v>
      </c>
      <c r="M63" s="589">
        <v>24.2</v>
      </c>
      <c r="N63" s="2097">
        <v>27577.599999999999</v>
      </c>
    </row>
    <row r="64" spans="1:14">
      <c r="A64" s="2091" t="s">
        <v>423</v>
      </c>
      <c r="B64" s="589">
        <v>7970.5</v>
      </c>
      <c r="C64" s="589">
        <v>5172.6000000000004</v>
      </c>
      <c r="D64" s="589">
        <v>5563.6</v>
      </c>
      <c r="E64" s="589">
        <v>5190.6000000000004</v>
      </c>
      <c r="F64" s="589">
        <v>1123.7</v>
      </c>
      <c r="G64" s="589">
        <v>11877.9</v>
      </c>
      <c r="H64" s="589">
        <v>218.2</v>
      </c>
      <c r="I64" s="589">
        <v>1143.5999999999999</v>
      </c>
      <c r="J64" s="589">
        <v>205.2</v>
      </c>
      <c r="K64" s="589">
        <v>291.8</v>
      </c>
      <c r="L64" s="589">
        <v>1858.9</v>
      </c>
      <c r="M64" s="589">
        <v>18.600000000000001</v>
      </c>
      <c r="N64" s="2097">
        <v>26898.400000000001</v>
      </c>
    </row>
    <row r="65" spans="1:17">
      <c r="A65" s="2091" t="s">
        <v>424</v>
      </c>
      <c r="B65" s="589">
        <v>7671.6</v>
      </c>
      <c r="C65" s="589">
        <v>5048.6000000000004</v>
      </c>
      <c r="D65" s="589">
        <v>5359.5</v>
      </c>
      <c r="E65" s="589">
        <v>5284.2</v>
      </c>
      <c r="F65" s="589">
        <v>1226.5999999999999</v>
      </c>
      <c r="G65" s="589">
        <v>11870.2</v>
      </c>
      <c r="H65" s="589">
        <v>208.6</v>
      </c>
      <c r="I65" s="589">
        <v>1105.7</v>
      </c>
      <c r="J65" s="589">
        <v>226.1</v>
      </c>
      <c r="K65" s="589">
        <v>296.5</v>
      </c>
      <c r="L65" s="589">
        <v>1837</v>
      </c>
      <c r="M65" s="589">
        <v>17.899999999999999</v>
      </c>
      <c r="N65" s="2097">
        <v>26445.4</v>
      </c>
    </row>
    <row r="66" spans="1:17">
      <c r="A66" s="2091" t="s">
        <v>425</v>
      </c>
      <c r="B66" s="589">
        <v>7803.1</v>
      </c>
      <c r="C66" s="589">
        <v>4985.7</v>
      </c>
      <c r="D66" s="589">
        <v>5219.1000000000004</v>
      </c>
      <c r="E66" s="589">
        <v>4981.3999999999996</v>
      </c>
      <c r="F66" s="589">
        <v>1143.5</v>
      </c>
      <c r="G66" s="589">
        <v>11344</v>
      </c>
      <c r="H66" s="589">
        <v>210.3</v>
      </c>
      <c r="I66" s="589">
        <v>1089.0999999999999</v>
      </c>
      <c r="J66" s="589">
        <v>210.8</v>
      </c>
      <c r="K66" s="589">
        <v>294.8</v>
      </c>
      <c r="L66" s="589">
        <v>1805</v>
      </c>
      <c r="M66" s="589">
        <v>21.2</v>
      </c>
      <c r="N66" s="2097">
        <v>25959</v>
      </c>
    </row>
    <row r="67" spans="1:17">
      <c r="A67" s="2091" t="s">
        <v>426</v>
      </c>
      <c r="B67" s="589">
        <v>7673.8</v>
      </c>
      <c r="C67" s="589">
        <v>4851.8999999999996</v>
      </c>
      <c r="D67" s="589">
        <v>5315.2</v>
      </c>
      <c r="E67" s="589">
        <v>5118.3</v>
      </c>
      <c r="F67" s="589">
        <v>1287.8</v>
      </c>
      <c r="G67" s="589">
        <v>11721.3</v>
      </c>
      <c r="H67" s="589">
        <v>209.9</v>
      </c>
      <c r="I67" s="589">
        <v>1081.7</v>
      </c>
      <c r="J67" s="589">
        <v>210.3</v>
      </c>
      <c r="K67" s="589">
        <v>286</v>
      </c>
      <c r="L67" s="589">
        <v>1787.9</v>
      </c>
      <c r="M67" s="589">
        <v>18.5</v>
      </c>
      <c r="N67" s="2097">
        <v>26053.4</v>
      </c>
    </row>
    <row r="68" spans="1:17">
      <c r="A68" s="2091" t="s">
        <v>427</v>
      </c>
      <c r="B68" s="589">
        <v>7850.1</v>
      </c>
      <c r="C68" s="589">
        <v>4729.8999999999996</v>
      </c>
      <c r="D68" s="589">
        <v>5119.2</v>
      </c>
      <c r="E68" s="589">
        <v>4758.6000000000004</v>
      </c>
      <c r="F68" s="589">
        <v>1228.8</v>
      </c>
      <c r="G68" s="589">
        <v>11106.6</v>
      </c>
      <c r="H68" s="589">
        <v>215</v>
      </c>
      <c r="I68" s="589">
        <v>1054</v>
      </c>
      <c r="J68" s="589">
        <v>218.8</v>
      </c>
      <c r="K68" s="589">
        <v>287.7</v>
      </c>
      <c r="L68" s="589">
        <v>1775.5</v>
      </c>
      <c r="M68" s="589">
        <v>17.600000000000001</v>
      </c>
      <c r="N68" s="2097">
        <v>25479.7</v>
      </c>
    </row>
    <row r="69" spans="1:17">
      <c r="A69" s="2091" t="s">
        <v>428</v>
      </c>
      <c r="B69" s="589">
        <v>7708.8</v>
      </c>
      <c r="C69" s="589">
        <v>4700.6000000000004</v>
      </c>
      <c r="D69" s="589">
        <v>5121</v>
      </c>
      <c r="E69" s="589">
        <v>5156.3999999999996</v>
      </c>
      <c r="F69" s="589">
        <v>1668.6</v>
      </c>
      <c r="G69" s="589">
        <v>11946.1</v>
      </c>
      <c r="H69" s="589">
        <v>195.6</v>
      </c>
      <c r="I69" s="589">
        <v>1027.9000000000001</v>
      </c>
      <c r="J69" s="589">
        <v>197</v>
      </c>
      <c r="K69" s="589">
        <v>274.2</v>
      </c>
      <c r="L69" s="589">
        <v>1694.7</v>
      </c>
      <c r="M69" s="589">
        <v>19.600000000000001</v>
      </c>
      <c r="N69" s="2097">
        <v>26069.9</v>
      </c>
    </row>
    <row r="70" spans="1:17">
      <c r="A70" s="2091" t="s">
        <v>429</v>
      </c>
      <c r="B70" s="589">
        <v>7335.5</v>
      </c>
      <c r="C70" s="589">
        <v>4461.8999999999996</v>
      </c>
      <c r="D70" s="589">
        <v>5208</v>
      </c>
      <c r="E70" s="589">
        <v>4765.8</v>
      </c>
      <c r="F70" s="589">
        <v>1269.2</v>
      </c>
      <c r="G70" s="589">
        <v>11243</v>
      </c>
      <c r="H70" s="589">
        <v>193.5</v>
      </c>
      <c r="I70" s="589">
        <v>985.5</v>
      </c>
      <c r="J70" s="589">
        <v>194</v>
      </c>
      <c r="K70" s="589">
        <v>264.2</v>
      </c>
      <c r="L70" s="589">
        <v>1637.3</v>
      </c>
      <c r="M70" s="589">
        <v>23</v>
      </c>
      <c r="N70" s="2097">
        <v>24700.6</v>
      </c>
    </row>
    <row r="71" spans="1:17">
      <c r="A71" s="2091" t="s">
        <v>430</v>
      </c>
      <c r="B71" s="589">
        <v>6991.1</v>
      </c>
      <c r="C71" s="589">
        <v>4173.2</v>
      </c>
      <c r="D71" s="589">
        <v>4832.3</v>
      </c>
      <c r="E71" s="589">
        <v>4814.7</v>
      </c>
      <c r="F71" s="589">
        <v>1348.5</v>
      </c>
      <c r="G71" s="589">
        <v>10995.5</v>
      </c>
      <c r="H71" s="589">
        <v>180.8</v>
      </c>
      <c r="I71" s="589">
        <v>948.7</v>
      </c>
      <c r="J71" s="589">
        <v>194.6</v>
      </c>
      <c r="K71" s="589">
        <v>258.89999999999998</v>
      </c>
      <c r="L71" s="589">
        <v>1583</v>
      </c>
      <c r="M71" s="589">
        <v>19.399999999999999</v>
      </c>
      <c r="N71" s="2097">
        <v>23762.3</v>
      </c>
    </row>
    <row r="72" spans="1:17">
      <c r="A72" s="2091" t="s">
        <v>431</v>
      </c>
      <c r="B72" s="589">
        <v>6800.5</v>
      </c>
      <c r="C72" s="589">
        <v>3768.8</v>
      </c>
      <c r="D72" s="589">
        <v>4650.1000000000004</v>
      </c>
      <c r="E72" s="589">
        <v>4463.3999999999996</v>
      </c>
      <c r="F72" s="589">
        <v>1144.3</v>
      </c>
      <c r="G72" s="589">
        <v>10257.9</v>
      </c>
      <c r="H72" s="589">
        <v>173.1</v>
      </c>
      <c r="I72" s="589">
        <v>906.7</v>
      </c>
      <c r="J72" s="589">
        <v>177.6</v>
      </c>
      <c r="K72" s="589">
        <v>236.8</v>
      </c>
      <c r="L72" s="589">
        <v>1494.2</v>
      </c>
      <c r="M72" s="589">
        <v>15.4</v>
      </c>
      <c r="N72" s="2097">
        <v>22336.7</v>
      </c>
    </row>
    <row r="73" spans="1:17">
      <c r="A73" s="2091" t="s">
        <v>432</v>
      </c>
      <c r="B73" s="589">
        <v>6368</v>
      </c>
      <c r="C73" s="589">
        <v>3866.2</v>
      </c>
      <c r="D73" s="589">
        <v>4247.1000000000004</v>
      </c>
      <c r="E73" s="589">
        <v>4305.5</v>
      </c>
      <c r="F73" s="589">
        <v>1163.8</v>
      </c>
      <c r="G73" s="589">
        <v>9716.4</v>
      </c>
      <c r="H73" s="589">
        <v>157</v>
      </c>
      <c r="I73" s="589">
        <v>851.7</v>
      </c>
      <c r="J73" s="589">
        <v>159.30000000000001</v>
      </c>
      <c r="K73" s="589">
        <v>233</v>
      </c>
      <c r="L73" s="589">
        <v>1401.1</v>
      </c>
      <c r="M73" s="589">
        <v>14.6</v>
      </c>
      <c r="N73" s="2097">
        <v>21366.3</v>
      </c>
    </row>
    <row r="74" spans="1:17">
      <c r="A74" s="2091" t="s">
        <v>433</v>
      </c>
      <c r="B74" s="589">
        <v>6100.4</v>
      </c>
      <c r="C74" s="589">
        <v>3762</v>
      </c>
      <c r="D74" s="589">
        <v>4384.8</v>
      </c>
      <c r="E74" s="589">
        <v>4249.6000000000004</v>
      </c>
      <c r="F74" s="589">
        <v>1044.9000000000001</v>
      </c>
      <c r="G74" s="589">
        <v>9679.2999999999993</v>
      </c>
      <c r="H74" s="589">
        <v>167.9</v>
      </c>
      <c r="I74" s="589">
        <v>848.8</v>
      </c>
      <c r="J74" s="589">
        <v>158.4</v>
      </c>
      <c r="K74" s="589">
        <v>218.7</v>
      </c>
      <c r="L74" s="589">
        <v>1393.8</v>
      </c>
      <c r="M74" s="589">
        <v>14.2</v>
      </c>
      <c r="N74" s="2097">
        <v>20949.7</v>
      </c>
    </row>
    <row r="75" spans="1:17">
      <c r="A75" s="2091" t="s">
        <v>434</v>
      </c>
      <c r="B75" s="589">
        <v>6410.7</v>
      </c>
      <c r="C75" s="589">
        <v>3831.6</v>
      </c>
      <c r="D75" s="589">
        <v>4226</v>
      </c>
      <c r="E75" s="589">
        <v>4174.1000000000004</v>
      </c>
      <c r="F75" s="589">
        <v>1166.3</v>
      </c>
      <c r="G75" s="589">
        <v>9566.4</v>
      </c>
      <c r="H75" s="589">
        <v>164.5</v>
      </c>
      <c r="I75" s="589">
        <v>840.2</v>
      </c>
      <c r="J75" s="589">
        <v>166.1</v>
      </c>
      <c r="K75" s="589">
        <v>229.2</v>
      </c>
      <c r="L75" s="589">
        <v>1399.9</v>
      </c>
      <c r="M75" s="589">
        <v>15</v>
      </c>
      <c r="N75" s="2097">
        <v>21223.7</v>
      </c>
    </row>
    <row r="76" spans="1:17">
      <c r="A76" s="2091" t="s">
        <v>435</v>
      </c>
      <c r="B76" s="589">
        <v>6408.9</v>
      </c>
      <c r="C76" s="589">
        <v>3874.8</v>
      </c>
      <c r="D76" s="589">
        <v>4284.8</v>
      </c>
      <c r="E76" s="589">
        <v>4168.3999999999996</v>
      </c>
      <c r="F76" s="589">
        <v>1000.3</v>
      </c>
      <c r="G76" s="589">
        <v>9453.5</v>
      </c>
      <c r="H76" s="589">
        <v>171</v>
      </c>
      <c r="I76" s="589">
        <v>859.1</v>
      </c>
      <c r="J76" s="589">
        <v>164.9</v>
      </c>
      <c r="K76" s="589">
        <v>218.9</v>
      </c>
      <c r="L76" s="589">
        <v>1413.9</v>
      </c>
      <c r="M76" s="589" t="s">
        <v>464</v>
      </c>
      <c r="N76" s="2097">
        <v>21174.2</v>
      </c>
    </row>
    <row r="77" spans="1:17">
      <c r="A77" s="2091" t="s">
        <v>436</v>
      </c>
      <c r="B77" s="589">
        <v>6326.3</v>
      </c>
      <c r="C77" s="589">
        <v>3729</v>
      </c>
      <c r="D77" s="589">
        <v>4395.3</v>
      </c>
      <c r="E77" s="589">
        <v>4225.3</v>
      </c>
      <c r="F77" s="589">
        <v>1195.8</v>
      </c>
      <c r="G77" s="589">
        <v>9816.5</v>
      </c>
      <c r="H77" s="589">
        <v>162.80000000000001</v>
      </c>
      <c r="I77" s="589">
        <v>843.3</v>
      </c>
      <c r="J77" s="589">
        <v>168.4</v>
      </c>
      <c r="K77" s="589">
        <v>223.8</v>
      </c>
      <c r="L77" s="589">
        <v>1398.2</v>
      </c>
      <c r="M77" s="589" t="s">
        <v>464</v>
      </c>
      <c r="N77" s="2097">
        <v>21292.3</v>
      </c>
    </row>
    <row r="78" spans="1:17">
      <c r="A78" s="2092" t="s">
        <v>465</v>
      </c>
      <c r="B78" s="589">
        <v>6496.2</v>
      </c>
      <c r="C78" s="589">
        <v>3606.5</v>
      </c>
      <c r="D78" s="589">
        <v>4379.1000000000004</v>
      </c>
      <c r="E78" s="589">
        <v>3913.1</v>
      </c>
      <c r="F78" s="589">
        <v>1111</v>
      </c>
      <c r="G78" s="589">
        <v>9403.2000000000007</v>
      </c>
      <c r="H78" s="589">
        <v>167.6</v>
      </c>
      <c r="I78" s="589">
        <v>843</v>
      </c>
      <c r="J78" s="589">
        <v>171.8</v>
      </c>
      <c r="K78" s="589">
        <v>211.3</v>
      </c>
      <c r="L78" s="589">
        <v>1393.7</v>
      </c>
      <c r="M78" s="589" t="s">
        <v>464</v>
      </c>
      <c r="N78" s="2097">
        <v>20912.8</v>
      </c>
    </row>
    <row r="79" spans="1:17">
      <c r="A79" s="2058" t="s">
        <v>437</v>
      </c>
      <c r="B79" s="2084">
        <f>((B78-B77)/B77)*100</f>
        <v>2.6856140239950621</v>
      </c>
      <c r="C79" s="2084">
        <f t="shared" ref="C79:N79" si="2">((C78-C77)/C77)*100</f>
        <v>-3.285063019576294</v>
      </c>
      <c r="D79" s="2084">
        <f t="shared" si="2"/>
        <v>-0.36857552385502279</v>
      </c>
      <c r="E79" s="2084">
        <f t="shared" si="2"/>
        <v>-7.3888244621683725</v>
      </c>
      <c r="F79" s="2084">
        <f t="shared" si="2"/>
        <v>-7.0914868707141627</v>
      </c>
      <c r="G79" s="2084">
        <f t="shared" si="2"/>
        <v>-4.2102582386797662</v>
      </c>
      <c r="H79" s="2084">
        <f t="shared" si="2"/>
        <v>2.9484029484029377</v>
      </c>
      <c r="I79" s="2084">
        <f t="shared" si="2"/>
        <v>-3.5574528637490166E-2</v>
      </c>
      <c r="J79" s="2084">
        <f t="shared" si="2"/>
        <v>2.0190023752969153</v>
      </c>
      <c r="K79" s="2084">
        <f t="shared" si="2"/>
        <v>-5.5853440571939226</v>
      </c>
      <c r="L79" s="2084">
        <f t="shared" si="2"/>
        <v>-0.32184236875983402</v>
      </c>
      <c r="M79" s="2093" t="s">
        <v>464</v>
      </c>
      <c r="N79" s="2098">
        <f t="shared" si="2"/>
        <v>-1.7823344589358594</v>
      </c>
      <c r="O79" s="2094"/>
      <c r="P79" s="2094"/>
      <c r="Q79" s="2094"/>
    </row>
    <row r="80" spans="1:17" ht="17.25">
      <c r="A80" s="2062" t="s">
        <v>466</v>
      </c>
      <c r="B80" s="2062"/>
      <c r="C80" s="2062"/>
      <c r="D80" s="2062"/>
      <c r="E80" s="2062"/>
      <c r="F80" s="2062"/>
      <c r="G80" s="2062"/>
    </row>
    <row r="81" spans="1:7">
      <c r="A81" s="2085"/>
      <c r="B81" s="2071"/>
      <c r="C81" s="2064" t="s">
        <v>467</v>
      </c>
      <c r="D81" s="2065"/>
      <c r="E81" s="2065"/>
      <c r="F81" s="2066"/>
      <c r="G81" s="2071"/>
    </row>
    <row r="82" spans="1:7" ht="66">
      <c r="A82" s="2067" t="s">
        <v>388</v>
      </c>
      <c r="B82" s="2067" t="s">
        <v>468</v>
      </c>
      <c r="C82" s="2064" t="s">
        <v>469</v>
      </c>
      <c r="D82" s="2065"/>
      <c r="E82" s="2066"/>
      <c r="F82" s="2068" t="s">
        <v>470</v>
      </c>
      <c r="G82" s="2101" t="s">
        <v>471</v>
      </c>
    </row>
    <row r="83" spans="1:7">
      <c r="A83" s="2074"/>
      <c r="B83" s="2074"/>
      <c r="C83" s="2085" t="s">
        <v>472</v>
      </c>
      <c r="D83" s="2085" t="s">
        <v>473</v>
      </c>
      <c r="E83" s="2085" t="s">
        <v>147</v>
      </c>
      <c r="F83" s="2074"/>
      <c r="G83" s="2074"/>
    </row>
    <row r="84" spans="1:7" ht="2.25" customHeight="1">
      <c r="A84" s="2077" t="s">
        <v>388</v>
      </c>
      <c r="B84" s="2077" t="s">
        <v>468</v>
      </c>
      <c r="C84" s="2077" t="s">
        <v>474</v>
      </c>
      <c r="D84" s="2077" t="s">
        <v>475</v>
      </c>
      <c r="E84" s="2077" t="s">
        <v>476</v>
      </c>
      <c r="F84" s="2077" t="s">
        <v>477</v>
      </c>
      <c r="G84" s="2077" t="s">
        <v>471</v>
      </c>
    </row>
    <row r="85" spans="1:7">
      <c r="A85" s="2081" t="s">
        <v>410</v>
      </c>
      <c r="B85" s="589">
        <v>434.4</v>
      </c>
      <c r="C85" s="589">
        <v>12.5</v>
      </c>
      <c r="D85" s="589">
        <v>1165.9000000000001</v>
      </c>
      <c r="E85" s="589">
        <v>1178.4000000000001</v>
      </c>
      <c r="F85" s="589">
        <v>45.099999999999994</v>
      </c>
      <c r="G85" s="2097">
        <v>1657.8</v>
      </c>
    </row>
    <row r="86" spans="1:7">
      <c r="A86" s="2081" t="s">
        <v>412</v>
      </c>
      <c r="B86" s="589">
        <v>426.4</v>
      </c>
      <c r="C86" s="589">
        <v>11.9</v>
      </c>
      <c r="D86" s="589">
        <v>1158.5</v>
      </c>
      <c r="E86" s="589">
        <v>1170.3</v>
      </c>
      <c r="F86" s="589">
        <v>44.2</v>
      </c>
      <c r="G86" s="2097">
        <v>1641</v>
      </c>
    </row>
    <row r="87" spans="1:7">
      <c r="A87" s="2081" t="s">
        <v>414</v>
      </c>
      <c r="B87" s="589">
        <v>409.5</v>
      </c>
      <c r="C87" s="589">
        <v>10.6</v>
      </c>
      <c r="D87" s="589">
        <v>1106.8</v>
      </c>
      <c r="E87" s="589">
        <v>1117.5</v>
      </c>
      <c r="F87" s="589">
        <v>43</v>
      </c>
      <c r="G87" s="2097">
        <v>1570</v>
      </c>
    </row>
    <row r="88" spans="1:7">
      <c r="A88" s="2081" t="s">
        <v>416</v>
      </c>
      <c r="B88" s="589">
        <v>435.4</v>
      </c>
      <c r="C88" s="589">
        <v>11</v>
      </c>
      <c r="D88" s="589">
        <v>1115.5</v>
      </c>
      <c r="E88" s="589">
        <v>1126.5</v>
      </c>
      <c r="F88" s="589">
        <v>38.799999999999997</v>
      </c>
      <c r="G88" s="2097">
        <v>1600.8</v>
      </c>
    </row>
    <row r="89" spans="1:7">
      <c r="A89" s="2081" t="s">
        <v>418</v>
      </c>
      <c r="B89" s="589">
        <v>428.4</v>
      </c>
      <c r="C89" s="589">
        <v>12.2</v>
      </c>
      <c r="D89" s="589">
        <v>1099.2</v>
      </c>
      <c r="E89" s="589">
        <v>1111.4000000000001</v>
      </c>
      <c r="F89" s="589">
        <v>40</v>
      </c>
      <c r="G89" s="2097">
        <v>1579.8</v>
      </c>
    </row>
    <row r="90" spans="1:7">
      <c r="A90" s="2081" t="s">
        <v>420</v>
      </c>
      <c r="B90" s="589">
        <v>431.8</v>
      </c>
      <c r="C90" s="589">
        <v>12.4</v>
      </c>
      <c r="D90" s="589">
        <v>1089.4000000000001</v>
      </c>
      <c r="E90" s="589">
        <v>1101.8</v>
      </c>
      <c r="F90" s="589">
        <v>40.599999999999994</v>
      </c>
      <c r="G90" s="2097">
        <v>1574.3</v>
      </c>
    </row>
    <row r="91" spans="1:7">
      <c r="A91" s="2081" t="s">
        <v>422</v>
      </c>
      <c r="B91" s="589">
        <v>430.5</v>
      </c>
      <c r="C91" s="589">
        <v>12.3</v>
      </c>
      <c r="D91" s="589">
        <v>1097.0999999999999</v>
      </c>
      <c r="E91" s="589">
        <v>1109.3</v>
      </c>
      <c r="F91" s="589">
        <v>39.900000000000006</v>
      </c>
      <c r="G91" s="2097">
        <v>1579.8</v>
      </c>
    </row>
    <row r="92" spans="1:7">
      <c r="A92" s="2081" t="s">
        <v>424</v>
      </c>
      <c r="B92" s="589">
        <v>430</v>
      </c>
      <c r="C92" s="589">
        <v>13.3</v>
      </c>
      <c r="D92" s="589">
        <v>1085.4000000000001</v>
      </c>
      <c r="E92" s="589">
        <v>1098.7</v>
      </c>
      <c r="F92" s="589">
        <v>41.2</v>
      </c>
      <c r="G92" s="2097">
        <v>1569.9</v>
      </c>
    </row>
    <row r="93" spans="1:7">
      <c r="A93" s="2081" t="s">
        <v>426</v>
      </c>
      <c r="B93" s="589">
        <v>432.9</v>
      </c>
      <c r="C93" s="589">
        <v>13.1</v>
      </c>
      <c r="D93" s="589">
        <v>1066.3</v>
      </c>
      <c r="E93" s="589">
        <v>1079.4000000000001</v>
      </c>
      <c r="F93" s="589">
        <v>44.2</v>
      </c>
      <c r="G93" s="2097">
        <v>1556.5</v>
      </c>
    </row>
    <row r="94" spans="1:7">
      <c r="A94" s="2081" t="s">
        <v>428</v>
      </c>
      <c r="B94" s="589">
        <v>380.9</v>
      </c>
      <c r="C94" s="589">
        <v>12.8</v>
      </c>
      <c r="D94" s="589">
        <v>1047</v>
      </c>
      <c r="E94" s="589">
        <v>1059.8</v>
      </c>
      <c r="F94" s="589">
        <v>43</v>
      </c>
      <c r="G94" s="2097">
        <v>1483.7</v>
      </c>
    </row>
    <row r="95" spans="1:7">
      <c r="A95" s="2081" t="s">
        <v>430</v>
      </c>
      <c r="B95" s="589">
        <v>393.1</v>
      </c>
      <c r="C95" s="589">
        <v>14.5</v>
      </c>
      <c r="D95" s="589">
        <v>1054</v>
      </c>
      <c r="E95" s="589">
        <v>1068.4000000000001</v>
      </c>
      <c r="F95" s="589">
        <v>46.5</v>
      </c>
      <c r="G95" s="2097">
        <v>1508.1</v>
      </c>
    </row>
    <row r="96" spans="1:7">
      <c r="A96" s="2081" t="s">
        <v>432</v>
      </c>
      <c r="B96" s="589">
        <v>396.9</v>
      </c>
      <c r="C96" s="589">
        <v>13.4</v>
      </c>
      <c r="D96" s="589">
        <v>1061.3</v>
      </c>
      <c r="E96" s="589">
        <v>1074.8</v>
      </c>
      <c r="F96" s="589">
        <v>45.099999999999994</v>
      </c>
      <c r="G96" s="2097">
        <v>1516.9</v>
      </c>
    </row>
    <row r="97" spans="1:7">
      <c r="A97" s="2081" t="s">
        <v>434</v>
      </c>
      <c r="B97" s="589">
        <v>409</v>
      </c>
      <c r="C97" s="589">
        <v>13.5</v>
      </c>
      <c r="D97" s="589">
        <v>1086.3</v>
      </c>
      <c r="E97" s="589">
        <v>1099.8</v>
      </c>
      <c r="F97" s="589">
        <v>50.9</v>
      </c>
      <c r="G97" s="2097">
        <v>1559.7</v>
      </c>
    </row>
    <row r="98" spans="1:7">
      <c r="A98" s="2081" t="s">
        <v>436</v>
      </c>
      <c r="B98" s="589">
        <v>379.9</v>
      </c>
      <c r="C98" s="589">
        <v>12.7</v>
      </c>
      <c r="D98" s="589">
        <v>1073.0999999999999</v>
      </c>
      <c r="E98" s="589">
        <v>1085.8</v>
      </c>
      <c r="F98" s="589">
        <v>45.1</v>
      </c>
      <c r="G98" s="2097">
        <v>1510.9</v>
      </c>
    </row>
    <row r="99" spans="1:7" ht="16.5" customHeight="1">
      <c r="A99" s="2057" t="s">
        <v>437</v>
      </c>
      <c r="B99" s="2084">
        <f>((B98-B97)/B97)*100</f>
        <v>-7.1149144254278793</v>
      </c>
      <c r="C99" s="2084">
        <f t="shared" ref="C99:G99" si="3">((C98-C97)/C97)*100</f>
        <v>-5.9259259259259309</v>
      </c>
      <c r="D99" s="2084">
        <f t="shared" si="3"/>
        <v>-1.2151339409003081</v>
      </c>
      <c r="E99" s="2084">
        <f t="shared" si="3"/>
        <v>-1.2729587197672305</v>
      </c>
      <c r="F99" s="2084">
        <f t="shared" si="3"/>
        <v>-11.394891944990171</v>
      </c>
      <c r="G99" s="2098">
        <f t="shared" si="3"/>
        <v>-3.1288068218247069</v>
      </c>
    </row>
    <row r="100" spans="1:7">
      <c r="A100" s="537" t="s">
        <v>478</v>
      </c>
    </row>
    <row r="101" spans="1:7">
      <c r="A101" s="537" t="s">
        <v>479</v>
      </c>
    </row>
    <row r="102" spans="1:7">
      <c r="A102" s="2107" t="s">
        <v>1264</v>
      </c>
    </row>
  </sheetData>
  <hyperlinks>
    <hyperlink ref="A102" location="'Inhaltsverzeichnis '!A1" display="Zurück zum Inhaltsverzeichnis" xr:uid="{0B881EB2-2066-4CA6-A684-982D5FD3F873}"/>
  </hyperlinks>
  <pageMargins left="0.70866141732283472" right="0.70866141732283472" top="0.78740157480314965" bottom="0.78740157480314965" header="0.31496062992125984" footer="0.31496062992125984"/>
  <pageSetup paperSize="9" scale="62" orientation="landscape" r:id="rId1"/>
  <rowBreaks count="2" manualBreakCount="2">
    <brk id="42" max="16383" man="1"/>
    <brk id="79" max="13" man="1"/>
  </rowBreaks>
  <tableParts count="3">
    <tablePart r:id="rId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D1C5F-D98B-4583-B236-CAB8B134F63C}">
  <sheetPr>
    <tabColor rgb="FF00854A"/>
  </sheetPr>
  <dimension ref="A1:N167"/>
  <sheetViews>
    <sheetView showGridLines="0" zoomScaleNormal="100" workbookViewId="0">
      <pane ySplit="7" topLeftCell="A129" activePane="bottomLeft" state="frozen"/>
      <selection pane="bottomLeft"/>
    </sheetView>
  </sheetViews>
  <sheetFormatPr baseColWidth="10" defaultColWidth="10.875" defaultRowHeight="14.25" outlineLevelRow="1"/>
  <cols>
    <col min="1" max="1" width="16.875" customWidth="1"/>
    <col min="2" max="14" width="12.5" customWidth="1"/>
  </cols>
  <sheetData>
    <row r="1" spans="1:14">
      <c r="A1" s="2095" t="s">
        <v>1611</v>
      </c>
    </row>
    <row r="2" spans="1:14" ht="18">
      <c r="A2" s="507" t="s">
        <v>480</v>
      </c>
      <c r="B2" s="508"/>
      <c r="C2" s="509"/>
      <c r="D2" s="509"/>
      <c r="E2" s="509"/>
      <c r="F2" s="509"/>
      <c r="G2" s="509"/>
      <c r="H2" s="509"/>
      <c r="I2" s="509"/>
      <c r="J2" s="509"/>
      <c r="K2" s="509"/>
      <c r="L2" s="509"/>
      <c r="M2" s="509"/>
      <c r="N2" s="508"/>
    </row>
    <row r="3" spans="1:14" ht="16.5">
      <c r="A3" s="508" t="s">
        <v>481</v>
      </c>
      <c r="B3" s="508"/>
      <c r="C3" s="509"/>
      <c r="D3" s="509"/>
      <c r="E3" s="509"/>
      <c r="F3" s="509"/>
      <c r="G3" s="509"/>
      <c r="H3" s="509"/>
      <c r="I3" s="509"/>
      <c r="J3" s="509"/>
      <c r="K3" s="509"/>
      <c r="L3" s="509"/>
      <c r="M3" s="509"/>
      <c r="N3" s="508"/>
    </row>
    <row r="4" spans="1:14" ht="16.5">
      <c r="A4" s="508" t="s">
        <v>482</v>
      </c>
      <c r="B4" s="508"/>
      <c r="C4" s="509"/>
      <c r="D4" s="509"/>
      <c r="E4" s="509"/>
      <c r="F4" s="509"/>
      <c r="G4" s="509"/>
      <c r="H4" s="509"/>
      <c r="I4" s="509"/>
      <c r="J4" s="509"/>
      <c r="K4" s="509"/>
      <c r="L4" s="509"/>
      <c r="M4" s="509"/>
      <c r="N4" s="508"/>
    </row>
    <row r="5" spans="1:14" ht="30">
      <c r="A5" s="510" t="s">
        <v>388</v>
      </c>
      <c r="B5" s="511" t="s">
        <v>483</v>
      </c>
      <c r="C5" s="512" t="s">
        <v>484</v>
      </c>
      <c r="D5" s="513"/>
      <c r="E5" s="513"/>
      <c r="F5" s="513"/>
      <c r="G5" s="512" t="s">
        <v>386</v>
      </c>
      <c r="H5" s="513"/>
      <c r="I5" s="514"/>
      <c r="J5" s="512" t="s">
        <v>485</v>
      </c>
      <c r="K5" s="513"/>
      <c r="L5" s="513"/>
      <c r="M5" s="513"/>
      <c r="N5" s="515"/>
    </row>
    <row r="6" spans="1:14" ht="51">
      <c r="A6" s="516"/>
      <c r="B6" s="517"/>
      <c r="C6" s="518" t="s">
        <v>389</v>
      </c>
      <c r="D6" s="519" t="s">
        <v>486</v>
      </c>
      <c r="E6" s="520"/>
      <c r="F6" s="518" t="s">
        <v>487</v>
      </c>
      <c r="G6" s="521" t="s">
        <v>391</v>
      </c>
      <c r="H6" s="522" t="s">
        <v>488</v>
      </c>
      <c r="I6" s="523"/>
      <c r="J6" s="521" t="s">
        <v>391</v>
      </c>
      <c r="K6" s="524" t="s">
        <v>489</v>
      </c>
      <c r="L6" s="523"/>
      <c r="M6" s="525" t="s">
        <v>490</v>
      </c>
      <c r="N6" s="526" t="s">
        <v>491</v>
      </c>
    </row>
    <row r="7" spans="1:14" ht="34.5">
      <c r="A7" s="527"/>
      <c r="B7" s="528"/>
      <c r="C7" s="529"/>
      <c r="D7" s="530" t="s">
        <v>391</v>
      </c>
      <c r="E7" s="530" t="s">
        <v>392</v>
      </c>
      <c r="F7" s="530"/>
      <c r="G7" s="529"/>
      <c r="H7" s="531" t="s">
        <v>492</v>
      </c>
      <c r="I7" s="532" t="s">
        <v>493</v>
      </c>
      <c r="J7" s="533"/>
      <c r="K7" s="531" t="s">
        <v>492</v>
      </c>
      <c r="L7" s="532" t="s">
        <v>493</v>
      </c>
      <c r="M7" s="529"/>
      <c r="N7" s="534"/>
    </row>
    <row r="8" spans="1:14" ht="3" customHeight="1">
      <c r="A8" s="535" t="s">
        <v>388</v>
      </c>
      <c r="B8" s="535" t="s">
        <v>494</v>
      </c>
      <c r="C8" s="535" t="s">
        <v>495</v>
      </c>
      <c r="D8" s="535" t="s">
        <v>496</v>
      </c>
      <c r="E8" s="535" t="s">
        <v>497</v>
      </c>
      <c r="F8" s="535" t="s">
        <v>498</v>
      </c>
      <c r="G8" s="535" t="s">
        <v>499</v>
      </c>
      <c r="H8" s="535" t="s">
        <v>500</v>
      </c>
      <c r="I8" s="535" t="s">
        <v>501</v>
      </c>
      <c r="J8" s="535" t="s">
        <v>502</v>
      </c>
      <c r="K8" s="535" t="s">
        <v>503</v>
      </c>
      <c r="L8" s="535" t="s">
        <v>504</v>
      </c>
      <c r="M8" s="535" t="s">
        <v>505</v>
      </c>
      <c r="N8" s="535" t="s">
        <v>506</v>
      </c>
    </row>
    <row r="9" spans="1:14" ht="15">
      <c r="A9" s="536" t="s">
        <v>507</v>
      </c>
      <c r="B9" s="536"/>
      <c r="C9" s="536"/>
      <c r="D9" s="536"/>
      <c r="E9" s="536"/>
      <c r="F9" s="536"/>
      <c r="G9" s="536"/>
      <c r="H9" s="536"/>
      <c r="I9" s="536"/>
      <c r="J9" s="536"/>
      <c r="K9" s="536"/>
      <c r="L9" s="536"/>
      <c r="M9" s="536"/>
      <c r="N9" s="536"/>
    </row>
    <row r="10" spans="1:14" ht="16.5" hidden="1" outlineLevel="1">
      <c r="A10" s="537" t="s">
        <v>431</v>
      </c>
      <c r="B10" s="538">
        <v>904583</v>
      </c>
      <c r="C10" s="538">
        <v>176324</v>
      </c>
      <c r="D10" s="538">
        <v>28005</v>
      </c>
      <c r="E10" s="538">
        <v>53467</v>
      </c>
      <c r="F10" s="538">
        <v>13228</v>
      </c>
      <c r="G10" s="538">
        <v>64758</v>
      </c>
      <c r="H10" s="538">
        <v>21376</v>
      </c>
      <c r="I10" s="538">
        <v>133705</v>
      </c>
      <c r="J10" s="538">
        <v>8054</v>
      </c>
      <c r="K10" s="538">
        <v>3737</v>
      </c>
      <c r="L10" s="538">
        <v>46278</v>
      </c>
      <c r="M10" s="538">
        <v>314473</v>
      </c>
      <c r="N10" s="538">
        <v>54406</v>
      </c>
    </row>
    <row r="11" spans="1:14" ht="16.5" hidden="1" outlineLevel="1">
      <c r="A11" s="537" t="s">
        <v>432</v>
      </c>
      <c r="B11" s="538">
        <v>912467</v>
      </c>
      <c r="C11" s="538">
        <v>172975</v>
      </c>
      <c r="D11" s="538">
        <v>31038</v>
      </c>
      <c r="E11" s="538">
        <v>57474</v>
      </c>
      <c r="F11" s="538">
        <v>13800</v>
      </c>
      <c r="G11" s="538">
        <v>64413</v>
      </c>
      <c r="H11" s="538">
        <v>22257</v>
      </c>
      <c r="I11" s="538">
        <v>132961</v>
      </c>
      <c r="J11" s="538">
        <v>8764</v>
      </c>
      <c r="K11" s="538">
        <v>4158</v>
      </c>
      <c r="L11" s="538">
        <v>49234</v>
      </c>
      <c r="M11" s="538">
        <v>314796</v>
      </c>
      <c r="N11" s="538">
        <v>54397</v>
      </c>
    </row>
    <row r="12" spans="1:14" ht="16.5" hidden="1" outlineLevel="1">
      <c r="A12" s="537" t="s">
        <v>433</v>
      </c>
      <c r="B12" s="538">
        <v>903858</v>
      </c>
      <c r="C12" s="538">
        <v>171007</v>
      </c>
      <c r="D12" s="538">
        <v>28160</v>
      </c>
      <c r="E12" s="538">
        <v>53265</v>
      </c>
      <c r="F12" s="538">
        <v>12225</v>
      </c>
      <c r="G12" s="538">
        <v>65551</v>
      </c>
      <c r="H12" s="538">
        <v>18945</v>
      </c>
      <c r="I12" s="538">
        <v>135428</v>
      </c>
      <c r="J12" s="538">
        <v>9676</v>
      </c>
      <c r="K12" s="538">
        <v>3827</v>
      </c>
      <c r="L12" s="538">
        <v>51354</v>
      </c>
      <c r="M12" s="538">
        <v>310855</v>
      </c>
      <c r="N12" s="538">
        <v>55790</v>
      </c>
    </row>
    <row r="13" spans="1:14" ht="16.5" hidden="1" outlineLevel="1">
      <c r="A13" s="537" t="s">
        <v>434</v>
      </c>
      <c r="B13" s="538">
        <v>905656</v>
      </c>
      <c r="C13" s="538">
        <v>170246</v>
      </c>
      <c r="D13" s="538">
        <v>29571</v>
      </c>
      <c r="E13" s="538">
        <v>55276</v>
      </c>
      <c r="F13" s="538">
        <v>12983</v>
      </c>
      <c r="G13" s="538">
        <v>63704</v>
      </c>
      <c r="H13" s="538">
        <v>20625</v>
      </c>
      <c r="I13" s="538">
        <v>134066</v>
      </c>
      <c r="J13" s="538">
        <v>9921</v>
      </c>
      <c r="K13" s="538">
        <v>4545</v>
      </c>
      <c r="L13" s="538">
        <v>52446</v>
      </c>
      <c r="M13" s="538">
        <v>309148</v>
      </c>
      <c r="N13" s="538">
        <v>56108</v>
      </c>
    </row>
    <row r="14" spans="1:14" ht="16.5" hidden="1" outlineLevel="1">
      <c r="A14" s="537" t="s">
        <v>435</v>
      </c>
      <c r="B14" s="538">
        <v>889772</v>
      </c>
      <c r="C14" s="538">
        <v>170146</v>
      </c>
      <c r="D14" s="538">
        <v>26179</v>
      </c>
      <c r="E14" s="538">
        <v>52758</v>
      </c>
      <c r="F14" s="538">
        <v>12910</v>
      </c>
      <c r="G14" s="538">
        <v>62248</v>
      </c>
      <c r="H14" s="538">
        <v>17767</v>
      </c>
      <c r="I14" s="538">
        <v>132369</v>
      </c>
      <c r="J14" s="538">
        <v>10216</v>
      </c>
      <c r="K14" s="538">
        <v>4241</v>
      </c>
      <c r="L14" s="538">
        <v>51400</v>
      </c>
      <c r="M14" s="538">
        <v>305836</v>
      </c>
      <c r="N14" s="538">
        <v>56612</v>
      </c>
    </row>
    <row r="15" spans="1:14" ht="16.5" collapsed="1">
      <c r="A15" s="537" t="s">
        <v>436</v>
      </c>
      <c r="B15" s="543">
        <v>884951</v>
      </c>
      <c r="C15" s="538">
        <v>164178</v>
      </c>
      <c r="D15" s="538">
        <v>29388</v>
      </c>
      <c r="E15" s="538">
        <v>55495</v>
      </c>
      <c r="F15" s="538">
        <v>13377</v>
      </c>
      <c r="G15" s="538">
        <v>58148</v>
      </c>
      <c r="H15" s="538">
        <v>20206</v>
      </c>
      <c r="I15" s="538">
        <v>130576</v>
      </c>
      <c r="J15" s="538">
        <v>10036</v>
      </c>
      <c r="K15" s="538">
        <v>4899</v>
      </c>
      <c r="L15" s="538">
        <v>51845</v>
      </c>
      <c r="M15" s="538">
        <v>303691</v>
      </c>
      <c r="N15" s="538">
        <v>56489</v>
      </c>
    </row>
    <row r="16" spans="1:14" ht="16.5">
      <c r="A16" s="539" t="s">
        <v>465</v>
      </c>
      <c r="B16" s="543">
        <v>872058</v>
      </c>
      <c r="C16" s="538">
        <v>163052</v>
      </c>
      <c r="D16" s="538">
        <v>26118</v>
      </c>
      <c r="E16" s="538">
        <v>51112</v>
      </c>
      <c r="F16" s="538">
        <v>12363</v>
      </c>
      <c r="G16" s="538">
        <v>60637</v>
      </c>
      <c r="H16" s="538">
        <v>18417</v>
      </c>
      <c r="I16" s="538">
        <v>130831</v>
      </c>
      <c r="J16" s="538">
        <v>10457</v>
      </c>
      <c r="K16" s="538">
        <v>4130</v>
      </c>
      <c r="L16" s="538">
        <v>49657</v>
      </c>
      <c r="M16" s="538">
        <v>300715</v>
      </c>
      <c r="N16" s="538">
        <v>56932</v>
      </c>
    </row>
    <row r="17" spans="1:14" ht="16.5">
      <c r="A17" s="540" t="s">
        <v>437</v>
      </c>
      <c r="B17" s="541">
        <v>-1.456916823643343</v>
      </c>
      <c r="C17" s="541">
        <v>-0.68584097747566664</v>
      </c>
      <c r="D17" s="541">
        <v>-11.126990608411596</v>
      </c>
      <c r="E17" s="541">
        <v>-7.898008829624291</v>
      </c>
      <c r="F17" s="541">
        <v>-7.5801749271137027</v>
      </c>
      <c r="G17" s="541">
        <v>4.2804567654949439</v>
      </c>
      <c r="H17" s="541">
        <v>-8.8538058002573496</v>
      </c>
      <c r="I17" s="541">
        <v>0.19528856757750276</v>
      </c>
      <c r="J17" s="541">
        <v>4.1948983658828221</v>
      </c>
      <c r="K17" s="541">
        <v>-15.697081036946315</v>
      </c>
      <c r="L17" s="541">
        <v>-4.2202719645095961</v>
      </c>
      <c r="M17" s="541">
        <v>-0.97994342934100787</v>
      </c>
      <c r="N17" s="541">
        <v>0.7842234771371418</v>
      </c>
    </row>
    <row r="18" spans="1:14" ht="16.5">
      <c r="A18" s="536" t="s">
        <v>508</v>
      </c>
      <c r="B18" s="524"/>
      <c r="C18" s="536"/>
      <c r="D18" s="536"/>
      <c r="E18" s="536"/>
      <c r="F18" s="536"/>
      <c r="G18" s="536"/>
      <c r="H18" s="536"/>
      <c r="I18" s="536"/>
      <c r="J18" s="536"/>
      <c r="K18" s="542"/>
      <c r="L18" s="536"/>
      <c r="M18" s="536"/>
      <c r="N18" s="536"/>
    </row>
    <row r="19" spans="1:14" ht="16.5" hidden="1" outlineLevel="1">
      <c r="A19" s="537" t="s">
        <v>431</v>
      </c>
      <c r="B19" s="538">
        <v>2865216</v>
      </c>
      <c r="C19" s="538">
        <v>566133</v>
      </c>
      <c r="D19" s="538">
        <v>98041</v>
      </c>
      <c r="E19" s="538">
        <v>168596</v>
      </c>
      <c r="F19" s="538">
        <v>44032</v>
      </c>
      <c r="G19" s="538">
        <v>196706</v>
      </c>
      <c r="H19" s="538">
        <v>79238</v>
      </c>
      <c r="I19" s="538">
        <v>418156</v>
      </c>
      <c r="J19" s="538">
        <v>16696</v>
      </c>
      <c r="K19" s="538">
        <v>14590</v>
      </c>
      <c r="L19" s="538">
        <v>156730</v>
      </c>
      <c r="M19" s="538">
        <v>1082827</v>
      </c>
      <c r="N19" s="538">
        <v>67503</v>
      </c>
    </row>
    <row r="20" spans="1:14" ht="16.5" hidden="1" outlineLevel="1">
      <c r="A20" s="537" t="s">
        <v>432</v>
      </c>
      <c r="B20" s="538">
        <v>2867085</v>
      </c>
      <c r="C20" s="538">
        <v>551845</v>
      </c>
      <c r="D20" s="538">
        <v>100192</v>
      </c>
      <c r="E20" s="538">
        <v>182664</v>
      </c>
      <c r="F20" s="538">
        <v>45239</v>
      </c>
      <c r="G20" s="538">
        <v>196084</v>
      </c>
      <c r="H20" s="538">
        <v>77196</v>
      </c>
      <c r="I20" s="538">
        <v>416438</v>
      </c>
      <c r="J20" s="538">
        <v>17743</v>
      </c>
      <c r="K20" s="538">
        <v>16085</v>
      </c>
      <c r="L20" s="538">
        <v>162621</v>
      </c>
      <c r="M20" s="538">
        <v>1078276</v>
      </c>
      <c r="N20" s="538">
        <v>67941</v>
      </c>
    </row>
    <row r="21" spans="1:14" ht="16.5" hidden="1" outlineLevel="1">
      <c r="A21" s="537" t="s">
        <v>433</v>
      </c>
      <c r="B21" s="538">
        <v>2833433</v>
      </c>
      <c r="C21" s="538">
        <v>547894</v>
      </c>
      <c r="D21" s="538">
        <v>94229</v>
      </c>
      <c r="E21" s="538">
        <v>164997</v>
      </c>
      <c r="F21" s="538">
        <v>40231</v>
      </c>
      <c r="G21" s="538">
        <v>196570</v>
      </c>
      <c r="H21" s="538">
        <v>69933</v>
      </c>
      <c r="I21" s="538">
        <v>419479</v>
      </c>
      <c r="J21" s="538">
        <v>18855</v>
      </c>
      <c r="K21" s="538">
        <v>14351</v>
      </c>
      <c r="L21" s="538">
        <v>167961</v>
      </c>
      <c r="M21" s="538">
        <v>1070895</v>
      </c>
      <c r="N21" s="538">
        <v>68269</v>
      </c>
    </row>
    <row r="22" spans="1:14" ht="16.5" hidden="1" outlineLevel="1">
      <c r="A22" s="537" t="s">
        <v>434</v>
      </c>
      <c r="B22" s="538">
        <v>2804391</v>
      </c>
      <c r="C22" s="538">
        <v>533775</v>
      </c>
      <c r="D22" s="538">
        <v>94847</v>
      </c>
      <c r="E22" s="538">
        <v>174592</v>
      </c>
      <c r="F22" s="538">
        <v>42074</v>
      </c>
      <c r="G22" s="538">
        <v>188780</v>
      </c>
      <c r="H22" s="538">
        <v>71332</v>
      </c>
      <c r="I22" s="538">
        <v>411446</v>
      </c>
      <c r="J22" s="538">
        <v>19495</v>
      </c>
      <c r="K22" s="538">
        <v>17258</v>
      </c>
      <c r="L22" s="538">
        <v>167598</v>
      </c>
      <c r="M22" s="538">
        <v>1056855</v>
      </c>
      <c r="N22" s="538">
        <v>68413</v>
      </c>
    </row>
    <row r="23" spans="1:14" ht="16.5" hidden="1" outlineLevel="1">
      <c r="A23" s="537" t="s">
        <v>435</v>
      </c>
      <c r="B23" s="538">
        <v>2755021</v>
      </c>
      <c r="C23" s="538">
        <v>528918</v>
      </c>
      <c r="D23" s="538">
        <v>89801</v>
      </c>
      <c r="E23" s="538">
        <v>162991</v>
      </c>
      <c r="F23" s="538">
        <v>41732</v>
      </c>
      <c r="G23" s="538">
        <v>180929</v>
      </c>
      <c r="H23" s="538">
        <v>65041</v>
      </c>
      <c r="I23" s="538">
        <v>406456</v>
      </c>
      <c r="J23" s="538">
        <v>19772</v>
      </c>
      <c r="K23" s="538">
        <v>15896</v>
      </c>
      <c r="L23" s="538">
        <v>165937</v>
      </c>
      <c r="M23" s="538">
        <v>1050809</v>
      </c>
      <c r="N23" s="538">
        <v>68471</v>
      </c>
    </row>
    <row r="24" spans="1:14" ht="16.5" collapsed="1">
      <c r="A24" s="537" t="s">
        <v>436</v>
      </c>
      <c r="B24" s="543">
        <v>2733203</v>
      </c>
      <c r="C24" s="538">
        <v>521312</v>
      </c>
      <c r="D24" s="538">
        <v>92645</v>
      </c>
      <c r="E24" s="538">
        <v>171685</v>
      </c>
      <c r="F24" s="538">
        <v>43550</v>
      </c>
      <c r="G24" s="538">
        <v>174632</v>
      </c>
      <c r="H24" s="538">
        <v>70294</v>
      </c>
      <c r="I24" s="538">
        <v>396819</v>
      </c>
      <c r="J24" s="538">
        <v>20226</v>
      </c>
      <c r="K24" s="538">
        <v>18362</v>
      </c>
      <c r="L24" s="538">
        <v>163143</v>
      </c>
      <c r="M24" s="538">
        <v>1036086</v>
      </c>
      <c r="N24" s="538">
        <v>67999</v>
      </c>
    </row>
    <row r="25" spans="1:14" ht="16.5">
      <c r="A25" s="539" t="s">
        <v>465</v>
      </c>
      <c r="B25" s="543">
        <v>2704136</v>
      </c>
      <c r="C25" s="538">
        <v>517013</v>
      </c>
      <c r="D25" s="538">
        <v>90425</v>
      </c>
      <c r="E25" s="538">
        <v>159162</v>
      </c>
      <c r="F25" s="538">
        <v>40791</v>
      </c>
      <c r="G25" s="538">
        <v>175567</v>
      </c>
      <c r="H25" s="538">
        <v>58023</v>
      </c>
      <c r="I25" s="538">
        <v>408328</v>
      </c>
      <c r="J25" s="538">
        <v>20236</v>
      </c>
      <c r="K25" s="538">
        <v>13792</v>
      </c>
      <c r="L25" s="538">
        <v>159474</v>
      </c>
      <c r="M25" s="538">
        <v>1034174</v>
      </c>
      <c r="N25" s="538">
        <v>67942</v>
      </c>
    </row>
    <row r="26" spans="1:14" ht="16.5">
      <c r="A26" s="540" t="s">
        <v>437</v>
      </c>
      <c r="B26" s="541">
        <v>-1.0634775389899689</v>
      </c>
      <c r="C26" s="541">
        <v>-0.82465011355963413</v>
      </c>
      <c r="D26" s="541">
        <v>-2.396243726051055</v>
      </c>
      <c r="E26" s="541">
        <v>-7.2941724670180852</v>
      </c>
      <c r="F26" s="541">
        <v>-6.3352468427095303</v>
      </c>
      <c r="G26" s="541">
        <v>0.53541160841082969</v>
      </c>
      <c r="H26" s="541">
        <v>-17.456681935869348</v>
      </c>
      <c r="I26" s="541">
        <v>2.9003147530738196</v>
      </c>
      <c r="J26" s="541">
        <v>4.9441313161277568E-2</v>
      </c>
      <c r="K26" s="541">
        <v>-24.88835638819301</v>
      </c>
      <c r="L26" s="541">
        <v>-2.2489472426031152</v>
      </c>
      <c r="M26" s="541">
        <v>-0.1845406655432078</v>
      </c>
      <c r="N26" s="541">
        <v>-8.3824762128854841E-2</v>
      </c>
    </row>
    <row r="27" spans="1:14" ht="16.5">
      <c r="A27" s="536" t="s">
        <v>509</v>
      </c>
      <c r="B27" s="536"/>
      <c r="C27" s="536"/>
      <c r="D27" s="536"/>
      <c r="E27" s="536"/>
      <c r="F27" s="536"/>
      <c r="G27" s="536"/>
      <c r="H27" s="536"/>
      <c r="I27" s="536"/>
      <c r="J27" s="536"/>
      <c r="K27" s="542"/>
      <c r="L27" s="536"/>
      <c r="M27" s="536"/>
      <c r="N27" s="536"/>
    </row>
    <row r="28" spans="1:14" ht="16.5" hidden="1" outlineLevel="1">
      <c r="A28" s="537" t="s">
        <v>431</v>
      </c>
      <c r="B28" s="538">
        <v>725</v>
      </c>
      <c r="C28" s="538">
        <v>76</v>
      </c>
      <c r="D28" s="538">
        <v>9</v>
      </c>
      <c r="E28" s="538">
        <v>21</v>
      </c>
      <c r="F28" s="538">
        <v>6</v>
      </c>
      <c r="G28" s="538">
        <v>30</v>
      </c>
      <c r="H28" s="538">
        <v>8</v>
      </c>
      <c r="I28" s="538">
        <v>53</v>
      </c>
      <c r="J28" s="538">
        <v>79</v>
      </c>
      <c r="K28" s="538">
        <v>5</v>
      </c>
      <c r="L28" s="538">
        <v>44</v>
      </c>
      <c r="M28" s="538">
        <v>115</v>
      </c>
      <c r="N28" s="538">
        <v>285</v>
      </c>
    </row>
    <row r="29" spans="1:14" ht="16.5" hidden="1" outlineLevel="1">
      <c r="A29" s="537" t="s">
        <v>432</v>
      </c>
      <c r="B29" s="538">
        <v>784</v>
      </c>
      <c r="C29" s="538">
        <v>85</v>
      </c>
      <c r="D29" s="538">
        <v>11</v>
      </c>
      <c r="E29" s="538">
        <v>15</v>
      </c>
      <c r="F29" s="538">
        <v>7</v>
      </c>
      <c r="G29" s="538">
        <v>23</v>
      </c>
      <c r="H29" s="538">
        <v>10</v>
      </c>
      <c r="I29" s="538">
        <v>45</v>
      </c>
      <c r="J29" s="538">
        <v>105</v>
      </c>
      <c r="K29" s="538">
        <v>5</v>
      </c>
      <c r="L29" s="538">
        <v>57</v>
      </c>
      <c r="M29" s="538">
        <v>111</v>
      </c>
      <c r="N29" s="538">
        <v>317</v>
      </c>
    </row>
    <row r="30" spans="1:14" ht="16.5" hidden="1" outlineLevel="1">
      <c r="A30" s="537" t="s">
        <v>433</v>
      </c>
      <c r="B30" s="538">
        <v>741</v>
      </c>
      <c r="C30" s="538">
        <v>0</v>
      </c>
      <c r="D30" s="538">
        <v>0</v>
      </c>
      <c r="E30" s="538">
        <v>24</v>
      </c>
      <c r="F30" s="538">
        <v>7</v>
      </c>
      <c r="G30" s="538">
        <v>13</v>
      </c>
      <c r="H30" s="538">
        <v>6</v>
      </c>
      <c r="I30" s="538">
        <v>36</v>
      </c>
      <c r="J30" s="538">
        <v>95</v>
      </c>
      <c r="K30" s="538">
        <v>3</v>
      </c>
      <c r="L30" s="538">
        <v>41</v>
      </c>
      <c r="M30" s="538">
        <v>106</v>
      </c>
      <c r="N30" s="538">
        <v>315</v>
      </c>
    </row>
    <row r="31" spans="1:14" ht="16.5" hidden="1" outlineLevel="1">
      <c r="A31" s="537" t="s">
        <v>434</v>
      </c>
      <c r="B31" s="538">
        <v>734</v>
      </c>
      <c r="C31" s="538">
        <v>72</v>
      </c>
      <c r="D31" s="538">
        <v>9</v>
      </c>
      <c r="E31" s="538">
        <v>19</v>
      </c>
      <c r="F31" s="538">
        <v>5</v>
      </c>
      <c r="G31" s="538">
        <v>22</v>
      </c>
      <c r="H31" s="538">
        <v>10</v>
      </c>
      <c r="I31" s="538">
        <v>46</v>
      </c>
      <c r="J31" s="538">
        <v>91</v>
      </c>
      <c r="K31" s="538">
        <v>2</v>
      </c>
      <c r="L31" s="538">
        <v>33</v>
      </c>
      <c r="M31" s="538">
        <v>102</v>
      </c>
      <c r="N31" s="538">
        <v>328</v>
      </c>
    </row>
    <row r="32" spans="1:14" ht="16.5" hidden="1" outlineLevel="1">
      <c r="A32" s="537" t="s">
        <v>435</v>
      </c>
      <c r="B32" s="538">
        <v>722</v>
      </c>
      <c r="C32" s="538">
        <v>91</v>
      </c>
      <c r="D32" s="538">
        <v>7</v>
      </c>
      <c r="E32" s="538">
        <v>12</v>
      </c>
      <c r="F32" s="538">
        <v>6</v>
      </c>
      <c r="G32" s="538">
        <v>25</v>
      </c>
      <c r="H32" s="538">
        <v>9</v>
      </c>
      <c r="I32" s="538">
        <v>57</v>
      </c>
      <c r="J32" s="538">
        <v>73</v>
      </c>
      <c r="K32" s="538">
        <v>2</v>
      </c>
      <c r="L32" s="538">
        <v>32</v>
      </c>
      <c r="M32" s="538">
        <v>97</v>
      </c>
      <c r="N32" s="538">
        <v>317</v>
      </c>
    </row>
    <row r="33" spans="1:14" ht="16.5" collapsed="1">
      <c r="A33" s="537" t="s">
        <v>436</v>
      </c>
      <c r="B33" s="543">
        <v>848</v>
      </c>
      <c r="C33" s="538">
        <v>124</v>
      </c>
      <c r="D33" s="538">
        <v>10</v>
      </c>
      <c r="E33" s="538">
        <v>28</v>
      </c>
      <c r="F33" s="538">
        <v>8</v>
      </c>
      <c r="G33" s="538">
        <v>33</v>
      </c>
      <c r="H33" s="538">
        <v>11</v>
      </c>
      <c r="I33" s="538">
        <v>48</v>
      </c>
      <c r="J33" s="538">
        <v>95</v>
      </c>
      <c r="K33" s="538">
        <v>4</v>
      </c>
      <c r="L33" s="538">
        <v>38</v>
      </c>
      <c r="M33" s="538">
        <v>104</v>
      </c>
      <c r="N33" s="538">
        <v>353</v>
      </c>
    </row>
    <row r="34" spans="1:14" ht="16.5">
      <c r="A34" s="539" t="s">
        <v>465</v>
      </c>
      <c r="B34" s="543">
        <v>693</v>
      </c>
      <c r="C34" s="538">
        <v>75</v>
      </c>
      <c r="D34" s="538">
        <v>7</v>
      </c>
      <c r="E34" s="538">
        <v>27</v>
      </c>
      <c r="F34" s="538">
        <v>5</v>
      </c>
      <c r="G34" s="538">
        <v>16</v>
      </c>
      <c r="H34" s="538">
        <v>9</v>
      </c>
      <c r="I34" s="538">
        <v>51</v>
      </c>
      <c r="J34" s="538">
        <v>67</v>
      </c>
      <c r="K34" s="538">
        <v>4</v>
      </c>
      <c r="L34" s="538">
        <v>38</v>
      </c>
      <c r="M34" s="538">
        <v>95</v>
      </c>
      <c r="N34" s="538">
        <v>304</v>
      </c>
    </row>
    <row r="35" spans="1:14" ht="16.5">
      <c r="A35" s="540" t="s">
        <v>437</v>
      </c>
      <c r="B35" s="541">
        <v>-18.278301886792452</v>
      </c>
      <c r="C35" s="541">
        <v>-39.516129032258064</v>
      </c>
      <c r="D35" s="541">
        <v>-30</v>
      </c>
      <c r="E35" s="541">
        <v>-3.5714285714285712</v>
      </c>
      <c r="F35" s="541">
        <v>-37.5</v>
      </c>
      <c r="G35" s="541">
        <v>-51.515151515151516</v>
      </c>
      <c r="H35" s="541">
        <v>-18.181818181818183</v>
      </c>
      <c r="I35" s="541">
        <v>6.25</v>
      </c>
      <c r="J35" s="541">
        <v>-29.473684210526311</v>
      </c>
      <c r="K35" s="541">
        <v>0</v>
      </c>
      <c r="L35" s="541">
        <v>0</v>
      </c>
      <c r="M35" s="541">
        <v>-8.6538461538461533</v>
      </c>
      <c r="N35" s="541">
        <v>-13.881019830028329</v>
      </c>
    </row>
    <row r="36" spans="1:14" ht="16.5">
      <c r="A36" s="536" t="s">
        <v>510</v>
      </c>
      <c r="B36" s="536"/>
      <c r="C36" s="536"/>
      <c r="D36" s="536"/>
      <c r="E36" s="536"/>
      <c r="F36" s="536"/>
      <c r="G36" s="536"/>
      <c r="H36" s="536"/>
      <c r="I36" s="536"/>
      <c r="J36" s="536"/>
      <c r="K36" s="542"/>
      <c r="L36" s="536"/>
      <c r="M36" s="536"/>
      <c r="N36" s="536"/>
    </row>
    <row r="37" spans="1:14" ht="16.5" hidden="1" outlineLevel="1">
      <c r="A37" s="537" t="s">
        <v>431</v>
      </c>
      <c r="B37" s="538">
        <v>455722</v>
      </c>
      <c r="C37" s="538">
        <v>94502</v>
      </c>
      <c r="D37" s="538">
        <v>9212</v>
      </c>
      <c r="E37" s="538">
        <v>24986</v>
      </c>
      <c r="F37" s="538">
        <v>6181</v>
      </c>
      <c r="G37" s="538">
        <v>18977</v>
      </c>
      <c r="H37" s="538">
        <v>6391</v>
      </c>
      <c r="I37" s="538">
        <v>64403</v>
      </c>
      <c r="J37" s="538">
        <v>5951</v>
      </c>
      <c r="K37" s="538">
        <v>1231</v>
      </c>
      <c r="L37" s="538">
        <v>16667</v>
      </c>
      <c r="M37" s="538">
        <v>131182</v>
      </c>
      <c r="N37" s="538">
        <v>82220</v>
      </c>
    </row>
    <row r="38" spans="1:14" ht="16.5" hidden="1" outlineLevel="1">
      <c r="A38" s="537" t="s">
        <v>432</v>
      </c>
      <c r="B38" s="538">
        <v>448309</v>
      </c>
      <c r="C38" s="538">
        <v>92877</v>
      </c>
      <c r="D38" s="538">
        <v>9051</v>
      </c>
      <c r="E38" s="538">
        <v>25162</v>
      </c>
      <c r="F38" s="538">
        <v>6158</v>
      </c>
      <c r="G38" s="538">
        <v>18639</v>
      </c>
      <c r="H38" s="538">
        <v>7378</v>
      </c>
      <c r="I38" s="538">
        <v>62072</v>
      </c>
      <c r="J38" s="538">
        <v>5840</v>
      </c>
      <c r="K38" s="538">
        <v>1108</v>
      </c>
      <c r="L38" s="538">
        <v>16890</v>
      </c>
      <c r="M38" s="538">
        <v>128947</v>
      </c>
      <c r="N38" s="538">
        <v>80345</v>
      </c>
    </row>
    <row r="39" spans="1:14" ht="16.5" hidden="1" outlineLevel="1">
      <c r="A39" s="537" t="s">
        <v>433</v>
      </c>
      <c r="B39" s="538">
        <v>446303</v>
      </c>
      <c r="C39" s="538">
        <v>92167</v>
      </c>
      <c r="D39" s="538">
        <v>9431</v>
      </c>
      <c r="E39" s="538">
        <v>25693</v>
      </c>
      <c r="F39" s="538">
        <v>5863</v>
      </c>
      <c r="G39" s="538">
        <v>19899</v>
      </c>
      <c r="H39" s="538">
        <v>5303</v>
      </c>
      <c r="I39" s="538">
        <v>62042</v>
      </c>
      <c r="J39" s="538">
        <v>6103</v>
      </c>
      <c r="K39" s="538">
        <v>1147</v>
      </c>
      <c r="L39" s="538">
        <v>17462</v>
      </c>
      <c r="M39" s="538">
        <v>126696</v>
      </c>
      <c r="N39" s="538">
        <v>80360</v>
      </c>
    </row>
    <row r="40" spans="1:14" ht="16.5" hidden="1" outlineLevel="1">
      <c r="A40" s="537" t="s">
        <v>434</v>
      </c>
      <c r="B40" s="538">
        <v>436670</v>
      </c>
      <c r="C40" s="538">
        <v>90768</v>
      </c>
      <c r="D40" s="538">
        <v>8835</v>
      </c>
      <c r="E40" s="538">
        <v>24553</v>
      </c>
      <c r="F40" s="538">
        <v>6014</v>
      </c>
      <c r="G40" s="538">
        <v>19247</v>
      </c>
      <c r="H40" s="538">
        <v>6279</v>
      </c>
      <c r="I40" s="538">
        <v>61561</v>
      </c>
      <c r="J40" s="538">
        <v>5675</v>
      </c>
      <c r="K40" s="538">
        <v>1072</v>
      </c>
      <c r="L40" s="538">
        <v>16725</v>
      </c>
      <c r="M40" s="538">
        <v>123621</v>
      </c>
      <c r="N40" s="538">
        <v>78334</v>
      </c>
    </row>
    <row r="41" spans="1:14" ht="16.5" hidden="1" outlineLevel="1">
      <c r="A41" s="537" t="s">
        <v>435</v>
      </c>
      <c r="B41" s="538">
        <v>432051</v>
      </c>
      <c r="C41" s="538">
        <v>90133</v>
      </c>
      <c r="D41" s="538">
        <v>8433</v>
      </c>
      <c r="E41" s="538">
        <v>23940</v>
      </c>
      <c r="F41" s="538">
        <v>6023</v>
      </c>
      <c r="G41" s="538">
        <v>18884</v>
      </c>
      <c r="H41" s="538">
        <v>4982</v>
      </c>
      <c r="I41" s="538">
        <v>61965</v>
      </c>
      <c r="J41" s="538">
        <v>5997</v>
      </c>
      <c r="K41" s="538">
        <v>1131</v>
      </c>
      <c r="L41" s="538">
        <v>16675</v>
      </c>
      <c r="M41" s="538">
        <v>121667</v>
      </c>
      <c r="N41" s="538">
        <v>78244</v>
      </c>
    </row>
    <row r="42" spans="1:14" ht="16.5" collapsed="1">
      <c r="A42" s="537" t="s">
        <v>436</v>
      </c>
      <c r="B42" s="543">
        <v>417496</v>
      </c>
      <c r="C42" s="538">
        <v>86769</v>
      </c>
      <c r="D42" s="538">
        <v>7782</v>
      </c>
      <c r="E42" s="538">
        <v>23648</v>
      </c>
      <c r="F42" s="538">
        <v>5902</v>
      </c>
      <c r="G42" s="538">
        <v>16883</v>
      </c>
      <c r="H42" s="538">
        <v>5801</v>
      </c>
      <c r="I42" s="538">
        <v>58785</v>
      </c>
      <c r="J42" s="538">
        <v>5976</v>
      </c>
      <c r="K42" s="538">
        <v>1125</v>
      </c>
      <c r="L42" s="538">
        <v>16717</v>
      </c>
      <c r="M42" s="538">
        <v>118190</v>
      </c>
      <c r="N42" s="538">
        <v>75820</v>
      </c>
    </row>
    <row r="43" spans="1:14" ht="16.5">
      <c r="A43" s="539" t="s">
        <v>465</v>
      </c>
      <c r="B43" s="543">
        <v>409097</v>
      </c>
      <c r="C43" s="538">
        <v>83474</v>
      </c>
      <c r="D43" s="538">
        <v>7990</v>
      </c>
      <c r="E43" s="538">
        <v>22703</v>
      </c>
      <c r="F43" s="538">
        <v>5576</v>
      </c>
      <c r="G43" s="538">
        <v>16929</v>
      </c>
      <c r="H43" s="538">
        <v>6075</v>
      </c>
      <c r="I43" s="538">
        <v>57642</v>
      </c>
      <c r="J43" s="538">
        <v>5963</v>
      </c>
      <c r="K43" s="538">
        <v>1274</v>
      </c>
      <c r="L43" s="538">
        <v>15488</v>
      </c>
      <c r="M43" s="538">
        <v>117924</v>
      </c>
      <c r="N43" s="538">
        <v>73635</v>
      </c>
    </row>
    <row r="44" spans="1:14" ht="16.5">
      <c r="A44" s="540" t="s">
        <v>437</v>
      </c>
      <c r="B44" s="541">
        <v>-2.011755801253186</v>
      </c>
      <c r="C44" s="541">
        <v>-3.7974391775864653</v>
      </c>
      <c r="D44" s="541">
        <v>2.6728347468517089</v>
      </c>
      <c r="E44" s="541">
        <v>-3.9961096075778082</v>
      </c>
      <c r="F44" s="541">
        <v>-5.5235513385293125</v>
      </c>
      <c r="G44" s="541">
        <v>0.2724634247467867</v>
      </c>
      <c r="H44" s="541">
        <v>4.7233235649026035</v>
      </c>
      <c r="I44" s="541">
        <v>-1.9443735646848685</v>
      </c>
      <c r="J44" s="541">
        <v>-0.2175368139223561</v>
      </c>
      <c r="K44" s="541">
        <v>13.244444444444445</v>
      </c>
      <c r="L44" s="541">
        <v>-7.3517975713345702</v>
      </c>
      <c r="M44" s="541">
        <v>-0.22506134190709873</v>
      </c>
      <c r="N44" s="541">
        <v>-2.8818253758902665</v>
      </c>
    </row>
    <row r="45" spans="1:14" ht="16.5">
      <c r="A45" s="536" t="s">
        <v>511</v>
      </c>
      <c r="B45" s="536"/>
      <c r="C45" s="536"/>
      <c r="D45" s="536"/>
      <c r="E45" s="536"/>
      <c r="F45" s="536"/>
      <c r="G45" s="536"/>
      <c r="H45" s="536"/>
      <c r="I45" s="536"/>
      <c r="J45" s="536"/>
      <c r="K45" s="542"/>
      <c r="L45" s="536"/>
      <c r="M45" s="536"/>
      <c r="N45" s="536"/>
    </row>
    <row r="46" spans="1:14" ht="16.5" hidden="1" outlineLevel="1">
      <c r="A46" s="537" t="s">
        <v>431</v>
      </c>
      <c r="B46" s="538">
        <v>8337</v>
      </c>
      <c r="C46" s="538">
        <v>1485</v>
      </c>
      <c r="D46" s="538">
        <v>49</v>
      </c>
      <c r="E46" s="538">
        <v>550</v>
      </c>
      <c r="F46" s="538">
        <v>70</v>
      </c>
      <c r="G46" s="538">
        <v>204</v>
      </c>
      <c r="H46" s="538">
        <v>129</v>
      </c>
      <c r="I46" s="538">
        <v>1683</v>
      </c>
      <c r="J46" s="538">
        <v>106</v>
      </c>
      <c r="K46" s="538">
        <v>29</v>
      </c>
      <c r="L46" s="538">
        <v>545</v>
      </c>
      <c r="M46" s="538">
        <v>3074</v>
      </c>
      <c r="N46" s="538">
        <v>483</v>
      </c>
    </row>
    <row r="47" spans="1:14" ht="16.5" hidden="1" outlineLevel="1">
      <c r="A47" s="537" t="s">
        <v>432</v>
      </c>
      <c r="B47" s="538">
        <v>8274</v>
      </c>
      <c r="C47" s="538">
        <v>1264</v>
      </c>
      <c r="D47" s="538">
        <v>112</v>
      </c>
      <c r="E47" s="538">
        <v>595</v>
      </c>
      <c r="F47" s="538">
        <v>70</v>
      </c>
      <c r="G47" s="538">
        <v>179</v>
      </c>
      <c r="H47" s="538">
        <v>144</v>
      </c>
      <c r="I47" s="538">
        <v>1581</v>
      </c>
      <c r="J47" s="538">
        <v>137</v>
      </c>
      <c r="K47" s="538">
        <v>35</v>
      </c>
      <c r="L47" s="538">
        <v>600</v>
      </c>
      <c r="M47" s="538">
        <v>3162</v>
      </c>
      <c r="N47" s="538">
        <v>465</v>
      </c>
    </row>
    <row r="48" spans="1:14" ht="16.5" hidden="1" outlineLevel="1">
      <c r="A48" s="537" t="s">
        <v>433</v>
      </c>
      <c r="B48" s="538">
        <v>8269</v>
      </c>
      <c r="C48" s="538">
        <v>0</v>
      </c>
      <c r="D48" s="538">
        <v>0</v>
      </c>
      <c r="E48" s="538">
        <v>516</v>
      </c>
      <c r="F48" s="538">
        <v>71</v>
      </c>
      <c r="G48" s="538">
        <v>186</v>
      </c>
      <c r="H48" s="538">
        <v>100</v>
      </c>
      <c r="I48" s="538">
        <v>1483</v>
      </c>
      <c r="J48" s="538">
        <v>127</v>
      </c>
      <c r="K48" s="538">
        <v>31</v>
      </c>
      <c r="L48" s="538">
        <v>611</v>
      </c>
      <c r="M48" s="538">
        <v>3171</v>
      </c>
      <c r="N48" s="538">
        <v>448</v>
      </c>
    </row>
    <row r="49" spans="1:14" ht="16.5" hidden="1" outlineLevel="1">
      <c r="A49" s="537" t="s">
        <v>434</v>
      </c>
      <c r="B49" s="538">
        <v>8065</v>
      </c>
      <c r="C49" s="538">
        <v>1305</v>
      </c>
      <c r="D49" s="538">
        <v>92</v>
      </c>
      <c r="E49" s="538">
        <v>587</v>
      </c>
      <c r="F49" s="538">
        <v>69</v>
      </c>
      <c r="G49" s="538">
        <v>166</v>
      </c>
      <c r="H49" s="538">
        <v>114</v>
      </c>
      <c r="I49" s="538">
        <v>1458</v>
      </c>
      <c r="J49" s="538">
        <v>119</v>
      </c>
      <c r="K49" s="538">
        <v>40</v>
      </c>
      <c r="L49" s="538">
        <v>679</v>
      </c>
      <c r="M49" s="538">
        <v>3023</v>
      </c>
      <c r="N49" s="538">
        <v>482</v>
      </c>
    </row>
    <row r="50" spans="1:14" ht="16.5" hidden="1" outlineLevel="1">
      <c r="A50" s="537" t="s">
        <v>435</v>
      </c>
      <c r="B50" s="538">
        <v>7853</v>
      </c>
      <c r="C50" s="538">
        <v>1416</v>
      </c>
      <c r="D50" s="538">
        <v>32</v>
      </c>
      <c r="E50" s="538">
        <v>451</v>
      </c>
      <c r="F50" s="538">
        <v>64</v>
      </c>
      <c r="G50" s="538">
        <v>165</v>
      </c>
      <c r="H50" s="538">
        <v>95</v>
      </c>
      <c r="I50" s="538">
        <v>1453</v>
      </c>
      <c r="J50" s="538">
        <v>150</v>
      </c>
      <c r="K50" s="538">
        <v>32</v>
      </c>
      <c r="L50" s="538">
        <v>587</v>
      </c>
      <c r="M50" s="538">
        <v>2991</v>
      </c>
      <c r="N50" s="538">
        <v>481</v>
      </c>
    </row>
    <row r="51" spans="1:14" ht="16.5" collapsed="1">
      <c r="A51" s="537" t="s">
        <v>436</v>
      </c>
      <c r="B51" s="543">
        <v>7719</v>
      </c>
      <c r="C51" s="538">
        <v>1148</v>
      </c>
      <c r="D51" s="538">
        <v>63</v>
      </c>
      <c r="E51" s="538">
        <v>626</v>
      </c>
      <c r="F51" s="538">
        <v>64</v>
      </c>
      <c r="G51" s="538">
        <v>148</v>
      </c>
      <c r="H51" s="538">
        <v>118</v>
      </c>
      <c r="I51" s="538">
        <v>1447</v>
      </c>
      <c r="J51" s="538">
        <v>137</v>
      </c>
      <c r="K51" s="538">
        <v>31</v>
      </c>
      <c r="L51" s="538">
        <v>591</v>
      </c>
      <c r="M51" s="538">
        <v>2911</v>
      </c>
      <c r="N51" s="538">
        <v>499</v>
      </c>
    </row>
    <row r="52" spans="1:14" ht="16.5">
      <c r="A52" s="539" t="s">
        <v>465</v>
      </c>
      <c r="B52" s="543">
        <v>7507</v>
      </c>
      <c r="C52" s="538">
        <v>1179</v>
      </c>
      <c r="D52" s="538">
        <v>21</v>
      </c>
      <c r="E52" s="538">
        <v>481</v>
      </c>
      <c r="F52" s="538">
        <v>51</v>
      </c>
      <c r="G52" s="538">
        <v>141</v>
      </c>
      <c r="H52" s="538">
        <v>130</v>
      </c>
      <c r="I52" s="538">
        <v>1394</v>
      </c>
      <c r="J52" s="538">
        <v>146</v>
      </c>
      <c r="K52" s="538">
        <v>33</v>
      </c>
      <c r="L52" s="538">
        <v>575</v>
      </c>
      <c r="M52" s="538">
        <v>2948</v>
      </c>
      <c r="N52" s="538">
        <v>459</v>
      </c>
    </row>
    <row r="53" spans="1:14" ht="16.5">
      <c r="A53" s="540" t="s">
        <v>437</v>
      </c>
      <c r="B53" s="541">
        <v>-2.7464697499676123</v>
      </c>
      <c r="C53" s="541">
        <v>2.7003484320557494</v>
      </c>
      <c r="D53" s="541">
        <v>-66.666666666666657</v>
      </c>
      <c r="E53" s="541">
        <v>-23.162939297124602</v>
      </c>
      <c r="F53" s="541">
        <v>-20.3125</v>
      </c>
      <c r="G53" s="541">
        <v>-4.7297297297297298</v>
      </c>
      <c r="H53" s="541">
        <v>10.16949152542373</v>
      </c>
      <c r="I53" s="541">
        <v>-3.6627505183137523</v>
      </c>
      <c r="J53" s="541">
        <v>6.5693430656934311</v>
      </c>
      <c r="K53" s="541">
        <v>6.4516129032258061</v>
      </c>
      <c r="L53" s="541">
        <v>-2.7072758037225042</v>
      </c>
      <c r="M53" s="541">
        <v>1.2710408794228789</v>
      </c>
      <c r="N53" s="541">
        <v>-8.0160320641282556</v>
      </c>
    </row>
    <row r="54" spans="1:14" ht="16.5">
      <c r="A54" s="536" t="s">
        <v>512</v>
      </c>
      <c r="B54" s="536"/>
      <c r="C54" s="536"/>
      <c r="D54" s="536"/>
      <c r="E54" s="536"/>
      <c r="F54" s="536"/>
      <c r="G54" s="536"/>
      <c r="H54" s="536"/>
      <c r="I54" s="536"/>
      <c r="J54" s="536"/>
      <c r="K54" s="542"/>
      <c r="L54" s="536"/>
      <c r="M54" s="536"/>
      <c r="N54" s="536"/>
    </row>
    <row r="55" spans="1:14" ht="16.5" hidden="1" outlineLevel="1">
      <c r="A55" s="537" t="s">
        <v>431</v>
      </c>
      <c r="B55" s="538">
        <v>5755</v>
      </c>
      <c r="C55" s="538">
        <v>1023</v>
      </c>
      <c r="D55" s="538">
        <v>253</v>
      </c>
      <c r="E55" s="538">
        <v>301</v>
      </c>
      <c r="F55" s="538">
        <v>88</v>
      </c>
      <c r="G55" s="538">
        <v>635</v>
      </c>
      <c r="H55" s="538">
        <v>120</v>
      </c>
      <c r="I55" s="538">
        <v>841</v>
      </c>
      <c r="J55" s="538">
        <v>136</v>
      </c>
      <c r="K55" s="538">
        <v>24</v>
      </c>
      <c r="L55" s="538">
        <v>325</v>
      </c>
      <c r="M55" s="538">
        <v>1120</v>
      </c>
      <c r="N55" s="538">
        <v>977</v>
      </c>
    </row>
    <row r="56" spans="1:14" ht="16.5" hidden="1" outlineLevel="1">
      <c r="A56" s="537" t="s">
        <v>432</v>
      </c>
      <c r="B56" s="538">
        <v>5861</v>
      </c>
      <c r="C56" s="538">
        <v>1071</v>
      </c>
      <c r="D56" s="538">
        <v>230</v>
      </c>
      <c r="E56" s="538">
        <v>369</v>
      </c>
      <c r="F56" s="538">
        <v>98</v>
      </c>
      <c r="G56" s="538">
        <v>597</v>
      </c>
      <c r="H56" s="538">
        <v>148</v>
      </c>
      <c r="I56" s="538">
        <v>786</v>
      </c>
      <c r="J56" s="538">
        <v>141</v>
      </c>
      <c r="K56" s="538">
        <v>23</v>
      </c>
      <c r="L56" s="538">
        <v>326</v>
      </c>
      <c r="M56" s="538">
        <v>1184</v>
      </c>
      <c r="N56" s="538">
        <v>986</v>
      </c>
    </row>
    <row r="57" spans="1:14" ht="16.5" hidden="1" outlineLevel="1">
      <c r="A57" s="537" t="s">
        <v>433</v>
      </c>
      <c r="B57" s="538">
        <v>5793</v>
      </c>
      <c r="C57" s="538">
        <v>1054</v>
      </c>
      <c r="D57" s="538">
        <v>286</v>
      </c>
      <c r="E57" s="538">
        <v>263</v>
      </c>
      <c r="F57" s="538">
        <v>89</v>
      </c>
      <c r="G57" s="538">
        <v>662</v>
      </c>
      <c r="H57" s="538">
        <v>100</v>
      </c>
      <c r="I57" s="538">
        <v>738</v>
      </c>
      <c r="J57" s="538">
        <v>148</v>
      </c>
      <c r="K57" s="538">
        <v>23</v>
      </c>
      <c r="L57" s="538">
        <v>322</v>
      </c>
      <c r="M57" s="538">
        <v>1173</v>
      </c>
      <c r="N57" s="538">
        <v>1024</v>
      </c>
    </row>
    <row r="58" spans="1:14" ht="16.5" hidden="1" outlineLevel="1">
      <c r="A58" s="537" t="s">
        <v>434</v>
      </c>
      <c r="B58" s="538">
        <v>5624</v>
      </c>
      <c r="C58" s="538">
        <v>1081</v>
      </c>
      <c r="D58" s="538">
        <v>185</v>
      </c>
      <c r="E58" s="538">
        <v>251</v>
      </c>
      <c r="F58" s="538">
        <v>92</v>
      </c>
      <c r="G58" s="538">
        <v>677</v>
      </c>
      <c r="H58" s="538">
        <v>122</v>
      </c>
      <c r="I58" s="538">
        <v>671</v>
      </c>
      <c r="J58" s="538">
        <v>162</v>
      </c>
      <c r="K58" s="538">
        <v>26</v>
      </c>
      <c r="L58" s="538">
        <v>337</v>
      </c>
      <c r="M58" s="538">
        <v>1029</v>
      </c>
      <c r="N58" s="538">
        <v>1083</v>
      </c>
    </row>
    <row r="59" spans="1:14" ht="16.5" hidden="1" outlineLevel="1">
      <c r="A59" s="537" t="s">
        <v>435</v>
      </c>
      <c r="B59" s="538">
        <v>5484</v>
      </c>
      <c r="C59" s="538">
        <v>987</v>
      </c>
      <c r="D59" s="538">
        <v>255</v>
      </c>
      <c r="E59" s="538">
        <v>238</v>
      </c>
      <c r="F59" s="538">
        <v>92</v>
      </c>
      <c r="G59" s="538">
        <v>616</v>
      </c>
      <c r="H59" s="538">
        <v>92</v>
      </c>
      <c r="I59" s="538">
        <v>722</v>
      </c>
      <c r="J59" s="538">
        <v>162</v>
      </c>
      <c r="K59" s="538">
        <v>26</v>
      </c>
      <c r="L59" s="538">
        <v>324</v>
      </c>
      <c r="M59" s="538">
        <v>952</v>
      </c>
      <c r="N59" s="538">
        <v>1110</v>
      </c>
    </row>
    <row r="60" spans="1:14" ht="16.5" collapsed="1">
      <c r="A60" s="537" t="s">
        <v>436</v>
      </c>
      <c r="B60" s="543">
        <v>5440</v>
      </c>
      <c r="C60" s="538">
        <v>900</v>
      </c>
      <c r="D60" s="538">
        <v>264</v>
      </c>
      <c r="E60" s="538">
        <v>305</v>
      </c>
      <c r="F60" s="538">
        <v>91</v>
      </c>
      <c r="G60" s="538">
        <v>636</v>
      </c>
      <c r="H60" s="538">
        <v>112</v>
      </c>
      <c r="I60" s="538">
        <v>695</v>
      </c>
      <c r="J60" s="538">
        <v>158</v>
      </c>
      <c r="K60" s="538">
        <v>27</v>
      </c>
      <c r="L60" s="538">
        <v>312</v>
      </c>
      <c r="M60" s="538">
        <v>948</v>
      </c>
      <c r="N60" s="538">
        <v>1083</v>
      </c>
    </row>
    <row r="61" spans="1:14" ht="16.5">
      <c r="A61" s="539" t="s">
        <v>465</v>
      </c>
      <c r="B61" s="543">
        <v>5133</v>
      </c>
      <c r="C61" s="538">
        <v>749</v>
      </c>
      <c r="D61" s="538">
        <v>251</v>
      </c>
      <c r="E61" s="538">
        <v>266</v>
      </c>
      <c r="F61" s="538">
        <v>77</v>
      </c>
      <c r="G61" s="538">
        <v>689</v>
      </c>
      <c r="H61" s="538">
        <v>118</v>
      </c>
      <c r="I61" s="538">
        <v>646</v>
      </c>
      <c r="J61" s="538">
        <v>136</v>
      </c>
      <c r="K61" s="538">
        <v>31</v>
      </c>
      <c r="L61" s="538">
        <v>301</v>
      </c>
      <c r="M61" s="538">
        <v>941</v>
      </c>
      <c r="N61" s="538">
        <v>1005</v>
      </c>
    </row>
    <row r="62" spans="1:14" ht="16.5">
      <c r="A62" s="540" t="s">
        <v>437</v>
      </c>
      <c r="B62" s="541">
        <v>-5.6433823529411766</v>
      </c>
      <c r="C62" s="541">
        <v>-16.777777777777779</v>
      </c>
      <c r="D62" s="541">
        <v>-4.9242424242424239</v>
      </c>
      <c r="E62" s="541">
        <v>-12.786885245901638</v>
      </c>
      <c r="F62" s="541">
        <v>-15.384615384615385</v>
      </c>
      <c r="G62" s="541">
        <v>8.3333333333333321</v>
      </c>
      <c r="H62" s="541">
        <v>5.3571428571428568</v>
      </c>
      <c r="I62" s="541">
        <v>-7.0503597122302155</v>
      </c>
      <c r="J62" s="541">
        <v>-13.924050632911392</v>
      </c>
      <c r="K62" s="541">
        <v>14.814814814814813</v>
      </c>
      <c r="L62" s="541">
        <v>-3.5256410256410255</v>
      </c>
      <c r="M62" s="541">
        <v>-0.73839662447257381</v>
      </c>
      <c r="N62" s="541">
        <v>-7.202216066481995</v>
      </c>
    </row>
    <row r="63" spans="1:14" ht="16.5">
      <c r="A63" s="536" t="s">
        <v>513</v>
      </c>
      <c r="B63" s="524"/>
      <c r="C63" s="536"/>
      <c r="D63" s="536"/>
      <c r="E63" s="536"/>
      <c r="F63" s="536"/>
      <c r="G63" s="536"/>
      <c r="H63" s="536"/>
      <c r="I63" s="536"/>
      <c r="J63" s="536"/>
      <c r="K63" s="542"/>
      <c r="L63" s="536"/>
      <c r="M63" s="536"/>
      <c r="N63" s="536"/>
    </row>
    <row r="64" spans="1:14" ht="16.5" hidden="1" outlineLevel="1">
      <c r="A64" s="537" t="s">
        <v>431</v>
      </c>
      <c r="B64" s="538">
        <v>394939</v>
      </c>
      <c r="C64" s="538">
        <v>75761</v>
      </c>
      <c r="D64" s="538">
        <v>10323</v>
      </c>
      <c r="E64" s="538">
        <v>21284</v>
      </c>
      <c r="F64" s="538">
        <v>5497</v>
      </c>
      <c r="G64" s="538">
        <v>27147</v>
      </c>
      <c r="H64" s="538">
        <v>6692</v>
      </c>
      <c r="I64" s="538">
        <v>57291</v>
      </c>
      <c r="J64" s="538">
        <v>6290</v>
      </c>
      <c r="K64" s="538">
        <v>1480</v>
      </c>
      <c r="L64" s="538">
        <v>22112</v>
      </c>
      <c r="M64" s="538">
        <v>124436</v>
      </c>
      <c r="N64" s="538">
        <v>42123</v>
      </c>
    </row>
    <row r="65" spans="1:14" ht="16.5" hidden="1" outlineLevel="1">
      <c r="A65" s="537" t="s">
        <v>432</v>
      </c>
      <c r="B65" s="538">
        <v>391587</v>
      </c>
      <c r="C65" s="538">
        <v>71358</v>
      </c>
      <c r="D65" s="538">
        <v>11961</v>
      </c>
      <c r="E65" s="538">
        <v>23549</v>
      </c>
      <c r="F65" s="538">
        <v>5601</v>
      </c>
      <c r="G65" s="538">
        <v>26086</v>
      </c>
      <c r="H65" s="538">
        <v>7556</v>
      </c>
      <c r="I65" s="538">
        <v>55716</v>
      </c>
      <c r="J65" s="538">
        <v>6476</v>
      </c>
      <c r="K65" s="538">
        <v>1512</v>
      </c>
      <c r="L65" s="538">
        <v>22970</v>
      </c>
      <c r="M65" s="538">
        <v>122606</v>
      </c>
      <c r="N65" s="538">
        <v>41797</v>
      </c>
    </row>
    <row r="66" spans="1:14" ht="16.5" hidden="1" outlineLevel="1">
      <c r="A66" s="537" t="s">
        <v>433</v>
      </c>
      <c r="B66" s="538">
        <v>392436</v>
      </c>
      <c r="C66" s="538">
        <v>75670</v>
      </c>
      <c r="D66" s="538">
        <v>10055</v>
      </c>
      <c r="E66" s="538">
        <v>21590</v>
      </c>
      <c r="F66" s="538">
        <v>5233</v>
      </c>
      <c r="G66" s="538">
        <v>26628</v>
      </c>
      <c r="H66" s="538">
        <v>5742</v>
      </c>
      <c r="I66" s="538">
        <v>56363</v>
      </c>
      <c r="J66" s="538">
        <v>6732</v>
      </c>
      <c r="K66" s="538">
        <v>1412</v>
      </c>
      <c r="L66" s="538">
        <v>23439</v>
      </c>
      <c r="M66" s="538">
        <v>122023</v>
      </c>
      <c r="N66" s="538">
        <v>42782</v>
      </c>
    </row>
    <row r="67" spans="1:14" ht="16.5" hidden="1" outlineLevel="1">
      <c r="A67" s="537" t="s">
        <v>434</v>
      </c>
      <c r="B67" s="538">
        <v>389680</v>
      </c>
      <c r="C67" s="538">
        <v>71495</v>
      </c>
      <c r="D67" s="538">
        <v>12198</v>
      </c>
      <c r="E67" s="538">
        <v>23209</v>
      </c>
      <c r="F67" s="538">
        <v>5568</v>
      </c>
      <c r="G67" s="538">
        <v>25782</v>
      </c>
      <c r="H67" s="538">
        <v>6816</v>
      </c>
      <c r="I67" s="538">
        <v>55252</v>
      </c>
      <c r="J67" s="538">
        <v>6992</v>
      </c>
      <c r="K67" s="538">
        <v>1553</v>
      </c>
      <c r="L67" s="538">
        <v>23842</v>
      </c>
      <c r="M67" s="538">
        <v>119579</v>
      </c>
      <c r="N67" s="538">
        <v>42962</v>
      </c>
    </row>
    <row r="68" spans="1:14" ht="16.5" hidden="1" outlineLevel="1">
      <c r="A68" s="537" t="s">
        <v>435</v>
      </c>
      <c r="B68" s="538">
        <v>384394</v>
      </c>
      <c r="C68" s="538">
        <v>74069</v>
      </c>
      <c r="D68" s="538">
        <v>9967</v>
      </c>
      <c r="E68" s="538">
        <v>20663</v>
      </c>
      <c r="F68" s="538">
        <v>5537</v>
      </c>
      <c r="G68" s="538">
        <v>26129</v>
      </c>
      <c r="H68" s="538">
        <v>5442</v>
      </c>
      <c r="I68" s="538">
        <v>55810</v>
      </c>
      <c r="J68" s="538">
        <v>6975</v>
      </c>
      <c r="K68" s="538">
        <v>1496</v>
      </c>
      <c r="L68" s="538">
        <v>22708</v>
      </c>
      <c r="M68" s="538">
        <v>117760</v>
      </c>
      <c r="N68" s="538">
        <v>43375</v>
      </c>
    </row>
    <row r="69" spans="1:14" ht="16.5" collapsed="1">
      <c r="A69" s="537" t="s">
        <v>436</v>
      </c>
      <c r="B69" s="543">
        <v>377170</v>
      </c>
      <c r="C69" s="538">
        <v>68370</v>
      </c>
      <c r="D69" s="538">
        <v>11461</v>
      </c>
      <c r="E69" s="538">
        <v>22351</v>
      </c>
      <c r="F69" s="538">
        <v>5595</v>
      </c>
      <c r="G69" s="538">
        <v>24624</v>
      </c>
      <c r="H69" s="538">
        <v>6647</v>
      </c>
      <c r="I69" s="538">
        <v>54139</v>
      </c>
      <c r="J69" s="538">
        <v>7008</v>
      </c>
      <c r="K69" s="538">
        <v>1661</v>
      </c>
      <c r="L69" s="538">
        <v>23566</v>
      </c>
      <c r="M69" s="538">
        <v>114050</v>
      </c>
      <c r="N69" s="538">
        <v>43293</v>
      </c>
    </row>
    <row r="70" spans="1:14" ht="16.5">
      <c r="A70" s="539" t="s">
        <v>465</v>
      </c>
      <c r="B70" s="538">
        <v>369705</v>
      </c>
      <c r="C70" s="538">
        <v>66222</v>
      </c>
      <c r="D70" s="538">
        <v>9771</v>
      </c>
      <c r="E70" s="538">
        <v>20021</v>
      </c>
      <c r="F70" s="538">
        <v>5071</v>
      </c>
      <c r="G70" s="538">
        <v>24638</v>
      </c>
      <c r="H70" s="538">
        <v>6613</v>
      </c>
      <c r="I70" s="538">
        <v>53652</v>
      </c>
      <c r="J70" s="538">
        <v>7179</v>
      </c>
      <c r="K70" s="538">
        <v>1751</v>
      </c>
      <c r="L70" s="538">
        <v>23385</v>
      </c>
      <c r="M70" s="538">
        <v>113176</v>
      </c>
      <c r="N70" s="538">
        <v>43297</v>
      </c>
    </row>
    <row r="71" spans="1:14" ht="16.5">
      <c r="A71" s="540" t="s">
        <v>437</v>
      </c>
      <c r="B71" s="541">
        <v>-1.9792136172017922</v>
      </c>
      <c r="C71" s="541">
        <v>-3.1417288284335236</v>
      </c>
      <c r="D71" s="541">
        <v>-14.745659192042579</v>
      </c>
      <c r="E71" s="541">
        <v>-10.424589503825333</v>
      </c>
      <c r="F71" s="541">
        <v>-9.3655049151027701</v>
      </c>
      <c r="G71" s="541">
        <v>5.6855100714749834E-2</v>
      </c>
      <c r="H71" s="541">
        <v>-0.51150895140664965</v>
      </c>
      <c r="I71" s="541">
        <v>-0.89953637858105984</v>
      </c>
      <c r="J71" s="541">
        <v>2.4400684931506849</v>
      </c>
      <c r="K71" s="541">
        <v>5.4184226369656834</v>
      </c>
      <c r="L71" s="541">
        <v>-0.76805567342781966</v>
      </c>
      <c r="M71" s="541">
        <v>-0.76633055677334505</v>
      </c>
      <c r="N71" s="541">
        <v>9.2393689511006405E-3</v>
      </c>
    </row>
    <row r="72" spans="1:14" ht="16.5">
      <c r="A72" s="536" t="s">
        <v>514</v>
      </c>
      <c r="B72" s="536"/>
      <c r="C72" s="536"/>
      <c r="D72" s="536"/>
      <c r="E72" s="536"/>
      <c r="F72" s="536"/>
      <c r="G72" s="536"/>
      <c r="H72" s="536"/>
      <c r="I72" s="536"/>
      <c r="J72" s="536"/>
      <c r="K72" s="542"/>
      <c r="L72" s="536"/>
      <c r="M72" s="536"/>
      <c r="N72" s="536"/>
    </row>
    <row r="73" spans="1:14" ht="16.5" hidden="1" outlineLevel="1">
      <c r="A73" s="537" t="s">
        <v>431</v>
      </c>
      <c r="B73" s="538">
        <v>461102</v>
      </c>
      <c r="C73" s="538">
        <v>91521</v>
      </c>
      <c r="D73" s="538">
        <v>12826</v>
      </c>
      <c r="E73" s="538">
        <v>26780</v>
      </c>
      <c r="F73" s="538">
        <v>6611</v>
      </c>
      <c r="G73" s="538">
        <v>22645</v>
      </c>
      <c r="H73" s="538">
        <v>6249</v>
      </c>
      <c r="I73" s="538">
        <v>70067</v>
      </c>
      <c r="J73" s="538">
        <v>4676</v>
      </c>
      <c r="K73" s="538">
        <v>1100</v>
      </c>
      <c r="L73" s="538">
        <v>16146</v>
      </c>
      <c r="M73" s="538">
        <v>152361</v>
      </c>
      <c r="N73" s="538">
        <v>56731</v>
      </c>
    </row>
    <row r="74" spans="1:14" ht="16.5" hidden="1" outlineLevel="1">
      <c r="A74" s="537" t="s">
        <v>432</v>
      </c>
      <c r="B74" s="538">
        <v>458837</v>
      </c>
      <c r="C74" s="538">
        <v>93181</v>
      </c>
      <c r="D74" s="538">
        <v>10288</v>
      </c>
      <c r="E74" s="538">
        <v>26697</v>
      </c>
      <c r="F74" s="538">
        <v>6457</v>
      </c>
      <c r="G74" s="538">
        <v>24337</v>
      </c>
      <c r="H74" s="538">
        <v>6853</v>
      </c>
      <c r="I74" s="538">
        <v>67631</v>
      </c>
      <c r="J74" s="538">
        <v>4672</v>
      </c>
      <c r="K74" s="538">
        <v>1062</v>
      </c>
      <c r="L74" s="538">
        <v>16878</v>
      </c>
      <c r="M74" s="538">
        <v>151354</v>
      </c>
      <c r="N74" s="538">
        <v>55884</v>
      </c>
    </row>
    <row r="75" spans="1:14" ht="16.5" hidden="1" outlineLevel="1">
      <c r="A75" s="537" t="s">
        <v>433</v>
      </c>
      <c r="B75" s="538">
        <v>461394</v>
      </c>
      <c r="C75" s="538">
        <v>92414</v>
      </c>
      <c r="D75" s="538">
        <v>12130</v>
      </c>
      <c r="E75" s="538">
        <v>28107</v>
      </c>
      <c r="F75" s="538">
        <v>6270</v>
      </c>
      <c r="G75" s="538">
        <v>22821</v>
      </c>
      <c r="H75" s="538">
        <v>5505</v>
      </c>
      <c r="I75" s="538">
        <v>68735</v>
      </c>
      <c r="J75" s="538">
        <v>4968</v>
      </c>
      <c r="K75" s="538">
        <v>1092</v>
      </c>
      <c r="L75" s="538">
        <v>17758</v>
      </c>
      <c r="M75" s="538">
        <v>150649</v>
      </c>
      <c r="N75" s="538">
        <v>57215</v>
      </c>
    </row>
    <row r="76" spans="1:14" ht="16.5" hidden="1" outlineLevel="1">
      <c r="A76" s="537" t="s">
        <v>434</v>
      </c>
      <c r="B76" s="538">
        <v>456690</v>
      </c>
      <c r="C76" s="538">
        <v>92265</v>
      </c>
      <c r="D76" s="538">
        <v>10246</v>
      </c>
      <c r="E76" s="538">
        <v>26097</v>
      </c>
      <c r="F76" s="538">
        <v>6305</v>
      </c>
      <c r="G76" s="538">
        <v>23769</v>
      </c>
      <c r="H76" s="538">
        <v>6509</v>
      </c>
      <c r="I76" s="538">
        <v>68142</v>
      </c>
      <c r="J76" s="538">
        <v>4841</v>
      </c>
      <c r="K76" s="538">
        <v>1102</v>
      </c>
      <c r="L76" s="538">
        <v>17887</v>
      </c>
      <c r="M76" s="538">
        <v>149230</v>
      </c>
      <c r="N76" s="538">
        <v>56602</v>
      </c>
    </row>
    <row r="77" spans="1:14" ht="16.5" hidden="1" outlineLevel="1">
      <c r="A77" s="537" t="s">
        <v>435</v>
      </c>
      <c r="B77" s="538">
        <v>448388</v>
      </c>
      <c r="C77" s="538">
        <v>91575</v>
      </c>
      <c r="D77" s="538">
        <v>11980</v>
      </c>
      <c r="E77" s="538">
        <v>25411</v>
      </c>
      <c r="F77" s="538">
        <v>6679</v>
      </c>
      <c r="G77" s="538">
        <v>21067</v>
      </c>
      <c r="H77" s="538">
        <v>5082</v>
      </c>
      <c r="I77" s="538">
        <v>66313</v>
      </c>
      <c r="J77" s="538">
        <v>5070</v>
      </c>
      <c r="K77" s="538">
        <v>1155</v>
      </c>
      <c r="L77" s="538">
        <v>16840</v>
      </c>
      <c r="M77" s="538">
        <v>147380</v>
      </c>
      <c r="N77" s="538">
        <v>56515</v>
      </c>
    </row>
    <row r="78" spans="1:14" ht="16.5" collapsed="1">
      <c r="A78" s="537" t="s">
        <v>436</v>
      </c>
      <c r="B78" s="543">
        <v>442679</v>
      </c>
      <c r="C78" s="538">
        <v>90441</v>
      </c>
      <c r="D78" s="538">
        <v>11044</v>
      </c>
      <c r="E78" s="538">
        <v>26078</v>
      </c>
      <c r="F78" s="538">
        <v>6672</v>
      </c>
      <c r="G78" s="538">
        <v>21946</v>
      </c>
      <c r="H78" s="538">
        <v>5788</v>
      </c>
      <c r="I78" s="538">
        <v>64537</v>
      </c>
      <c r="J78" s="538">
        <v>4812</v>
      </c>
      <c r="K78" s="538">
        <v>1151</v>
      </c>
      <c r="L78" s="538">
        <v>16783</v>
      </c>
      <c r="M78" s="538">
        <v>144122</v>
      </c>
      <c r="N78" s="538">
        <v>55977</v>
      </c>
    </row>
    <row r="79" spans="1:14" ht="16.5">
      <c r="A79" s="539" t="s">
        <v>465</v>
      </c>
      <c r="B79" s="543">
        <v>443699</v>
      </c>
      <c r="C79" s="538">
        <v>90323</v>
      </c>
      <c r="D79" s="538">
        <v>10927</v>
      </c>
      <c r="E79" s="538">
        <v>25428</v>
      </c>
      <c r="F79" s="538">
        <v>6600</v>
      </c>
      <c r="G79" s="538">
        <v>21398</v>
      </c>
      <c r="H79" s="538">
        <v>6165</v>
      </c>
      <c r="I79" s="538">
        <v>64814</v>
      </c>
      <c r="J79" s="538">
        <v>5277</v>
      </c>
      <c r="K79" s="538">
        <v>1294</v>
      </c>
      <c r="L79" s="538">
        <v>15690</v>
      </c>
      <c r="M79" s="538">
        <v>145577</v>
      </c>
      <c r="N79" s="538">
        <v>56806</v>
      </c>
    </row>
    <row r="80" spans="1:14" ht="16.5">
      <c r="A80" s="540" t="s">
        <v>437</v>
      </c>
      <c r="B80" s="541">
        <v>0.23041526704451759</v>
      </c>
      <c r="C80" s="541">
        <v>-0.13047179929456773</v>
      </c>
      <c r="D80" s="541">
        <v>-1.0593987685621151</v>
      </c>
      <c r="E80" s="541">
        <v>-2.4925224327018944</v>
      </c>
      <c r="F80" s="541">
        <v>-1.079136690647482</v>
      </c>
      <c r="G80" s="541">
        <v>-2.4970381846350134</v>
      </c>
      <c r="H80" s="541">
        <v>6.5134761575673812</v>
      </c>
      <c r="I80" s="541">
        <v>0.42921115019291262</v>
      </c>
      <c r="J80" s="541">
        <v>9.6633416458852874</v>
      </c>
      <c r="K80" s="541">
        <v>12.423979148566463</v>
      </c>
      <c r="L80" s="541">
        <v>-6.51254245367336</v>
      </c>
      <c r="M80" s="541">
        <v>1.0095613438614508</v>
      </c>
      <c r="N80" s="541">
        <v>1.4809653965021348</v>
      </c>
    </row>
    <row r="81" spans="1:14" ht="16.5">
      <c r="A81" s="536" t="s">
        <v>515</v>
      </c>
      <c r="B81" s="536"/>
      <c r="C81" s="536"/>
      <c r="D81" s="536"/>
      <c r="E81" s="536"/>
      <c r="F81" s="536"/>
      <c r="G81" s="536"/>
      <c r="H81" s="536"/>
      <c r="I81" s="536"/>
      <c r="J81" s="536"/>
      <c r="K81" s="542"/>
      <c r="L81" s="536"/>
      <c r="M81" s="536"/>
      <c r="N81" s="536"/>
    </row>
    <row r="82" spans="1:14" ht="16.5" hidden="1" outlineLevel="1">
      <c r="A82" s="537" t="s">
        <v>431</v>
      </c>
      <c r="B82" s="538">
        <v>2340603</v>
      </c>
      <c r="C82" s="538">
        <v>570300</v>
      </c>
      <c r="D82" s="538">
        <v>108520</v>
      </c>
      <c r="E82" s="538">
        <v>112278</v>
      </c>
      <c r="F82" s="538">
        <v>54390</v>
      </c>
      <c r="G82" s="538">
        <v>231363</v>
      </c>
      <c r="H82" s="538">
        <v>22582</v>
      </c>
      <c r="I82" s="538">
        <v>312659</v>
      </c>
      <c r="J82" s="538">
        <v>13403</v>
      </c>
      <c r="K82" s="538">
        <v>4578</v>
      </c>
      <c r="L82" s="538">
        <v>97370</v>
      </c>
      <c r="M82" s="538">
        <v>801349</v>
      </c>
      <c r="N82" s="538">
        <v>66201</v>
      </c>
    </row>
    <row r="83" spans="1:14" ht="16.5" hidden="1" outlineLevel="1">
      <c r="A83" s="537" t="s">
        <v>432</v>
      </c>
      <c r="B83" s="538">
        <v>2350584</v>
      </c>
      <c r="C83" s="538">
        <v>548564</v>
      </c>
      <c r="D83" s="538">
        <v>117350</v>
      </c>
      <c r="E83" s="538">
        <v>125662</v>
      </c>
      <c r="F83" s="538">
        <v>54662</v>
      </c>
      <c r="G83" s="538">
        <v>233719</v>
      </c>
      <c r="H83" s="538">
        <v>24062</v>
      </c>
      <c r="I83" s="538">
        <v>308765</v>
      </c>
      <c r="J83" s="538">
        <v>14125</v>
      </c>
      <c r="K83" s="538">
        <v>5137</v>
      </c>
      <c r="L83" s="538">
        <v>102599</v>
      </c>
      <c r="M83" s="538">
        <v>804170</v>
      </c>
      <c r="N83" s="538">
        <v>66431</v>
      </c>
    </row>
    <row r="84" spans="1:14" ht="16.5" hidden="1" outlineLevel="1">
      <c r="A84" s="537" t="s">
        <v>433</v>
      </c>
      <c r="B84" s="538">
        <v>2352926</v>
      </c>
      <c r="C84" s="538">
        <v>566365</v>
      </c>
      <c r="D84" s="538">
        <v>108542</v>
      </c>
      <c r="E84" s="538">
        <v>116784</v>
      </c>
      <c r="F84" s="538">
        <v>51196</v>
      </c>
      <c r="G84" s="538">
        <v>237707</v>
      </c>
      <c r="H84" s="538">
        <v>20679</v>
      </c>
      <c r="I84" s="538">
        <v>311547</v>
      </c>
      <c r="J84" s="538">
        <v>15144</v>
      </c>
      <c r="K84" s="538">
        <v>4535</v>
      </c>
      <c r="L84" s="538">
        <v>103242</v>
      </c>
      <c r="M84" s="538">
        <v>799337</v>
      </c>
      <c r="N84" s="538">
        <v>69044</v>
      </c>
    </row>
    <row r="85" spans="1:14" ht="16.5" hidden="1" outlineLevel="1">
      <c r="A85" s="537" t="s">
        <v>434</v>
      </c>
      <c r="B85" s="538">
        <v>2318961</v>
      </c>
      <c r="C85" s="538">
        <v>537751</v>
      </c>
      <c r="D85" s="538">
        <v>107650</v>
      </c>
      <c r="E85" s="538">
        <v>122980</v>
      </c>
      <c r="F85" s="538">
        <v>51423</v>
      </c>
      <c r="G85" s="538">
        <v>232092</v>
      </c>
      <c r="H85" s="538">
        <v>23166</v>
      </c>
      <c r="I85" s="538">
        <v>312733</v>
      </c>
      <c r="J85" s="538">
        <v>15594</v>
      </c>
      <c r="K85" s="538">
        <v>5480</v>
      </c>
      <c r="L85" s="538">
        <v>108167</v>
      </c>
      <c r="M85" s="538">
        <v>783835</v>
      </c>
      <c r="N85" s="538">
        <v>69513</v>
      </c>
    </row>
    <row r="86" spans="1:14" ht="16.5" hidden="1" outlineLevel="1">
      <c r="A86" s="537" t="s">
        <v>435</v>
      </c>
      <c r="B86" s="538">
        <v>2277238</v>
      </c>
      <c r="C86" s="538">
        <v>547275</v>
      </c>
      <c r="D86" s="538">
        <v>104995</v>
      </c>
      <c r="E86" s="538">
        <v>111834</v>
      </c>
      <c r="F86" s="538">
        <v>53471</v>
      </c>
      <c r="G86" s="538">
        <v>212583</v>
      </c>
      <c r="H86" s="538">
        <v>20092</v>
      </c>
      <c r="I86" s="538">
        <v>310903</v>
      </c>
      <c r="J86" s="538">
        <v>16098</v>
      </c>
      <c r="K86" s="538">
        <v>4946</v>
      </c>
      <c r="L86" s="538">
        <v>101514</v>
      </c>
      <c r="M86" s="538">
        <v>776508</v>
      </c>
      <c r="N86" s="538">
        <v>70490</v>
      </c>
    </row>
    <row r="87" spans="1:14" ht="16.5" collapsed="1">
      <c r="A87" s="537" t="s">
        <v>436</v>
      </c>
      <c r="B87" s="543">
        <v>2230393</v>
      </c>
      <c r="C87" s="538">
        <v>519308</v>
      </c>
      <c r="D87" s="538">
        <v>104557</v>
      </c>
      <c r="E87" s="538">
        <v>117422</v>
      </c>
      <c r="F87" s="538">
        <v>52657</v>
      </c>
      <c r="G87" s="538">
        <v>212569</v>
      </c>
      <c r="H87" s="538">
        <v>22233</v>
      </c>
      <c r="I87" s="538">
        <v>304487</v>
      </c>
      <c r="J87" s="538">
        <v>16094</v>
      </c>
      <c r="K87" s="538">
        <v>5670</v>
      </c>
      <c r="L87" s="538">
        <v>106398</v>
      </c>
      <c r="M87" s="538">
        <v>752508</v>
      </c>
      <c r="N87" s="538">
        <v>69147</v>
      </c>
    </row>
    <row r="88" spans="1:14" ht="16.5">
      <c r="A88" s="539" t="s">
        <v>465</v>
      </c>
      <c r="B88" s="543">
        <v>2205693</v>
      </c>
      <c r="C88" s="538">
        <v>512673</v>
      </c>
      <c r="D88" s="538">
        <v>104251</v>
      </c>
      <c r="E88" s="538">
        <v>108577</v>
      </c>
      <c r="F88" s="538">
        <v>51382</v>
      </c>
      <c r="G88" s="538">
        <v>207024</v>
      </c>
      <c r="H88" s="538">
        <v>24021</v>
      </c>
      <c r="I88" s="538">
        <v>298325</v>
      </c>
      <c r="J88" s="538">
        <v>17514</v>
      </c>
      <c r="K88" s="538">
        <v>5695</v>
      </c>
      <c r="L88" s="538">
        <v>107889</v>
      </c>
      <c r="M88" s="538">
        <v>749974</v>
      </c>
      <c r="N88" s="538">
        <v>69750</v>
      </c>
    </row>
    <row r="89" spans="1:14" ht="16.5">
      <c r="A89" s="540" t="s">
        <v>437</v>
      </c>
      <c r="B89" s="541">
        <v>-1.1074281527963905</v>
      </c>
      <c r="C89" s="541">
        <v>-1.2776618114875951</v>
      </c>
      <c r="D89" s="541">
        <v>-0.29266333196247024</v>
      </c>
      <c r="E89" s="541">
        <v>-7.5326599785389456</v>
      </c>
      <c r="F89" s="541">
        <v>-2.4213304973697705</v>
      </c>
      <c r="G89" s="541">
        <v>-2.6085647483875825</v>
      </c>
      <c r="H89" s="541">
        <v>8.0420995817028746</v>
      </c>
      <c r="I89" s="541">
        <v>-2.0237317192523818</v>
      </c>
      <c r="J89" s="541">
        <v>8.8231639120169003</v>
      </c>
      <c r="K89" s="541">
        <v>0.44091710758377423</v>
      </c>
      <c r="L89" s="541">
        <v>1.4013421304911746</v>
      </c>
      <c r="M89" s="541">
        <v>-0.33674060607993539</v>
      </c>
      <c r="N89" s="541">
        <v>0.87205518677599891</v>
      </c>
    </row>
    <row r="90" spans="1:14" ht="16.5">
      <c r="A90" s="536" t="s">
        <v>516</v>
      </c>
      <c r="B90" s="536"/>
      <c r="C90" s="536"/>
      <c r="D90" s="536"/>
      <c r="E90" s="536"/>
      <c r="F90" s="536"/>
      <c r="G90" s="536"/>
      <c r="H90" s="536"/>
      <c r="I90" s="536"/>
      <c r="J90" s="536"/>
      <c r="K90" s="542"/>
      <c r="L90" s="536"/>
      <c r="M90" s="536"/>
      <c r="N90" s="536"/>
    </row>
    <row r="91" spans="1:14" ht="16.5" hidden="1" outlineLevel="1">
      <c r="A91" s="537" t="s">
        <v>431</v>
      </c>
      <c r="B91" s="538">
        <v>1264182</v>
      </c>
      <c r="C91" s="538">
        <v>288814</v>
      </c>
      <c r="D91" s="538">
        <v>77048</v>
      </c>
      <c r="E91" s="538">
        <v>57043</v>
      </c>
      <c r="F91" s="538">
        <v>30640</v>
      </c>
      <c r="G91" s="538">
        <v>173077</v>
      </c>
      <c r="H91" s="538">
        <v>14630</v>
      </c>
      <c r="I91" s="538">
        <v>152687</v>
      </c>
      <c r="J91" s="538">
        <v>9450</v>
      </c>
      <c r="K91" s="538">
        <v>2742</v>
      </c>
      <c r="L91" s="538">
        <v>46307</v>
      </c>
      <c r="M91" s="538">
        <v>381574</v>
      </c>
      <c r="N91" s="538">
        <v>60810</v>
      </c>
    </row>
    <row r="92" spans="1:14" ht="16.5" hidden="1" outlineLevel="1">
      <c r="A92" s="537" t="s">
        <v>432</v>
      </c>
      <c r="B92" s="538">
        <v>1272505</v>
      </c>
      <c r="C92" s="538">
        <v>288474</v>
      </c>
      <c r="D92" s="538">
        <v>80115</v>
      </c>
      <c r="E92" s="538">
        <v>60680</v>
      </c>
      <c r="F92" s="538">
        <v>31398</v>
      </c>
      <c r="G92" s="538">
        <v>169474</v>
      </c>
      <c r="H92" s="538">
        <v>16580</v>
      </c>
      <c r="I92" s="538">
        <v>150792</v>
      </c>
      <c r="J92" s="538">
        <v>9771</v>
      </c>
      <c r="K92" s="538">
        <v>2896</v>
      </c>
      <c r="L92" s="538">
        <v>48738</v>
      </c>
      <c r="M92" s="538">
        <v>383400</v>
      </c>
      <c r="N92" s="538">
        <v>61585</v>
      </c>
    </row>
    <row r="93" spans="1:14" ht="16.5" hidden="1" outlineLevel="1">
      <c r="A93" s="537" t="s">
        <v>433</v>
      </c>
      <c r="B93" s="538">
        <v>1260319</v>
      </c>
      <c r="C93" s="538">
        <v>282142</v>
      </c>
      <c r="D93" s="538">
        <v>74834</v>
      </c>
      <c r="E93" s="538">
        <v>57971</v>
      </c>
      <c r="F93" s="538">
        <v>28187</v>
      </c>
      <c r="G93" s="538">
        <v>174469</v>
      </c>
      <c r="H93" s="538">
        <v>13112</v>
      </c>
      <c r="I93" s="538">
        <v>152920</v>
      </c>
      <c r="J93" s="538">
        <v>10854</v>
      </c>
      <c r="K93" s="538">
        <v>2661</v>
      </c>
      <c r="L93" s="538">
        <v>49336</v>
      </c>
      <c r="M93" s="538">
        <v>378939</v>
      </c>
      <c r="N93" s="538">
        <v>63081</v>
      </c>
    </row>
    <row r="94" spans="1:14" ht="16.5" hidden="1" outlineLevel="1">
      <c r="A94" s="537" t="s">
        <v>434</v>
      </c>
      <c r="B94" s="538">
        <v>1262800</v>
      </c>
      <c r="C94" s="538">
        <v>283935</v>
      </c>
      <c r="D94" s="538">
        <v>76573</v>
      </c>
      <c r="E94" s="538">
        <v>60581</v>
      </c>
      <c r="F94" s="538">
        <v>29950</v>
      </c>
      <c r="G94" s="538">
        <v>168289</v>
      </c>
      <c r="H94" s="538">
        <v>15381</v>
      </c>
      <c r="I94" s="538">
        <v>152770</v>
      </c>
      <c r="J94" s="538">
        <v>11223</v>
      </c>
      <c r="K94" s="538">
        <v>3093</v>
      </c>
      <c r="L94" s="538">
        <v>51919</v>
      </c>
      <c r="M94" s="538">
        <v>375141</v>
      </c>
      <c r="N94" s="538">
        <v>63895</v>
      </c>
    </row>
    <row r="95" spans="1:14" ht="16.5" hidden="1" outlineLevel="1">
      <c r="A95" s="537" t="s">
        <v>435</v>
      </c>
      <c r="B95" s="538">
        <v>1230843</v>
      </c>
      <c r="C95" s="538">
        <v>274021</v>
      </c>
      <c r="D95" s="538">
        <v>72925</v>
      </c>
      <c r="E95" s="538">
        <v>56716</v>
      </c>
      <c r="F95" s="538">
        <v>29505</v>
      </c>
      <c r="G95" s="538">
        <v>163986</v>
      </c>
      <c r="H95" s="538">
        <v>12770</v>
      </c>
      <c r="I95" s="538">
        <v>153490</v>
      </c>
      <c r="J95" s="538">
        <v>11363</v>
      </c>
      <c r="K95" s="538">
        <v>2931</v>
      </c>
      <c r="L95" s="538">
        <v>49599</v>
      </c>
      <c r="M95" s="538">
        <v>368240</v>
      </c>
      <c r="N95" s="538">
        <v>64802</v>
      </c>
    </row>
    <row r="96" spans="1:14" ht="16.5" collapsed="1">
      <c r="A96" s="537" t="s">
        <v>436</v>
      </c>
      <c r="B96" s="543">
        <v>1215111</v>
      </c>
      <c r="C96" s="538">
        <v>270792</v>
      </c>
      <c r="D96" s="538">
        <v>74206</v>
      </c>
      <c r="E96" s="538">
        <v>58531</v>
      </c>
      <c r="F96" s="538">
        <v>30118</v>
      </c>
      <c r="G96" s="538">
        <v>156232</v>
      </c>
      <c r="H96" s="538">
        <v>15029</v>
      </c>
      <c r="I96" s="538">
        <v>150644</v>
      </c>
      <c r="J96" s="538">
        <v>11146</v>
      </c>
      <c r="K96" s="538">
        <v>3272</v>
      </c>
      <c r="L96" s="538">
        <v>51568</v>
      </c>
      <c r="M96" s="538">
        <v>359303</v>
      </c>
      <c r="N96" s="538">
        <v>64388</v>
      </c>
    </row>
    <row r="97" spans="1:14" ht="16.5">
      <c r="A97" s="539" t="s">
        <v>465</v>
      </c>
      <c r="B97" s="543">
        <v>1214542</v>
      </c>
      <c r="C97" s="538">
        <v>256451</v>
      </c>
      <c r="D97" s="538">
        <v>75067</v>
      </c>
      <c r="E97" s="538">
        <v>55802</v>
      </c>
      <c r="F97" s="538">
        <v>28485</v>
      </c>
      <c r="G97" s="538">
        <v>157937</v>
      </c>
      <c r="H97" s="538">
        <v>15382</v>
      </c>
      <c r="I97" s="538">
        <v>148279</v>
      </c>
      <c r="J97" s="538">
        <v>21718</v>
      </c>
      <c r="K97" s="538">
        <v>3565</v>
      </c>
      <c r="L97" s="538">
        <v>53030</v>
      </c>
      <c r="M97" s="538">
        <v>361584</v>
      </c>
      <c r="N97" s="538">
        <v>65727</v>
      </c>
    </row>
    <row r="98" spans="1:14" ht="16.5">
      <c r="A98" s="540" t="s">
        <v>437</v>
      </c>
      <c r="B98" s="541">
        <v>-4.6826997698152677E-2</v>
      </c>
      <c r="C98" s="541">
        <v>-5.2959467044816684</v>
      </c>
      <c r="D98" s="541">
        <v>1.1602835350241221</v>
      </c>
      <c r="E98" s="541">
        <v>-4.662486545591225</v>
      </c>
      <c r="F98" s="541">
        <v>-5.4220067733581248</v>
      </c>
      <c r="G98" s="541">
        <v>1.0913257207230274</v>
      </c>
      <c r="H98" s="541">
        <v>2.3487923348193491</v>
      </c>
      <c r="I98" s="541">
        <v>-1.5699264491118132</v>
      </c>
      <c r="J98" s="541">
        <v>94.850170464740714</v>
      </c>
      <c r="K98" s="541">
        <v>8.9547677261613696</v>
      </c>
      <c r="L98" s="541">
        <v>2.8350915296307786</v>
      </c>
      <c r="M98" s="541">
        <v>0.63484023233872244</v>
      </c>
      <c r="N98" s="541">
        <v>2.0795800459712988</v>
      </c>
    </row>
    <row r="99" spans="1:14" ht="16.5">
      <c r="A99" s="536" t="s">
        <v>517</v>
      </c>
      <c r="B99" s="536"/>
      <c r="C99" s="536"/>
      <c r="D99" s="536"/>
      <c r="E99" s="536"/>
      <c r="F99" s="536"/>
      <c r="G99" s="536"/>
      <c r="H99" s="536"/>
      <c r="I99" s="536"/>
      <c r="J99" s="536"/>
      <c r="K99" s="542"/>
      <c r="L99" s="536"/>
      <c r="M99" s="536"/>
      <c r="N99" s="536"/>
    </row>
    <row r="100" spans="1:14" ht="16.5" hidden="1" outlineLevel="1">
      <c r="A100" s="537" t="s">
        <v>431</v>
      </c>
      <c r="B100" s="538">
        <v>297647</v>
      </c>
      <c r="C100" s="538">
        <v>53779</v>
      </c>
      <c r="D100" s="538">
        <v>6793</v>
      </c>
      <c r="E100" s="538">
        <v>16747</v>
      </c>
      <c r="F100" s="538">
        <v>3645</v>
      </c>
      <c r="G100" s="538">
        <v>16349</v>
      </c>
      <c r="H100" s="538">
        <v>4836</v>
      </c>
      <c r="I100" s="538">
        <v>44884</v>
      </c>
      <c r="J100" s="538">
        <v>4552</v>
      </c>
      <c r="K100" s="538">
        <v>1054</v>
      </c>
      <c r="L100" s="538">
        <v>16414</v>
      </c>
      <c r="M100" s="538">
        <v>97389</v>
      </c>
      <c r="N100" s="538">
        <v>34850</v>
      </c>
    </row>
    <row r="101" spans="1:14" ht="16.5" hidden="1" outlineLevel="1">
      <c r="A101" s="537" t="s">
        <v>432</v>
      </c>
      <c r="B101" s="538">
        <v>299575</v>
      </c>
      <c r="C101" s="538">
        <v>54557</v>
      </c>
      <c r="D101" s="538">
        <v>7208</v>
      </c>
      <c r="E101" s="538">
        <v>17715</v>
      </c>
      <c r="F101" s="538">
        <v>3820</v>
      </c>
      <c r="G101" s="538">
        <v>16426</v>
      </c>
      <c r="H101" s="538">
        <v>5520</v>
      </c>
      <c r="I101" s="538">
        <v>43547</v>
      </c>
      <c r="J101" s="538">
        <v>4621</v>
      </c>
      <c r="K101" s="538">
        <v>1085</v>
      </c>
      <c r="L101" s="538">
        <v>17129</v>
      </c>
      <c r="M101" s="538">
        <v>97178</v>
      </c>
      <c r="N101" s="538">
        <v>34589</v>
      </c>
    </row>
    <row r="102" spans="1:14" ht="16.5" hidden="1" outlineLevel="1">
      <c r="A102" s="537" t="s">
        <v>433</v>
      </c>
      <c r="B102" s="538">
        <v>298020</v>
      </c>
      <c r="C102" s="538">
        <v>54206</v>
      </c>
      <c r="D102" s="538">
        <v>6726</v>
      </c>
      <c r="E102" s="538">
        <v>17700</v>
      </c>
      <c r="F102" s="538">
        <v>3494</v>
      </c>
      <c r="G102" s="538">
        <v>16704</v>
      </c>
      <c r="H102" s="538">
        <v>4109</v>
      </c>
      <c r="I102" s="538">
        <v>43894</v>
      </c>
      <c r="J102" s="538">
        <v>4903</v>
      </c>
      <c r="K102" s="538">
        <v>1024</v>
      </c>
      <c r="L102" s="538">
        <v>17602</v>
      </c>
      <c r="M102" s="538">
        <v>95868</v>
      </c>
      <c r="N102" s="538">
        <v>35284</v>
      </c>
    </row>
    <row r="103" spans="1:14" ht="16.5" hidden="1" outlineLevel="1">
      <c r="A103" s="537" t="s">
        <v>434</v>
      </c>
      <c r="B103" s="538">
        <v>295124</v>
      </c>
      <c r="C103" s="538">
        <v>51803</v>
      </c>
      <c r="D103" s="538">
        <v>6983</v>
      </c>
      <c r="E103" s="538">
        <v>17166</v>
      </c>
      <c r="F103" s="538">
        <v>3570</v>
      </c>
      <c r="G103" s="538">
        <v>16701</v>
      </c>
      <c r="H103" s="538">
        <v>5058</v>
      </c>
      <c r="I103" s="538">
        <v>44038</v>
      </c>
      <c r="J103" s="538">
        <v>4863</v>
      </c>
      <c r="K103" s="538">
        <v>1104</v>
      </c>
      <c r="L103" s="538">
        <v>17752</v>
      </c>
      <c r="M103" s="538">
        <v>94264</v>
      </c>
      <c r="N103" s="538">
        <v>35392</v>
      </c>
    </row>
    <row r="104" spans="1:14" ht="16.5" hidden="1" outlineLevel="1">
      <c r="A104" s="537" t="s">
        <v>435</v>
      </c>
      <c r="B104" s="538">
        <v>288063</v>
      </c>
      <c r="C104" s="538">
        <v>51379</v>
      </c>
      <c r="D104" s="538">
        <v>5906</v>
      </c>
      <c r="E104" s="538">
        <v>16080</v>
      </c>
      <c r="F104" s="538">
        <v>3504</v>
      </c>
      <c r="G104" s="538">
        <v>15654</v>
      </c>
      <c r="H104" s="538">
        <v>3915</v>
      </c>
      <c r="I104" s="538">
        <v>43862</v>
      </c>
      <c r="J104" s="538">
        <v>4944</v>
      </c>
      <c r="K104" s="538">
        <v>1122</v>
      </c>
      <c r="L104" s="538">
        <v>17509</v>
      </c>
      <c r="M104" s="538">
        <v>92191</v>
      </c>
      <c r="N104" s="538">
        <v>35501</v>
      </c>
    </row>
    <row r="105" spans="1:14" ht="16.5" collapsed="1">
      <c r="A105" s="537" t="s">
        <v>436</v>
      </c>
      <c r="B105" s="543">
        <v>281081</v>
      </c>
      <c r="C105" s="538">
        <v>49494</v>
      </c>
      <c r="D105" s="538">
        <v>6267</v>
      </c>
      <c r="E105" s="538">
        <v>16207</v>
      </c>
      <c r="F105" s="538">
        <v>3573</v>
      </c>
      <c r="G105" s="538">
        <v>14400</v>
      </c>
      <c r="H105" s="538">
        <v>4638</v>
      </c>
      <c r="I105" s="538">
        <v>41328</v>
      </c>
      <c r="J105" s="538">
        <v>4899</v>
      </c>
      <c r="K105" s="538">
        <v>1214</v>
      </c>
      <c r="L105" s="538">
        <v>18104</v>
      </c>
      <c r="M105" s="538">
        <v>89236</v>
      </c>
      <c r="N105" s="538">
        <v>35294</v>
      </c>
    </row>
    <row r="106" spans="1:14" ht="16.5">
      <c r="A106" s="539" t="s">
        <v>465</v>
      </c>
      <c r="B106" s="543">
        <v>273417</v>
      </c>
      <c r="C106" s="538">
        <v>44826</v>
      </c>
      <c r="D106" s="538">
        <v>6118</v>
      </c>
      <c r="E106" s="538">
        <v>15800</v>
      </c>
      <c r="F106" s="538">
        <v>3188</v>
      </c>
      <c r="G106" s="538">
        <v>14014</v>
      </c>
      <c r="H106" s="538">
        <v>4579</v>
      </c>
      <c r="I106" s="538">
        <v>40167</v>
      </c>
      <c r="J106" s="538">
        <v>5080</v>
      </c>
      <c r="K106" s="538">
        <v>1308</v>
      </c>
      <c r="L106" s="538">
        <v>17712</v>
      </c>
      <c r="M106" s="538">
        <v>88461</v>
      </c>
      <c r="N106" s="538">
        <v>35352</v>
      </c>
    </row>
    <row r="107" spans="1:14" ht="16.5">
      <c r="A107" s="540" t="s">
        <v>437</v>
      </c>
      <c r="B107" s="541">
        <v>-2.7266161711392805</v>
      </c>
      <c r="C107" s="541">
        <v>-9.4314462359073836</v>
      </c>
      <c r="D107" s="541">
        <v>-2.3775331099409605</v>
      </c>
      <c r="E107" s="541">
        <v>-2.5112605664219165</v>
      </c>
      <c r="F107" s="541">
        <v>-10.775258886090121</v>
      </c>
      <c r="G107" s="541">
        <v>-2.6805555555555554</v>
      </c>
      <c r="H107" s="541">
        <v>-1.2721000431220355</v>
      </c>
      <c r="I107" s="541">
        <v>-2.8092334494773521</v>
      </c>
      <c r="J107" s="541">
        <v>3.6946315574607063</v>
      </c>
      <c r="K107" s="541">
        <v>7.7429983525535411</v>
      </c>
      <c r="L107" s="541">
        <v>-2.1652673442333183</v>
      </c>
      <c r="M107" s="541">
        <v>-0.8684835716526963</v>
      </c>
      <c r="N107" s="541">
        <v>0.16433388111293706</v>
      </c>
    </row>
    <row r="108" spans="1:14" ht="16.5">
      <c r="A108" s="536" t="s">
        <v>518</v>
      </c>
      <c r="B108" s="536"/>
      <c r="C108" s="536"/>
      <c r="D108" s="536"/>
      <c r="E108" s="536"/>
      <c r="F108" s="536"/>
      <c r="G108" s="536"/>
      <c r="H108" s="536"/>
      <c r="I108" s="536"/>
      <c r="J108" s="536"/>
      <c r="K108" s="542"/>
      <c r="L108" s="536"/>
      <c r="M108" s="536"/>
      <c r="N108" s="536"/>
    </row>
    <row r="109" spans="1:14" ht="16.5" hidden="1" outlineLevel="1">
      <c r="A109" s="537" t="s">
        <v>431</v>
      </c>
      <c r="B109" s="538">
        <v>39445</v>
      </c>
      <c r="C109" s="538">
        <v>7296</v>
      </c>
      <c r="D109" s="538">
        <v>1049</v>
      </c>
      <c r="E109" s="538">
        <v>2036</v>
      </c>
      <c r="F109" s="538">
        <v>524</v>
      </c>
      <c r="G109" s="538">
        <v>2728</v>
      </c>
      <c r="H109" s="538">
        <v>615</v>
      </c>
      <c r="I109" s="538">
        <v>5461</v>
      </c>
      <c r="J109" s="538">
        <v>662</v>
      </c>
      <c r="K109" s="538">
        <v>147</v>
      </c>
      <c r="L109" s="538">
        <v>2226</v>
      </c>
      <c r="M109" s="538">
        <v>12415</v>
      </c>
      <c r="N109" s="538">
        <v>4810</v>
      </c>
    </row>
    <row r="110" spans="1:14" ht="16.5" hidden="1" outlineLevel="1">
      <c r="A110" s="537" t="s">
        <v>432</v>
      </c>
      <c r="B110" s="538">
        <v>39575</v>
      </c>
      <c r="C110" s="538">
        <v>7148</v>
      </c>
      <c r="D110" s="538">
        <v>1160</v>
      </c>
      <c r="E110" s="538">
        <v>2334</v>
      </c>
      <c r="F110" s="538">
        <v>547</v>
      </c>
      <c r="G110" s="538">
        <v>2769</v>
      </c>
      <c r="H110" s="538">
        <v>712</v>
      </c>
      <c r="I110" s="538">
        <v>5197</v>
      </c>
      <c r="J110" s="538">
        <v>695</v>
      </c>
      <c r="K110" s="538">
        <v>142</v>
      </c>
      <c r="L110" s="538">
        <v>2303</v>
      </c>
      <c r="M110" s="538">
        <v>12363</v>
      </c>
      <c r="N110" s="538">
        <v>4752</v>
      </c>
    </row>
    <row r="111" spans="1:14" ht="16.5" hidden="1" outlineLevel="1">
      <c r="A111" s="537" t="s">
        <v>433</v>
      </c>
      <c r="B111" s="538">
        <v>39355</v>
      </c>
      <c r="C111" s="538">
        <v>7188</v>
      </c>
      <c r="D111" s="538">
        <v>1056</v>
      </c>
      <c r="E111" s="538">
        <v>2166</v>
      </c>
      <c r="F111" s="538">
        <v>492</v>
      </c>
      <c r="G111" s="538">
        <v>2689</v>
      </c>
      <c r="H111" s="538">
        <v>529</v>
      </c>
      <c r="I111" s="538">
        <v>5355</v>
      </c>
      <c r="J111" s="538">
        <v>813</v>
      </c>
      <c r="K111" s="538">
        <v>138</v>
      </c>
      <c r="L111" s="538">
        <v>2310</v>
      </c>
      <c r="M111" s="538">
        <v>12189</v>
      </c>
      <c r="N111" s="538">
        <v>4922</v>
      </c>
    </row>
    <row r="112" spans="1:14" ht="16.5" hidden="1" outlineLevel="1">
      <c r="A112" s="537" t="s">
        <v>434</v>
      </c>
      <c r="B112" s="538">
        <v>38970</v>
      </c>
      <c r="C112" s="538">
        <v>7014</v>
      </c>
      <c r="D112" s="538">
        <v>1072</v>
      </c>
      <c r="E112" s="538">
        <v>2292</v>
      </c>
      <c r="F112" s="538">
        <v>512</v>
      </c>
      <c r="G112" s="538">
        <v>2564</v>
      </c>
      <c r="H112" s="538">
        <v>642</v>
      </c>
      <c r="I112" s="538">
        <v>5396</v>
      </c>
      <c r="J112" s="538">
        <v>768</v>
      </c>
      <c r="K112" s="538">
        <v>143</v>
      </c>
      <c r="L112" s="538">
        <v>2249</v>
      </c>
      <c r="M112" s="538">
        <v>11921</v>
      </c>
      <c r="N112" s="538">
        <v>4909</v>
      </c>
    </row>
    <row r="113" spans="1:14" ht="16.5" hidden="1" outlineLevel="1">
      <c r="A113" s="537" t="s">
        <v>435</v>
      </c>
      <c r="B113" s="538">
        <v>38294</v>
      </c>
      <c r="C113" s="538">
        <v>6962</v>
      </c>
      <c r="D113" s="538">
        <v>880</v>
      </c>
      <c r="E113" s="538">
        <v>2069</v>
      </c>
      <c r="F113" s="538">
        <v>494</v>
      </c>
      <c r="G113" s="538">
        <v>2472</v>
      </c>
      <c r="H113" s="538">
        <v>511</v>
      </c>
      <c r="I113" s="538">
        <v>5497</v>
      </c>
      <c r="J113" s="538">
        <v>734</v>
      </c>
      <c r="K113" s="538">
        <v>149</v>
      </c>
      <c r="L113" s="538">
        <v>2333</v>
      </c>
      <c r="M113" s="538">
        <v>11368</v>
      </c>
      <c r="N113" s="538">
        <v>5319</v>
      </c>
    </row>
    <row r="114" spans="1:14" ht="16.5" collapsed="1">
      <c r="A114" s="537" t="s">
        <v>436</v>
      </c>
      <c r="B114" s="543">
        <v>37743</v>
      </c>
      <c r="C114" s="538">
        <v>6692</v>
      </c>
      <c r="D114" s="538">
        <v>960</v>
      </c>
      <c r="E114" s="538">
        <v>2316</v>
      </c>
      <c r="F114" s="544" t="s">
        <v>277</v>
      </c>
      <c r="G114" s="538">
        <v>2307</v>
      </c>
      <c r="H114" s="538">
        <v>625</v>
      </c>
      <c r="I114" s="538">
        <v>5250</v>
      </c>
      <c r="J114" s="538">
        <v>704</v>
      </c>
      <c r="K114" s="538">
        <v>156</v>
      </c>
      <c r="L114" s="538">
        <v>2299</v>
      </c>
      <c r="M114" s="538">
        <v>11218</v>
      </c>
      <c r="N114" s="538">
        <v>5216</v>
      </c>
    </row>
    <row r="115" spans="1:14" ht="16.5">
      <c r="A115" s="539" t="s">
        <v>465</v>
      </c>
      <c r="B115" s="543">
        <v>37175</v>
      </c>
      <c r="C115" s="538">
        <v>6312</v>
      </c>
      <c r="D115" s="538">
        <v>1080</v>
      </c>
      <c r="E115" s="538">
        <v>2112</v>
      </c>
      <c r="F115" s="544">
        <v>479</v>
      </c>
      <c r="G115" s="538">
        <v>2229</v>
      </c>
      <c r="H115" s="538">
        <v>624</v>
      </c>
      <c r="I115" s="538">
        <v>5174</v>
      </c>
      <c r="J115" s="538">
        <v>750</v>
      </c>
      <c r="K115" s="538">
        <v>179</v>
      </c>
      <c r="L115" s="538">
        <v>2343</v>
      </c>
      <c r="M115" s="538">
        <v>11108</v>
      </c>
      <c r="N115" s="538">
        <v>5264</v>
      </c>
    </row>
    <row r="116" spans="1:14" ht="16.5">
      <c r="A116" s="540" t="s">
        <v>437</v>
      </c>
      <c r="B116" s="541">
        <v>-1.5049148186418675</v>
      </c>
      <c r="C116" s="541">
        <v>-5.6784219964136282</v>
      </c>
      <c r="D116" s="541">
        <v>12.5</v>
      </c>
      <c r="E116" s="541">
        <v>-8.8082901554404138</v>
      </c>
      <c r="F116" s="545" t="s">
        <v>277</v>
      </c>
      <c r="G116" s="541">
        <v>-3.3810143042912877</v>
      </c>
      <c r="H116" s="541">
        <v>-0.16</v>
      </c>
      <c r="I116" s="541">
        <v>-1.4476190476190476</v>
      </c>
      <c r="J116" s="541">
        <v>6.5340909090909092</v>
      </c>
      <c r="K116" s="541">
        <v>14.743589743589745</v>
      </c>
      <c r="L116" s="541">
        <v>1.9138755980861244</v>
      </c>
      <c r="M116" s="541">
        <v>-0.98056694597967553</v>
      </c>
      <c r="N116" s="541">
        <v>0.92024539877300615</v>
      </c>
    </row>
    <row r="117" spans="1:14" ht="16.5">
      <c r="A117" s="536" t="s">
        <v>519</v>
      </c>
      <c r="B117" s="536"/>
      <c r="C117" s="536"/>
      <c r="D117" s="536"/>
      <c r="E117" s="536"/>
      <c r="F117" s="536"/>
      <c r="G117" s="536"/>
      <c r="H117" s="536"/>
      <c r="I117" s="536"/>
      <c r="J117" s="536"/>
      <c r="K117" s="542"/>
      <c r="L117" s="536"/>
      <c r="M117" s="536"/>
      <c r="N117" s="536"/>
    </row>
    <row r="118" spans="1:14" ht="16.5" hidden="1" outlineLevel="1">
      <c r="A118" s="537" t="s">
        <v>431</v>
      </c>
      <c r="B118" s="538">
        <v>437515</v>
      </c>
      <c r="C118" s="538">
        <v>83543</v>
      </c>
      <c r="D118" s="538">
        <v>6049</v>
      </c>
      <c r="E118" s="538">
        <v>28340</v>
      </c>
      <c r="F118" s="538">
        <v>4642</v>
      </c>
      <c r="G118" s="538">
        <v>14321</v>
      </c>
      <c r="H118" s="538">
        <v>5391</v>
      </c>
      <c r="I118" s="538">
        <v>72070</v>
      </c>
      <c r="J118" s="538">
        <v>3952</v>
      </c>
      <c r="K118" s="538">
        <v>868</v>
      </c>
      <c r="L118" s="538">
        <v>14760</v>
      </c>
      <c r="M118" s="538">
        <v>170055</v>
      </c>
      <c r="N118" s="538">
        <v>38166</v>
      </c>
    </row>
    <row r="119" spans="1:14" ht="16.5" hidden="1" outlineLevel="1">
      <c r="A119" s="537" t="s">
        <v>432</v>
      </c>
      <c r="B119" s="538">
        <v>435024</v>
      </c>
      <c r="C119" s="538">
        <v>82021</v>
      </c>
      <c r="D119" s="538">
        <v>6782</v>
      </c>
      <c r="E119" s="538">
        <v>29205</v>
      </c>
      <c r="F119" s="538">
        <v>4833</v>
      </c>
      <c r="G119" s="538">
        <v>13306</v>
      </c>
      <c r="H119" s="538">
        <v>5915</v>
      </c>
      <c r="I119" s="538">
        <v>70301</v>
      </c>
      <c r="J119" s="538">
        <v>4202</v>
      </c>
      <c r="K119" s="538">
        <v>881</v>
      </c>
      <c r="L119" s="538">
        <v>15231</v>
      </c>
      <c r="M119" s="538">
        <v>169138</v>
      </c>
      <c r="N119" s="538">
        <v>38042</v>
      </c>
    </row>
    <row r="120" spans="1:14" ht="16.5" hidden="1" outlineLevel="1">
      <c r="A120" s="537" t="s">
        <v>433</v>
      </c>
      <c r="B120" s="538">
        <v>435284</v>
      </c>
      <c r="C120" s="538">
        <v>85167</v>
      </c>
      <c r="D120" s="538">
        <v>6806</v>
      </c>
      <c r="E120" s="538">
        <v>28411</v>
      </c>
      <c r="F120" s="538">
        <v>4635</v>
      </c>
      <c r="G120" s="538">
        <v>13432</v>
      </c>
      <c r="H120" s="538">
        <v>4593</v>
      </c>
      <c r="I120" s="538">
        <v>70308</v>
      </c>
      <c r="J120" s="538">
        <v>4260</v>
      </c>
      <c r="K120" s="538">
        <v>804</v>
      </c>
      <c r="L120" s="538">
        <v>15002</v>
      </c>
      <c r="M120" s="538">
        <v>167979</v>
      </c>
      <c r="N120" s="538">
        <v>38522</v>
      </c>
    </row>
    <row r="121" spans="1:14" ht="16.5" hidden="1" outlineLevel="1">
      <c r="A121" s="537" t="s">
        <v>434</v>
      </c>
      <c r="B121" s="538">
        <v>432069</v>
      </c>
      <c r="C121" s="538">
        <v>82908</v>
      </c>
      <c r="D121" s="538">
        <v>7098</v>
      </c>
      <c r="E121" s="538">
        <v>28894</v>
      </c>
      <c r="F121" s="538">
        <v>4857</v>
      </c>
      <c r="G121" s="538">
        <v>13996</v>
      </c>
      <c r="H121" s="538">
        <v>5325</v>
      </c>
      <c r="I121" s="538">
        <v>69890</v>
      </c>
      <c r="J121" s="538">
        <v>4305</v>
      </c>
      <c r="K121" s="538">
        <v>891</v>
      </c>
      <c r="L121" s="538">
        <v>15848</v>
      </c>
      <c r="M121" s="538">
        <v>164343</v>
      </c>
      <c r="N121" s="538">
        <v>38571</v>
      </c>
    </row>
    <row r="122" spans="1:14" ht="16.5" hidden="1" outlineLevel="1">
      <c r="A122" s="537" t="s">
        <v>435</v>
      </c>
      <c r="B122" s="538">
        <v>425706</v>
      </c>
      <c r="C122" s="538">
        <v>83201</v>
      </c>
      <c r="D122" s="538">
        <v>6053</v>
      </c>
      <c r="E122" s="538">
        <v>27671</v>
      </c>
      <c r="F122" s="538">
        <v>4797</v>
      </c>
      <c r="G122" s="538">
        <v>14106</v>
      </c>
      <c r="H122" s="538">
        <v>4488</v>
      </c>
      <c r="I122" s="538">
        <v>69143</v>
      </c>
      <c r="J122" s="538">
        <v>4299</v>
      </c>
      <c r="K122" s="538">
        <v>818</v>
      </c>
      <c r="L122" s="538">
        <v>14470</v>
      </c>
      <c r="M122" s="538">
        <v>162607</v>
      </c>
      <c r="N122" s="538">
        <v>38850</v>
      </c>
    </row>
    <row r="123" spans="1:14" ht="16.5" collapsed="1">
      <c r="A123" s="537" t="s">
        <v>436</v>
      </c>
      <c r="B123" s="543">
        <v>420419</v>
      </c>
      <c r="C123" s="538">
        <v>79852</v>
      </c>
      <c r="D123" s="538">
        <v>6668</v>
      </c>
      <c r="E123" s="538">
        <v>28022</v>
      </c>
      <c r="F123" s="538">
        <v>4938</v>
      </c>
      <c r="G123" s="538">
        <v>12675</v>
      </c>
      <c r="H123" s="538">
        <v>5294</v>
      </c>
      <c r="I123" s="538">
        <v>68501</v>
      </c>
      <c r="J123" s="538">
        <v>4592</v>
      </c>
      <c r="K123" s="538">
        <v>927</v>
      </c>
      <c r="L123" s="538">
        <v>15563</v>
      </c>
      <c r="M123" s="538">
        <v>160008</v>
      </c>
      <c r="N123" s="538">
        <v>38317</v>
      </c>
    </row>
    <row r="124" spans="1:14" ht="16.5">
      <c r="A124" s="539" t="s">
        <v>465</v>
      </c>
      <c r="B124" s="543">
        <v>411833</v>
      </c>
      <c r="C124" s="538">
        <v>78865</v>
      </c>
      <c r="D124" s="538">
        <v>6049</v>
      </c>
      <c r="E124" s="538">
        <v>26155</v>
      </c>
      <c r="F124" s="538">
        <v>4545</v>
      </c>
      <c r="G124" s="538">
        <v>12821</v>
      </c>
      <c r="H124" s="538">
        <v>5336</v>
      </c>
      <c r="I124" s="538">
        <v>66336</v>
      </c>
      <c r="J124" s="538">
        <v>4326</v>
      </c>
      <c r="K124" s="538">
        <v>945</v>
      </c>
      <c r="L124" s="538">
        <v>14394</v>
      </c>
      <c r="M124" s="538">
        <v>158952</v>
      </c>
      <c r="N124" s="538">
        <v>37654</v>
      </c>
    </row>
    <row r="125" spans="1:14" ht="16.5">
      <c r="A125" s="540" t="s">
        <v>437</v>
      </c>
      <c r="B125" s="541">
        <v>-2.0422483284532813</v>
      </c>
      <c r="C125" s="541">
        <v>-1.2360366678354957</v>
      </c>
      <c r="D125" s="541">
        <v>-9.2831433713257354</v>
      </c>
      <c r="E125" s="541">
        <v>-6.6626222253943324</v>
      </c>
      <c r="F125" s="541">
        <v>-7.9586877278250299</v>
      </c>
      <c r="G125" s="541">
        <v>1.1518737672583828</v>
      </c>
      <c r="H125" s="541">
        <v>0.7933509633547412</v>
      </c>
      <c r="I125" s="541">
        <v>-3.1605378023678488</v>
      </c>
      <c r="J125" s="541">
        <v>-5.7926829268292686</v>
      </c>
      <c r="K125" s="541">
        <v>1.9417475728155338</v>
      </c>
      <c r="L125" s="541">
        <v>-7.5114052560560305</v>
      </c>
      <c r="M125" s="541">
        <v>-0.65996700164991751</v>
      </c>
      <c r="N125" s="541">
        <v>-1.7303024767074668</v>
      </c>
    </row>
    <row r="126" spans="1:14" ht="16.5">
      <c r="A126" s="536" t="s">
        <v>520</v>
      </c>
      <c r="B126" s="536"/>
      <c r="C126" s="536"/>
      <c r="D126" s="536"/>
      <c r="E126" s="536"/>
      <c r="F126" s="536"/>
      <c r="G126" s="536"/>
      <c r="H126" s="536"/>
      <c r="I126" s="536"/>
      <c r="J126" s="536"/>
      <c r="K126" s="542"/>
      <c r="L126" s="536"/>
      <c r="M126" s="536"/>
      <c r="N126" s="536"/>
    </row>
    <row r="127" spans="1:14" ht="16.5" outlineLevel="1">
      <c r="A127" s="537" t="s">
        <v>431</v>
      </c>
      <c r="B127" s="538">
        <v>280193</v>
      </c>
      <c r="C127" s="538">
        <v>53034</v>
      </c>
      <c r="D127" s="538">
        <v>3980</v>
      </c>
      <c r="E127" s="538">
        <v>18517</v>
      </c>
      <c r="F127" s="538">
        <v>2948</v>
      </c>
      <c r="G127" s="538">
        <v>9743</v>
      </c>
      <c r="H127" s="538">
        <v>3615</v>
      </c>
      <c r="I127" s="538">
        <v>48998</v>
      </c>
      <c r="J127" s="538">
        <v>2720</v>
      </c>
      <c r="K127" s="538">
        <v>610</v>
      </c>
      <c r="L127" s="538">
        <v>10304</v>
      </c>
      <c r="M127" s="538">
        <v>102225</v>
      </c>
      <c r="N127" s="538">
        <v>26447</v>
      </c>
    </row>
    <row r="128" spans="1:14" ht="16.5" outlineLevel="1">
      <c r="A128" s="537" t="s">
        <v>432</v>
      </c>
      <c r="B128" s="538">
        <v>278086</v>
      </c>
      <c r="C128" s="538">
        <v>52564</v>
      </c>
      <c r="D128" s="538">
        <v>4004</v>
      </c>
      <c r="E128" s="538">
        <v>19022</v>
      </c>
      <c r="F128" s="538">
        <v>3012</v>
      </c>
      <c r="G128" s="538">
        <v>9829</v>
      </c>
      <c r="H128" s="538">
        <v>4080</v>
      </c>
      <c r="I128" s="538">
        <v>46763</v>
      </c>
      <c r="J128" s="538">
        <v>2711</v>
      </c>
      <c r="K128" s="538">
        <v>585</v>
      </c>
      <c r="L128" s="538">
        <v>10423</v>
      </c>
      <c r="M128" s="538">
        <v>101164</v>
      </c>
      <c r="N128" s="538">
        <v>26941</v>
      </c>
    </row>
    <row r="129" spans="1:14" ht="16.5" outlineLevel="1">
      <c r="A129" s="537" t="s">
        <v>433</v>
      </c>
      <c r="B129" s="538">
        <v>276488</v>
      </c>
      <c r="C129" s="538">
        <v>54393</v>
      </c>
      <c r="D129" s="538">
        <v>3933</v>
      </c>
      <c r="E129" s="538">
        <v>18910</v>
      </c>
      <c r="F129" s="538">
        <v>2890</v>
      </c>
      <c r="G129" s="538">
        <v>9285</v>
      </c>
      <c r="H129" s="538">
        <v>3064</v>
      </c>
      <c r="I129" s="538">
        <v>45233</v>
      </c>
      <c r="J129" s="538">
        <v>2845</v>
      </c>
      <c r="K129" s="538">
        <v>543</v>
      </c>
      <c r="L129" s="538">
        <v>10109</v>
      </c>
      <c r="M129" s="538">
        <v>101137</v>
      </c>
      <c r="N129" s="538">
        <v>27036</v>
      </c>
    </row>
    <row r="130" spans="1:14" ht="16.5" outlineLevel="1">
      <c r="A130" s="537" t="s">
        <v>434</v>
      </c>
      <c r="B130" s="538">
        <v>271431</v>
      </c>
      <c r="C130" s="538">
        <v>52184</v>
      </c>
      <c r="D130" s="538">
        <v>3982</v>
      </c>
      <c r="E130" s="538">
        <v>18720</v>
      </c>
      <c r="F130" s="538">
        <v>3044</v>
      </c>
      <c r="G130" s="538">
        <v>9166</v>
      </c>
      <c r="H130" s="538">
        <v>3639</v>
      </c>
      <c r="I130" s="538">
        <v>45797</v>
      </c>
      <c r="J130" s="538">
        <v>2862</v>
      </c>
      <c r="K130" s="538">
        <v>567</v>
      </c>
      <c r="L130" s="538">
        <v>10221</v>
      </c>
      <c r="M130" s="538">
        <v>97692</v>
      </c>
      <c r="N130" s="538">
        <v>26601</v>
      </c>
    </row>
    <row r="131" spans="1:14" ht="16.5" outlineLevel="1">
      <c r="A131" s="537" t="s">
        <v>435</v>
      </c>
      <c r="B131" s="538">
        <v>263143</v>
      </c>
      <c r="C131" s="538">
        <v>51151</v>
      </c>
      <c r="D131" s="538">
        <v>4023</v>
      </c>
      <c r="E131" s="538">
        <v>16738</v>
      </c>
      <c r="F131" s="538">
        <v>2996</v>
      </c>
      <c r="G131" s="538">
        <v>8586</v>
      </c>
      <c r="H131" s="538">
        <v>3016</v>
      </c>
      <c r="I131" s="538">
        <v>44868</v>
      </c>
      <c r="J131" s="538">
        <v>2682</v>
      </c>
      <c r="K131" s="538">
        <v>558</v>
      </c>
      <c r="L131" s="538">
        <v>9315</v>
      </c>
      <c r="M131" s="538">
        <v>95561</v>
      </c>
      <c r="N131" s="538">
        <v>26645</v>
      </c>
    </row>
    <row r="132" spans="1:14" ht="16.5">
      <c r="A132" s="537" t="s">
        <v>436</v>
      </c>
      <c r="B132" s="543">
        <v>258106</v>
      </c>
      <c r="C132" s="538">
        <v>49160</v>
      </c>
      <c r="D132" s="538">
        <v>3768</v>
      </c>
      <c r="E132" s="538">
        <v>17036</v>
      </c>
      <c r="F132" s="538">
        <v>3004</v>
      </c>
      <c r="G132" s="538">
        <v>8928</v>
      </c>
      <c r="H132" s="538">
        <v>3472</v>
      </c>
      <c r="I132" s="538">
        <v>43206</v>
      </c>
      <c r="J132" s="538">
        <v>2750</v>
      </c>
      <c r="K132" s="538">
        <v>586</v>
      </c>
      <c r="L132" s="538">
        <v>9907</v>
      </c>
      <c r="M132" s="538">
        <v>93221</v>
      </c>
      <c r="N132" s="538">
        <v>26072</v>
      </c>
    </row>
    <row r="133" spans="1:14" ht="16.5">
      <c r="A133" s="539" t="s">
        <v>465</v>
      </c>
      <c r="B133" s="543">
        <v>253991</v>
      </c>
      <c r="C133" s="538">
        <v>47467</v>
      </c>
      <c r="D133" s="538">
        <v>3619</v>
      </c>
      <c r="E133" s="538">
        <v>16944</v>
      </c>
      <c r="F133" s="538">
        <v>2795</v>
      </c>
      <c r="G133" s="538">
        <v>8291</v>
      </c>
      <c r="H133" s="538">
        <v>3408</v>
      </c>
      <c r="I133" s="538">
        <v>41796</v>
      </c>
      <c r="J133" s="538">
        <v>2706</v>
      </c>
      <c r="K133" s="538">
        <v>665</v>
      </c>
      <c r="L133" s="538">
        <v>9796</v>
      </c>
      <c r="M133" s="538">
        <v>93448</v>
      </c>
      <c r="N133" s="538">
        <v>25851</v>
      </c>
    </row>
    <row r="134" spans="1:14" ht="16.5">
      <c r="A134" s="540" t="s">
        <v>437</v>
      </c>
      <c r="B134" s="541">
        <v>-1.5943062152758944</v>
      </c>
      <c r="C134" s="541">
        <v>-3.4438567941415781</v>
      </c>
      <c r="D134" s="541">
        <v>-3.954352441613588</v>
      </c>
      <c r="E134" s="541">
        <v>-0.54003287156609536</v>
      </c>
      <c r="F134" s="541">
        <v>-6.9573901464713721</v>
      </c>
      <c r="G134" s="541">
        <v>-7.1348566308243724</v>
      </c>
      <c r="H134" s="541">
        <v>-1.8433179723502304</v>
      </c>
      <c r="I134" s="541">
        <v>-3.2634356339397304</v>
      </c>
      <c r="J134" s="541">
        <v>-1.6</v>
      </c>
      <c r="K134" s="541">
        <v>13.481228668941981</v>
      </c>
      <c r="L134" s="541">
        <v>-1.1204199051175936</v>
      </c>
      <c r="M134" s="541">
        <v>0.24350736422050823</v>
      </c>
      <c r="N134" s="541">
        <v>-0.8476526541884013</v>
      </c>
    </row>
    <row r="135" spans="1:14" ht="16.5">
      <c r="A135" s="536" t="s">
        <v>521</v>
      </c>
      <c r="B135" s="524"/>
      <c r="C135" s="536"/>
      <c r="D135" s="536"/>
      <c r="E135" s="536"/>
      <c r="F135" s="536"/>
      <c r="G135" s="536"/>
      <c r="H135" s="536"/>
      <c r="I135" s="536"/>
      <c r="J135" s="536"/>
      <c r="K135" s="542"/>
      <c r="L135" s="536"/>
      <c r="M135" s="536"/>
      <c r="N135" s="536"/>
    </row>
    <row r="136" spans="1:14" ht="16.5" outlineLevel="1">
      <c r="A136" s="537" t="s">
        <v>431</v>
      </c>
      <c r="B136" s="538">
        <v>954572</v>
      </c>
      <c r="C136" s="538">
        <v>179346</v>
      </c>
      <c r="D136" s="538">
        <v>25015</v>
      </c>
      <c r="E136" s="538">
        <v>55431</v>
      </c>
      <c r="F136" s="538">
        <v>12901</v>
      </c>
      <c r="G136" s="538">
        <v>63227</v>
      </c>
      <c r="H136" s="538">
        <v>13548</v>
      </c>
      <c r="I136" s="538">
        <v>150032</v>
      </c>
      <c r="J136" s="538">
        <v>10146</v>
      </c>
      <c r="K136" s="538">
        <v>3279</v>
      </c>
      <c r="L136" s="538">
        <v>57505</v>
      </c>
      <c r="M136" s="538">
        <v>357034</v>
      </c>
      <c r="N136" s="538">
        <v>40009</v>
      </c>
    </row>
    <row r="137" spans="1:14" ht="16.5" outlineLevel="1">
      <c r="A137" s="537" t="s">
        <v>432</v>
      </c>
      <c r="B137" s="538">
        <v>950534</v>
      </c>
      <c r="C137" s="538">
        <v>175051</v>
      </c>
      <c r="D137" s="538">
        <v>25982</v>
      </c>
      <c r="E137" s="538">
        <v>57440</v>
      </c>
      <c r="F137" s="538">
        <v>12987</v>
      </c>
      <c r="G137" s="538">
        <v>60248</v>
      </c>
      <c r="H137" s="538">
        <v>14370</v>
      </c>
      <c r="I137" s="538">
        <v>148023</v>
      </c>
      <c r="J137" s="538">
        <v>9901</v>
      </c>
      <c r="K137" s="538">
        <v>3534</v>
      </c>
      <c r="L137" s="538">
        <v>59099</v>
      </c>
      <c r="M137" s="538">
        <v>357574</v>
      </c>
      <c r="N137" s="538">
        <v>39312</v>
      </c>
    </row>
    <row r="138" spans="1:14" ht="16.5" outlineLevel="1">
      <c r="A138" s="537" t="s">
        <v>433</v>
      </c>
      <c r="B138" s="538">
        <v>949171</v>
      </c>
      <c r="C138" s="538">
        <v>177449</v>
      </c>
      <c r="D138" s="538">
        <v>24124</v>
      </c>
      <c r="E138" s="538">
        <v>56595</v>
      </c>
      <c r="F138" s="538">
        <v>12005</v>
      </c>
      <c r="G138" s="538">
        <v>62734</v>
      </c>
      <c r="H138" s="538">
        <v>12323</v>
      </c>
      <c r="I138" s="538">
        <v>149059</v>
      </c>
      <c r="J138" s="538">
        <v>10660</v>
      </c>
      <c r="K138" s="538">
        <v>3171</v>
      </c>
      <c r="L138" s="538">
        <v>59824</v>
      </c>
      <c r="M138" s="538">
        <v>350685</v>
      </c>
      <c r="N138" s="538">
        <v>42547</v>
      </c>
    </row>
    <row r="139" spans="1:14" ht="16.5" outlineLevel="1">
      <c r="A139" s="537" t="s">
        <v>434</v>
      </c>
      <c r="B139" s="538">
        <v>934149</v>
      </c>
      <c r="C139" s="538">
        <v>174732</v>
      </c>
      <c r="D139" s="538">
        <v>23499</v>
      </c>
      <c r="E139" s="538">
        <v>55586</v>
      </c>
      <c r="F139" s="538">
        <v>12418</v>
      </c>
      <c r="G139" s="538">
        <v>58284</v>
      </c>
      <c r="H139" s="538">
        <v>13640</v>
      </c>
      <c r="I139" s="538">
        <v>148158</v>
      </c>
      <c r="J139" s="538">
        <v>10416</v>
      </c>
      <c r="K139" s="538">
        <v>3664</v>
      </c>
      <c r="L139" s="538">
        <v>60283</v>
      </c>
      <c r="M139" s="538">
        <v>341631</v>
      </c>
      <c r="N139" s="538">
        <v>44256</v>
      </c>
    </row>
    <row r="140" spans="1:14" ht="16.5" outlineLevel="1">
      <c r="A140" s="537" t="s">
        <v>435</v>
      </c>
      <c r="B140" s="538">
        <v>912249</v>
      </c>
      <c r="C140" s="538">
        <v>170073</v>
      </c>
      <c r="D140" s="538">
        <v>21793</v>
      </c>
      <c r="E140" s="538">
        <v>54111</v>
      </c>
      <c r="F140" s="538">
        <v>12265</v>
      </c>
      <c r="G140" s="538">
        <v>55505</v>
      </c>
      <c r="H140" s="538">
        <v>11765</v>
      </c>
      <c r="I140" s="538">
        <v>147851</v>
      </c>
      <c r="J140" s="538">
        <v>11165</v>
      </c>
      <c r="K140" s="538">
        <v>3478</v>
      </c>
      <c r="L140" s="538">
        <v>58688</v>
      </c>
      <c r="M140" s="538">
        <v>333184</v>
      </c>
      <c r="N140" s="538">
        <v>44636</v>
      </c>
    </row>
    <row r="141" spans="1:14" ht="16.5">
      <c r="A141" s="537" t="s">
        <v>436</v>
      </c>
      <c r="B141" s="538">
        <v>883736</v>
      </c>
      <c r="C141" s="538">
        <v>163208</v>
      </c>
      <c r="D141" s="538">
        <v>20651</v>
      </c>
      <c r="E141" s="538">
        <v>51934</v>
      </c>
      <c r="F141" s="538">
        <v>12115</v>
      </c>
      <c r="G141" s="538">
        <v>50887</v>
      </c>
      <c r="H141" s="538">
        <v>13110</v>
      </c>
      <c r="I141" s="538">
        <v>143667</v>
      </c>
      <c r="J141" s="538">
        <v>10353</v>
      </c>
      <c r="K141" s="538">
        <v>3757</v>
      </c>
      <c r="L141" s="538">
        <v>58200</v>
      </c>
      <c r="M141" s="538">
        <v>324797</v>
      </c>
      <c r="N141" s="538">
        <v>43172</v>
      </c>
    </row>
    <row r="142" spans="1:14" ht="16.5">
      <c r="A142" s="539" t="s">
        <v>465</v>
      </c>
      <c r="B142" s="538">
        <v>868931</v>
      </c>
      <c r="C142" s="538">
        <v>155270</v>
      </c>
      <c r="D142" s="538">
        <v>21710</v>
      </c>
      <c r="E142" s="538">
        <v>51685</v>
      </c>
      <c r="F142" s="538">
        <v>11384</v>
      </c>
      <c r="G142" s="538">
        <v>50545</v>
      </c>
      <c r="H142" s="538">
        <v>13930</v>
      </c>
      <c r="I142" s="538">
        <v>138783</v>
      </c>
      <c r="J142" s="538">
        <v>10932</v>
      </c>
      <c r="K142" s="538">
        <v>3742</v>
      </c>
      <c r="L142" s="538">
        <v>57625</v>
      </c>
      <c r="M142" s="538">
        <v>320414</v>
      </c>
      <c r="N142" s="538">
        <v>44295</v>
      </c>
    </row>
    <row r="143" spans="1:14" ht="19.5" customHeight="1">
      <c r="A143" s="540" t="s">
        <v>437</v>
      </c>
      <c r="B143" s="541">
        <v>-1.6752740637475445</v>
      </c>
      <c r="C143" s="541">
        <v>-4.8637321699916667</v>
      </c>
      <c r="D143" s="541">
        <v>5.1280809646021979</v>
      </c>
      <c r="E143" s="541">
        <v>-0.47945469249431971</v>
      </c>
      <c r="F143" s="541">
        <v>-6.0338423442014033</v>
      </c>
      <c r="G143" s="541">
        <v>-0.67207734784915596</v>
      </c>
      <c r="H143" s="541">
        <v>6.2547673531655228</v>
      </c>
      <c r="I143" s="541">
        <v>-3.3995280753408927</v>
      </c>
      <c r="J143" s="541">
        <v>5.5925818603303386</v>
      </c>
      <c r="K143" s="541">
        <v>-0.3992547245142401</v>
      </c>
      <c r="L143" s="541">
        <v>-0.98797250859106522</v>
      </c>
      <c r="M143" s="541">
        <v>-1.3494582770161054</v>
      </c>
      <c r="N143" s="541">
        <v>2.6012230149170761</v>
      </c>
    </row>
    <row r="144" spans="1:14" ht="16.5">
      <c r="A144" s="536" t="s">
        <v>522</v>
      </c>
      <c r="B144" s="536"/>
      <c r="C144" s="536"/>
      <c r="D144" s="536"/>
      <c r="E144" s="536"/>
      <c r="F144" s="536"/>
      <c r="G144" s="536"/>
      <c r="H144" s="536"/>
      <c r="I144" s="536"/>
      <c r="J144" s="536"/>
      <c r="K144" s="542"/>
      <c r="L144" s="536"/>
      <c r="M144" s="536"/>
      <c r="N144" s="536"/>
    </row>
    <row r="145" spans="1:14" ht="16.5" outlineLevel="1">
      <c r="A145" s="537" t="s">
        <v>431</v>
      </c>
      <c r="B145" s="538">
        <v>275768</v>
      </c>
      <c r="C145" s="538">
        <v>54342</v>
      </c>
      <c r="D145" s="538">
        <v>7017</v>
      </c>
      <c r="E145" s="538">
        <v>18186</v>
      </c>
      <c r="F145" s="538">
        <v>3676</v>
      </c>
      <c r="G145" s="538">
        <v>12138</v>
      </c>
      <c r="H145" s="538">
        <v>3793</v>
      </c>
      <c r="I145" s="538">
        <v>43373</v>
      </c>
      <c r="J145" s="538">
        <v>3435</v>
      </c>
      <c r="K145" s="538">
        <v>710</v>
      </c>
      <c r="L145" s="538">
        <v>10696</v>
      </c>
      <c r="M145" s="538">
        <v>85692</v>
      </c>
      <c r="N145" s="538">
        <v>36386</v>
      </c>
    </row>
    <row r="146" spans="1:14" ht="16.5" outlineLevel="1">
      <c r="A146" s="537" t="s">
        <v>432</v>
      </c>
      <c r="B146" s="538">
        <v>277876</v>
      </c>
      <c r="C146" s="538">
        <v>56330</v>
      </c>
      <c r="D146" s="538">
        <v>6208</v>
      </c>
      <c r="E146" s="538">
        <v>18027</v>
      </c>
      <c r="F146" s="538">
        <v>3813</v>
      </c>
      <c r="G146" s="538">
        <v>13239</v>
      </c>
      <c r="H146" s="538">
        <v>4575</v>
      </c>
      <c r="I146" s="538">
        <v>42904</v>
      </c>
      <c r="J146" s="538">
        <v>3798</v>
      </c>
      <c r="K146" s="538">
        <v>745</v>
      </c>
      <c r="L146" s="538">
        <v>11710</v>
      </c>
      <c r="M146" s="538">
        <v>84294</v>
      </c>
      <c r="N146" s="538">
        <v>36046</v>
      </c>
    </row>
    <row r="147" spans="1:14" ht="16.5" outlineLevel="1">
      <c r="A147" s="537" t="s">
        <v>433</v>
      </c>
      <c r="B147" s="538">
        <v>273008</v>
      </c>
      <c r="C147" s="538">
        <v>53169</v>
      </c>
      <c r="D147" s="538">
        <v>6640</v>
      </c>
      <c r="E147" s="538">
        <v>18208</v>
      </c>
      <c r="F147" s="538">
        <v>3416</v>
      </c>
      <c r="G147" s="538">
        <v>12730</v>
      </c>
      <c r="H147" s="538">
        <v>3464</v>
      </c>
      <c r="I147" s="538">
        <v>42689</v>
      </c>
      <c r="J147" s="538">
        <v>3862</v>
      </c>
      <c r="K147" s="538">
        <v>672</v>
      </c>
      <c r="L147" s="538">
        <v>11334</v>
      </c>
      <c r="M147" s="538">
        <v>83489</v>
      </c>
      <c r="N147" s="538">
        <v>36751</v>
      </c>
    </row>
    <row r="148" spans="1:14" ht="16.5" outlineLevel="1">
      <c r="A148" s="537" t="s">
        <v>434</v>
      </c>
      <c r="B148" s="538">
        <v>275181</v>
      </c>
      <c r="C148" s="538">
        <v>56989</v>
      </c>
      <c r="D148" s="538">
        <v>6129</v>
      </c>
      <c r="E148" s="538">
        <v>17046</v>
      </c>
      <c r="F148" s="538">
        <v>3832</v>
      </c>
      <c r="G148" s="538">
        <v>12703</v>
      </c>
      <c r="H148" s="538">
        <v>4153</v>
      </c>
      <c r="I148" s="538">
        <v>42309</v>
      </c>
      <c r="J148" s="538">
        <v>4145</v>
      </c>
      <c r="K148" s="538">
        <v>746</v>
      </c>
      <c r="L148" s="538">
        <v>12104</v>
      </c>
      <c r="M148" s="538">
        <v>81401</v>
      </c>
      <c r="N148" s="538">
        <v>37456</v>
      </c>
    </row>
    <row r="149" spans="1:14" ht="16.5" outlineLevel="1">
      <c r="A149" s="537" t="s">
        <v>435</v>
      </c>
      <c r="B149" s="538">
        <v>267606</v>
      </c>
      <c r="C149" s="538">
        <v>52772</v>
      </c>
      <c r="D149" s="538">
        <v>6520</v>
      </c>
      <c r="E149" s="538">
        <v>17704</v>
      </c>
      <c r="F149" s="538">
        <v>3699</v>
      </c>
      <c r="G149" s="538">
        <v>12151</v>
      </c>
      <c r="H149" s="538">
        <v>3216</v>
      </c>
      <c r="I149" s="538">
        <v>41357</v>
      </c>
      <c r="J149" s="538">
        <v>3936</v>
      </c>
      <c r="K149" s="538">
        <v>703</v>
      </c>
      <c r="L149" s="538">
        <v>11083</v>
      </c>
      <c r="M149" s="538">
        <v>81139</v>
      </c>
      <c r="N149" s="538">
        <v>37025</v>
      </c>
    </row>
    <row r="150" spans="1:14" ht="16.5">
      <c r="A150" s="537" t="s">
        <v>436</v>
      </c>
      <c r="B150" s="543">
        <v>265191</v>
      </c>
      <c r="C150" s="538">
        <v>53420</v>
      </c>
      <c r="D150" s="538">
        <v>5526</v>
      </c>
      <c r="E150" s="538">
        <v>16692</v>
      </c>
      <c r="F150" s="538">
        <v>3732</v>
      </c>
      <c r="G150" s="538">
        <v>11654</v>
      </c>
      <c r="H150" s="538">
        <v>3956</v>
      </c>
      <c r="I150" s="538">
        <v>40769</v>
      </c>
      <c r="J150" s="538">
        <v>4224</v>
      </c>
      <c r="K150" s="538">
        <v>781</v>
      </c>
      <c r="L150" s="538">
        <v>11831</v>
      </c>
      <c r="M150" s="538">
        <v>79038</v>
      </c>
      <c r="N150" s="538">
        <v>37300</v>
      </c>
    </row>
    <row r="151" spans="1:14" ht="16.5">
      <c r="A151" s="539" t="s">
        <v>465</v>
      </c>
      <c r="B151" s="543">
        <v>257717</v>
      </c>
      <c r="C151" s="538">
        <v>48979</v>
      </c>
      <c r="D151" s="538">
        <v>6176</v>
      </c>
      <c r="E151" s="538">
        <v>16548</v>
      </c>
      <c r="F151" s="538">
        <v>3410</v>
      </c>
      <c r="G151" s="538">
        <v>11026</v>
      </c>
      <c r="H151" s="538">
        <v>3814</v>
      </c>
      <c r="I151" s="538">
        <v>39381</v>
      </c>
      <c r="J151" s="538">
        <v>4004</v>
      </c>
      <c r="K151" s="538">
        <v>836</v>
      </c>
      <c r="L151" s="538">
        <v>11196</v>
      </c>
      <c r="M151" s="538">
        <v>78914</v>
      </c>
      <c r="N151" s="538">
        <v>36843</v>
      </c>
    </row>
    <row r="152" spans="1:14" ht="16.5">
      <c r="A152" s="540" t="s">
        <v>437</v>
      </c>
      <c r="B152" s="541">
        <v>-2.8183460223009078</v>
      </c>
      <c r="C152" s="541">
        <v>-8.3133657806065138</v>
      </c>
      <c r="D152" s="541">
        <v>11.762576909156714</v>
      </c>
      <c r="E152" s="541">
        <v>-0.86268871315600282</v>
      </c>
      <c r="F152" s="541">
        <v>-8.6280814576634519</v>
      </c>
      <c r="G152" s="541">
        <v>-5.3887077398318173</v>
      </c>
      <c r="H152" s="541">
        <v>-3.5894843276036399</v>
      </c>
      <c r="I152" s="541">
        <v>-3.4045475729107899</v>
      </c>
      <c r="J152" s="541">
        <v>-5.2083333333333339</v>
      </c>
      <c r="K152" s="541">
        <v>7.042253521126761</v>
      </c>
      <c r="L152" s="541">
        <v>-5.3672555151720056</v>
      </c>
      <c r="M152" s="541">
        <v>-0.1568865608947595</v>
      </c>
      <c r="N152" s="541">
        <v>-1.2252010723860591</v>
      </c>
    </row>
    <row r="153" spans="1:14" ht="16.5">
      <c r="A153" s="536" t="s">
        <v>523</v>
      </c>
      <c r="B153" s="536"/>
      <c r="C153" s="536"/>
      <c r="D153" s="536"/>
      <c r="E153" s="536"/>
      <c r="F153" s="536"/>
      <c r="G153" s="536"/>
      <c r="H153" s="536"/>
      <c r="I153" s="536"/>
      <c r="J153" s="536"/>
      <c r="K153" s="542"/>
      <c r="L153" s="536"/>
      <c r="M153" s="536"/>
      <c r="N153" s="536"/>
    </row>
    <row r="154" spans="1:14" ht="16.5" hidden="1" outlineLevel="1">
      <c r="A154" s="537" t="s">
        <v>431</v>
      </c>
      <c r="B154" s="538">
        <v>11639532</v>
      </c>
      <c r="C154" s="538">
        <v>2411974</v>
      </c>
      <c r="D154" s="538">
        <v>414965</v>
      </c>
      <c r="E154" s="538">
        <v>658440</v>
      </c>
      <c r="F154" s="538">
        <v>189079</v>
      </c>
      <c r="G154" s="538">
        <v>890914</v>
      </c>
      <c r="H154" s="538">
        <v>194539</v>
      </c>
      <c r="I154" s="538">
        <v>1665852</v>
      </c>
      <c r="J154" s="538">
        <v>88717</v>
      </c>
      <c r="K154" s="538">
        <v>38246</v>
      </c>
      <c r="L154" s="538">
        <v>624519</v>
      </c>
      <c r="M154" s="538">
        <v>4011674</v>
      </c>
      <c r="N154" s="538">
        <v>639692</v>
      </c>
    </row>
    <row r="155" spans="1:14" ht="16.5" hidden="1" outlineLevel="1">
      <c r="A155" s="537" t="s">
        <v>432</v>
      </c>
      <c r="B155" s="538">
        <v>11301860</v>
      </c>
      <c r="C155" s="538">
        <v>2343406</v>
      </c>
      <c r="D155" s="538">
        <v>409375</v>
      </c>
      <c r="E155" s="538">
        <v>651735</v>
      </c>
      <c r="F155" s="538">
        <v>192503</v>
      </c>
      <c r="G155" s="538">
        <v>836516</v>
      </c>
      <c r="H155" s="538">
        <v>188562</v>
      </c>
      <c r="I155" s="538">
        <v>1613945</v>
      </c>
      <c r="J155" s="538">
        <v>87223</v>
      </c>
      <c r="K155" s="538">
        <v>39866</v>
      </c>
      <c r="L155" s="538">
        <v>583508</v>
      </c>
      <c r="M155" s="538">
        <v>3921410</v>
      </c>
      <c r="N155" s="538">
        <v>626314</v>
      </c>
    </row>
    <row r="156" spans="1:14" ht="16.5" hidden="1" outlineLevel="1">
      <c r="A156" s="537" t="s">
        <v>433</v>
      </c>
      <c r="B156" s="538">
        <v>11039662</v>
      </c>
      <c r="C156" s="538">
        <v>2289208</v>
      </c>
      <c r="D156" s="538">
        <v>414593</v>
      </c>
      <c r="E156" s="538">
        <v>651160</v>
      </c>
      <c r="F156" s="538">
        <v>176304</v>
      </c>
      <c r="G156" s="538">
        <v>814217</v>
      </c>
      <c r="H156" s="538">
        <v>195446</v>
      </c>
      <c r="I156" s="538">
        <v>1559097</v>
      </c>
      <c r="J156" s="538">
        <v>87928</v>
      </c>
      <c r="K156" s="538">
        <v>35764</v>
      </c>
      <c r="L156" s="538">
        <v>547706</v>
      </c>
      <c r="M156" s="538">
        <v>3832716</v>
      </c>
      <c r="N156" s="538">
        <v>611827</v>
      </c>
    </row>
    <row r="157" spans="1:14" ht="16.5" hidden="1" outlineLevel="1">
      <c r="A157" s="537" t="s">
        <v>434</v>
      </c>
      <c r="B157" s="538">
        <v>10996963</v>
      </c>
      <c r="C157" s="538">
        <v>2249365</v>
      </c>
      <c r="D157" s="538">
        <v>411692</v>
      </c>
      <c r="E157" s="538">
        <v>646610</v>
      </c>
      <c r="F157" s="538">
        <v>182718</v>
      </c>
      <c r="G157" s="538">
        <v>849368</v>
      </c>
      <c r="H157" s="538">
        <v>197356</v>
      </c>
      <c r="I157" s="538">
        <v>1553522</v>
      </c>
      <c r="J157" s="538">
        <v>93702</v>
      </c>
      <c r="K157" s="538">
        <v>38993</v>
      </c>
      <c r="L157" s="538">
        <v>536808</v>
      </c>
      <c r="M157" s="538">
        <v>3809717</v>
      </c>
      <c r="N157" s="538">
        <v>609830</v>
      </c>
    </row>
    <row r="158" spans="1:14" ht="16.5" hidden="1" outlineLevel="1">
      <c r="A158" s="537" t="s">
        <v>435</v>
      </c>
      <c r="B158" s="538">
        <v>10836195</v>
      </c>
      <c r="C158" s="538">
        <v>2208323</v>
      </c>
      <c r="D158" s="538">
        <v>388969</v>
      </c>
      <c r="E158" s="538">
        <v>627849</v>
      </c>
      <c r="F158" s="538">
        <v>183774</v>
      </c>
      <c r="G158" s="538">
        <v>835942</v>
      </c>
      <c r="H158" s="538">
        <v>182812</v>
      </c>
      <c r="I158" s="538">
        <v>1553732</v>
      </c>
      <c r="J158" s="538">
        <v>101472</v>
      </c>
      <c r="K158" s="538">
        <v>41287</v>
      </c>
      <c r="L158" s="538">
        <v>558089</v>
      </c>
      <c r="M158" s="538">
        <v>3712815</v>
      </c>
      <c r="N158" s="538">
        <v>624905</v>
      </c>
    </row>
    <row r="159" spans="1:14" ht="16.5" collapsed="1">
      <c r="A159" s="537" t="s">
        <v>436</v>
      </c>
      <c r="B159" s="543">
        <v>10461286</v>
      </c>
      <c r="C159" s="538">
        <v>2125168</v>
      </c>
      <c r="D159" s="538">
        <v>375260</v>
      </c>
      <c r="E159" s="538">
        <v>608376</v>
      </c>
      <c r="F159" s="538">
        <v>185909</v>
      </c>
      <c r="G159" s="538">
        <v>766702</v>
      </c>
      <c r="H159" s="538">
        <v>177333</v>
      </c>
      <c r="I159" s="538">
        <v>1504899</v>
      </c>
      <c r="J159" s="538">
        <v>103210</v>
      </c>
      <c r="K159" s="538">
        <v>43622</v>
      </c>
      <c r="L159" s="538">
        <v>546866</v>
      </c>
      <c r="M159" s="538">
        <v>3589431</v>
      </c>
      <c r="N159" s="538">
        <v>620419</v>
      </c>
    </row>
    <row r="160" spans="1:14" ht="16.5">
      <c r="A160" s="539" t="s">
        <v>465</v>
      </c>
      <c r="B160" s="543">
        <v>10335327</v>
      </c>
      <c r="C160" s="538">
        <v>2072930</v>
      </c>
      <c r="D160" s="538">
        <v>369580</v>
      </c>
      <c r="E160" s="538">
        <v>572823</v>
      </c>
      <c r="F160" s="538">
        <v>176203</v>
      </c>
      <c r="G160" s="538">
        <v>763902</v>
      </c>
      <c r="H160" s="538">
        <v>166641</v>
      </c>
      <c r="I160" s="538">
        <v>1495602</v>
      </c>
      <c r="J160" s="538">
        <v>116491</v>
      </c>
      <c r="K160" s="538">
        <v>39242</v>
      </c>
      <c r="L160" s="538">
        <v>538595</v>
      </c>
      <c r="M160" s="538">
        <v>3578405</v>
      </c>
      <c r="N160" s="538">
        <v>621116</v>
      </c>
    </row>
    <row r="161" spans="1:14" ht="16.5">
      <c r="A161" s="540" t="s">
        <v>437</v>
      </c>
      <c r="B161" s="541">
        <v>-1.2040489094744182</v>
      </c>
      <c r="C161" s="541">
        <v>-2.4580644918425274</v>
      </c>
      <c r="D161" s="541">
        <v>-1.5136172253903961</v>
      </c>
      <c r="E161" s="541">
        <v>-5.8439188922639946</v>
      </c>
      <c r="F161" s="541">
        <v>-5.2208338488185086</v>
      </c>
      <c r="G161" s="541">
        <v>-0.36520056032200254</v>
      </c>
      <c r="H161" s="541">
        <v>-6.0293346416064697</v>
      </c>
      <c r="I161" s="541">
        <v>-0.61778232293329982</v>
      </c>
      <c r="J161" s="541">
        <v>12.867939153182832</v>
      </c>
      <c r="K161" s="541">
        <v>-10.040805098344872</v>
      </c>
      <c r="L161" s="541">
        <v>-1.5124363189519918</v>
      </c>
      <c r="M161" s="541">
        <v>-0.30717960590411125</v>
      </c>
      <c r="N161" s="541">
        <v>0.11234343242228237</v>
      </c>
    </row>
    <row r="162" spans="1:14" ht="12" customHeight="1">
      <c r="A162" s="546" t="s">
        <v>524</v>
      </c>
      <c r="B162" s="538"/>
      <c r="C162" s="538"/>
      <c r="D162" s="538"/>
      <c r="E162" s="538"/>
      <c r="F162" s="536"/>
      <c r="G162" s="536"/>
      <c r="H162" s="536"/>
      <c r="I162" s="536"/>
      <c r="J162" s="536"/>
      <c r="K162" s="536"/>
      <c r="L162" s="536"/>
      <c r="M162" s="536"/>
      <c r="N162" s="536"/>
    </row>
    <row r="163" spans="1:14" ht="12" customHeight="1">
      <c r="A163" s="547" t="s">
        <v>525</v>
      </c>
      <c r="B163" s="1"/>
      <c r="C163" s="1"/>
      <c r="D163" s="1"/>
      <c r="E163" s="1"/>
      <c r="F163" s="1"/>
      <c r="G163" s="1"/>
      <c r="H163" s="1"/>
      <c r="I163" s="1"/>
      <c r="J163" s="1"/>
      <c r="K163" s="1"/>
      <c r="L163" s="1"/>
      <c r="M163" s="1"/>
      <c r="N163" s="1"/>
    </row>
    <row r="164" spans="1:14">
      <c r="A164" s="2107" t="s">
        <v>1264</v>
      </c>
    </row>
    <row r="167" spans="1:14" ht="16.5">
      <c r="B167" s="538"/>
      <c r="C167" s="538"/>
      <c r="D167" s="538"/>
      <c r="E167" s="538"/>
      <c r="F167" s="538"/>
      <c r="G167" s="538"/>
      <c r="H167" s="538"/>
      <c r="I167" s="538"/>
      <c r="J167" s="538"/>
      <c r="K167" s="538"/>
      <c r="L167" s="538"/>
      <c r="M167" s="538"/>
      <c r="N167" s="538"/>
    </row>
  </sheetData>
  <hyperlinks>
    <hyperlink ref="A164" location="'Inhaltsverzeichnis '!A1" display="Zurück zum Inhaltsverzeichnis" xr:uid="{63EA23C9-103D-416E-BE32-C72E621AD7FB}"/>
  </hyperlinks>
  <pageMargins left="0.7" right="0.7" top="0.78740157499999996" bottom="0.78740157499999996"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BF09-2A65-4724-9287-11D8FF9147C2}">
  <sheetPr>
    <tabColor rgb="FF00854A"/>
  </sheetPr>
  <dimension ref="A1:P474"/>
  <sheetViews>
    <sheetView showGridLines="0" zoomScaleNormal="100" zoomScaleSheetLayoutView="85" workbookViewId="0">
      <pane ySplit="10" topLeftCell="A11" activePane="bottomLeft" state="frozen"/>
      <selection pane="bottomLeft"/>
    </sheetView>
  </sheetViews>
  <sheetFormatPr baseColWidth="10" defaultRowHeight="8.25" customHeight="1" outlineLevelRow="1"/>
  <cols>
    <col min="1" max="1" width="10" customWidth="1"/>
    <col min="2" max="5" width="11.125" customWidth="1"/>
    <col min="6" max="8" width="13.75" customWidth="1"/>
    <col min="9" max="16" width="11.625" customWidth="1"/>
  </cols>
  <sheetData>
    <row r="1" spans="1:16" ht="8.25" customHeight="1">
      <c r="A1" s="2095" t="s">
        <v>1611</v>
      </c>
    </row>
    <row r="2" spans="1:16" ht="33.75" customHeight="1">
      <c r="A2" s="548" t="s">
        <v>526</v>
      </c>
      <c r="B2" s="549"/>
      <c r="C2" s="549"/>
      <c r="D2" s="549"/>
      <c r="E2" s="549"/>
      <c r="F2" s="549"/>
      <c r="G2" s="549"/>
      <c r="H2" s="549"/>
      <c r="I2" s="549"/>
      <c r="J2" s="549"/>
      <c r="K2" s="549"/>
      <c r="L2" s="549"/>
      <c r="M2" s="549"/>
      <c r="N2" s="549"/>
      <c r="O2" s="549"/>
      <c r="P2" s="549"/>
    </row>
    <row r="3" spans="1:16" ht="13.5" customHeight="1">
      <c r="A3" s="1714" t="s">
        <v>527</v>
      </c>
      <c r="B3" s="524"/>
      <c r="C3" s="524"/>
      <c r="D3" s="524"/>
      <c r="E3" s="524"/>
      <c r="F3" s="524"/>
      <c r="G3" s="524"/>
      <c r="H3" s="524"/>
      <c r="I3" s="524"/>
      <c r="J3" s="524"/>
      <c r="K3" s="524"/>
      <c r="L3" s="524"/>
      <c r="M3" s="524"/>
      <c r="N3" s="524"/>
      <c r="O3" s="524"/>
      <c r="P3" s="524"/>
    </row>
    <row r="4" spans="1:16" ht="18.75" customHeight="1">
      <c r="A4" s="550" t="s">
        <v>528</v>
      </c>
      <c r="B4" s="524"/>
      <c r="C4" s="524"/>
      <c r="D4" s="524"/>
      <c r="E4" s="524"/>
      <c r="F4" s="524"/>
      <c r="G4" s="524"/>
      <c r="H4" s="524"/>
      <c r="I4" s="524"/>
      <c r="J4" s="524"/>
      <c r="K4" s="524"/>
      <c r="L4" s="524"/>
      <c r="M4" s="524"/>
      <c r="N4" s="524"/>
      <c r="O4" s="524"/>
      <c r="P4" s="524"/>
    </row>
    <row r="5" spans="1:16" ht="18.75" customHeight="1">
      <c r="A5" s="550" t="s">
        <v>529</v>
      </c>
      <c r="B5" s="524"/>
      <c r="C5" s="524"/>
      <c r="D5" s="524"/>
      <c r="E5" s="524"/>
      <c r="F5" s="524"/>
      <c r="G5" s="524"/>
      <c r="H5" s="524"/>
      <c r="I5" s="524"/>
      <c r="J5" s="524"/>
      <c r="K5" s="524"/>
      <c r="L5" s="524"/>
      <c r="M5" s="524"/>
      <c r="N5" s="524"/>
      <c r="O5" s="524"/>
      <c r="P5" s="524"/>
    </row>
    <row r="6" spans="1:16" ht="33" customHeight="1">
      <c r="A6" s="551" t="s">
        <v>388</v>
      </c>
      <c r="B6" s="552" t="s">
        <v>443</v>
      </c>
      <c r="C6" s="553" t="s">
        <v>439</v>
      </c>
      <c r="D6" s="552" t="s">
        <v>530</v>
      </c>
      <c r="E6" s="554" t="s">
        <v>531</v>
      </c>
      <c r="F6" s="555"/>
      <c r="G6" s="555"/>
      <c r="H6" s="556"/>
      <c r="I6" s="557" t="s">
        <v>532</v>
      </c>
      <c r="J6" s="513"/>
      <c r="K6" s="513"/>
      <c r="L6" s="513"/>
      <c r="M6" s="513"/>
      <c r="N6" s="513"/>
      <c r="O6" s="513"/>
      <c r="P6" s="558"/>
    </row>
    <row r="7" spans="1:16" ht="21.75" customHeight="1">
      <c r="A7" s="559"/>
      <c r="B7" s="560"/>
      <c r="C7" s="560"/>
      <c r="D7" s="560"/>
      <c r="E7" s="561"/>
      <c r="F7" s="562"/>
      <c r="G7" s="562"/>
      <c r="H7" s="563"/>
      <c r="I7" s="564" t="s">
        <v>445</v>
      </c>
      <c r="J7" s="565"/>
      <c r="K7" s="565"/>
      <c r="L7" s="565"/>
      <c r="M7" s="565"/>
      <c r="N7" s="565"/>
      <c r="O7" s="566"/>
      <c r="P7" s="567" t="s">
        <v>533</v>
      </c>
    </row>
    <row r="8" spans="1:16" ht="24" customHeight="1">
      <c r="A8" s="559"/>
      <c r="B8" s="560"/>
      <c r="C8" s="560"/>
      <c r="D8" s="560"/>
      <c r="E8" s="568" t="s">
        <v>147</v>
      </c>
      <c r="F8" s="569" t="s">
        <v>447</v>
      </c>
      <c r="G8" s="569" t="s">
        <v>448</v>
      </c>
      <c r="H8" s="569" t="s">
        <v>534</v>
      </c>
      <c r="I8" s="570" t="s">
        <v>535</v>
      </c>
      <c r="J8" s="571" t="s">
        <v>536</v>
      </c>
      <c r="K8" s="555"/>
      <c r="L8" s="556"/>
      <c r="M8" s="556" t="s">
        <v>537</v>
      </c>
      <c r="N8" s="565"/>
      <c r="O8" s="566"/>
      <c r="P8" s="572"/>
    </row>
    <row r="9" spans="1:16" ht="21.75" customHeight="1">
      <c r="A9" s="573"/>
      <c r="B9" s="574"/>
      <c r="C9" s="574"/>
      <c r="D9" s="574"/>
      <c r="E9" s="575"/>
      <c r="F9" s="576" t="s">
        <v>538</v>
      </c>
      <c r="G9" s="577"/>
      <c r="H9" s="577"/>
      <c r="I9" s="578" t="s">
        <v>147</v>
      </c>
      <c r="J9" s="579" t="s">
        <v>539</v>
      </c>
      <c r="K9" s="579" t="s">
        <v>540</v>
      </c>
      <c r="L9" s="579" t="s">
        <v>147</v>
      </c>
      <c r="M9" s="579" t="s">
        <v>539</v>
      </c>
      <c r="N9" s="579" t="s">
        <v>540</v>
      </c>
      <c r="O9" s="580" t="s">
        <v>147</v>
      </c>
      <c r="P9" s="572"/>
    </row>
    <row r="10" spans="1:16" ht="3" customHeight="1">
      <c r="A10" s="581" t="s">
        <v>388</v>
      </c>
      <c r="B10" s="581" t="s">
        <v>443</v>
      </c>
      <c r="C10" s="581" t="s">
        <v>439</v>
      </c>
      <c r="D10" s="581" t="s">
        <v>530</v>
      </c>
      <c r="E10" s="582" t="s">
        <v>541</v>
      </c>
      <c r="F10" s="582" t="s">
        <v>542</v>
      </c>
      <c r="G10" s="582" t="s">
        <v>543</v>
      </c>
      <c r="H10" s="582" t="s">
        <v>544</v>
      </c>
      <c r="I10" s="583" t="s">
        <v>545</v>
      </c>
      <c r="J10" s="583" t="s">
        <v>546</v>
      </c>
      <c r="K10" s="583" t="s">
        <v>547</v>
      </c>
      <c r="L10" s="583" t="s">
        <v>548</v>
      </c>
      <c r="M10" s="583" t="s">
        <v>549</v>
      </c>
      <c r="N10" s="583" t="s">
        <v>550</v>
      </c>
      <c r="O10" s="583" t="s">
        <v>551</v>
      </c>
      <c r="P10" s="584" t="s">
        <v>552</v>
      </c>
    </row>
    <row r="11" spans="1:16" ht="15.75" customHeight="1">
      <c r="A11" s="585" t="s">
        <v>507</v>
      </c>
      <c r="B11" s="524"/>
      <c r="C11" s="524"/>
      <c r="D11" s="524"/>
      <c r="E11" s="524"/>
      <c r="F11" s="524"/>
      <c r="G11" s="524"/>
      <c r="H11" s="524"/>
      <c r="I11" s="524"/>
      <c r="J11" s="524"/>
      <c r="K11" s="524"/>
      <c r="L11" s="524"/>
      <c r="M11" s="524"/>
      <c r="N11" s="524"/>
      <c r="O11" s="524"/>
      <c r="P11" s="586"/>
    </row>
    <row r="12" spans="1:16" ht="15.75" hidden="1" customHeight="1" outlineLevel="1">
      <c r="A12" s="587" t="s">
        <v>407</v>
      </c>
      <c r="B12" s="538">
        <v>2089900</v>
      </c>
      <c r="C12" s="538">
        <v>735600</v>
      </c>
      <c r="D12" s="538">
        <v>386900</v>
      </c>
      <c r="E12" s="538">
        <v>728800</v>
      </c>
      <c r="F12" s="538">
        <v>365400</v>
      </c>
      <c r="G12" s="538">
        <v>309500</v>
      </c>
      <c r="H12" s="538">
        <v>53900</v>
      </c>
      <c r="I12" s="538">
        <v>233900</v>
      </c>
      <c r="J12" s="538">
        <v>27100</v>
      </c>
      <c r="K12" s="538">
        <v>133800</v>
      </c>
      <c r="L12" s="538">
        <v>160900</v>
      </c>
      <c r="M12" s="538">
        <v>26200</v>
      </c>
      <c r="N12" s="538">
        <v>46800</v>
      </c>
      <c r="O12" s="538">
        <v>73000</v>
      </c>
      <c r="P12" s="588">
        <v>4700</v>
      </c>
    </row>
    <row r="13" spans="1:16" ht="15.75" hidden="1" customHeight="1" outlineLevel="1">
      <c r="A13" s="587" t="s">
        <v>408</v>
      </c>
      <c r="B13" s="538">
        <v>2082500</v>
      </c>
      <c r="C13" s="538">
        <v>692500</v>
      </c>
      <c r="D13" s="538">
        <v>406500</v>
      </c>
      <c r="E13" s="538">
        <v>754700</v>
      </c>
      <c r="F13" s="538">
        <v>372200</v>
      </c>
      <c r="G13" s="538">
        <v>322100</v>
      </c>
      <c r="H13" s="538">
        <v>60400</v>
      </c>
      <c r="I13" s="538">
        <v>224300</v>
      </c>
      <c r="J13" s="538">
        <v>22300</v>
      </c>
      <c r="K13" s="538">
        <v>130200</v>
      </c>
      <c r="L13" s="538">
        <v>152500</v>
      </c>
      <c r="M13" s="538">
        <v>26800</v>
      </c>
      <c r="N13" s="538">
        <v>45000</v>
      </c>
      <c r="O13" s="538">
        <v>71800</v>
      </c>
      <c r="P13" s="588">
        <v>4600</v>
      </c>
    </row>
    <row r="14" spans="1:16" ht="15.75" hidden="1" customHeight="1" outlineLevel="1">
      <c r="A14" s="587" t="s">
        <v>409</v>
      </c>
      <c r="B14" s="538">
        <v>2075500</v>
      </c>
      <c r="C14" s="538">
        <v>768800</v>
      </c>
      <c r="D14" s="538">
        <v>360700</v>
      </c>
      <c r="E14" s="538">
        <v>726200</v>
      </c>
      <c r="F14" s="538">
        <v>361800</v>
      </c>
      <c r="G14" s="538">
        <v>309000</v>
      </c>
      <c r="H14" s="538">
        <v>55300</v>
      </c>
      <c r="I14" s="538">
        <v>215900</v>
      </c>
      <c r="J14" s="538">
        <v>22600</v>
      </c>
      <c r="K14" s="538">
        <v>130600</v>
      </c>
      <c r="L14" s="538">
        <v>153200</v>
      </c>
      <c r="M14" s="538">
        <v>19700</v>
      </c>
      <c r="N14" s="538">
        <v>43000</v>
      </c>
      <c r="O14" s="538">
        <v>62700</v>
      </c>
      <c r="P14" s="588">
        <v>3900</v>
      </c>
    </row>
    <row r="15" spans="1:16" ht="15.75" hidden="1" customHeight="1" outlineLevel="1">
      <c r="A15" s="587" t="s">
        <v>410</v>
      </c>
      <c r="B15" s="538">
        <v>2017300</v>
      </c>
      <c r="C15" s="538">
        <v>734900</v>
      </c>
      <c r="D15" s="538">
        <v>343700</v>
      </c>
      <c r="E15" s="538">
        <v>723800</v>
      </c>
      <c r="F15" s="538">
        <v>345400</v>
      </c>
      <c r="G15" s="538">
        <v>310100</v>
      </c>
      <c r="H15" s="538">
        <v>68300</v>
      </c>
      <c r="I15" s="538">
        <v>211300</v>
      </c>
      <c r="J15" s="538">
        <v>20900</v>
      </c>
      <c r="K15" s="538">
        <v>122400</v>
      </c>
      <c r="L15" s="538">
        <v>143300</v>
      </c>
      <c r="M15" s="538">
        <v>26800</v>
      </c>
      <c r="N15" s="538">
        <v>41300</v>
      </c>
      <c r="O15" s="538">
        <v>68100</v>
      </c>
      <c r="P15" s="588">
        <v>3600</v>
      </c>
    </row>
    <row r="16" spans="1:16" ht="15.75" hidden="1" customHeight="1" outlineLevel="1">
      <c r="A16" s="587" t="s">
        <v>411</v>
      </c>
      <c r="B16" s="538">
        <v>1995500</v>
      </c>
      <c r="C16" s="538">
        <v>742300</v>
      </c>
      <c r="D16" s="538">
        <v>360500</v>
      </c>
      <c r="E16" s="538">
        <v>690200</v>
      </c>
      <c r="F16" s="538">
        <v>347200</v>
      </c>
      <c r="G16" s="538">
        <v>292800</v>
      </c>
      <c r="H16" s="538">
        <v>50200</v>
      </c>
      <c r="I16" s="538">
        <v>198200</v>
      </c>
      <c r="J16" s="538">
        <v>21700</v>
      </c>
      <c r="K16" s="538">
        <v>120400</v>
      </c>
      <c r="L16" s="538">
        <v>142100</v>
      </c>
      <c r="M16" s="538">
        <v>18100</v>
      </c>
      <c r="N16" s="538">
        <v>38000</v>
      </c>
      <c r="O16" s="538">
        <v>56100</v>
      </c>
      <c r="P16" s="588">
        <v>0</v>
      </c>
    </row>
    <row r="17" spans="1:16" ht="15.75" hidden="1" customHeight="1" outlineLevel="1">
      <c r="A17" s="587" t="s">
        <v>412</v>
      </c>
      <c r="B17" s="538">
        <v>1952100</v>
      </c>
      <c r="C17" s="538">
        <v>692200</v>
      </c>
      <c r="D17" s="538">
        <v>354200</v>
      </c>
      <c r="E17" s="538">
        <v>715700</v>
      </c>
      <c r="F17" s="538">
        <v>358400</v>
      </c>
      <c r="G17" s="538">
        <v>301100</v>
      </c>
      <c r="H17" s="538">
        <v>56200</v>
      </c>
      <c r="I17" s="538">
        <v>186900</v>
      </c>
      <c r="J17" s="538">
        <v>19800</v>
      </c>
      <c r="K17" s="538">
        <v>109200</v>
      </c>
      <c r="L17" s="538">
        <v>129000</v>
      </c>
      <c r="M17" s="538">
        <v>20800</v>
      </c>
      <c r="N17" s="538">
        <v>37100</v>
      </c>
      <c r="O17" s="538">
        <v>57900</v>
      </c>
      <c r="P17" s="588">
        <v>3000</v>
      </c>
    </row>
    <row r="18" spans="1:16" ht="15.75" hidden="1" customHeight="1" outlineLevel="1">
      <c r="A18" s="587" t="s">
        <v>413</v>
      </c>
      <c r="B18" s="538">
        <v>1878500</v>
      </c>
      <c r="C18" s="538">
        <v>695000</v>
      </c>
      <c r="D18" s="538">
        <v>303400</v>
      </c>
      <c r="E18" s="538">
        <v>696500</v>
      </c>
      <c r="F18" s="538">
        <v>331000</v>
      </c>
      <c r="G18" s="538">
        <v>310000</v>
      </c>
      <c r="H18" s="538">
        <v>55500</v>
      </c>
      <c r="I18" s="538">
        <v>181200</v>
      </c>
      <c r="J18" s="538">
        <v>21000</v>
      </c>
      <c r="K18" s="538">
        <v>105300</v>
      </c>
      <c r="L18" s="538">
        <v>126300</v>
      </c>
      <c r="M18" s="538">
        <v>19100</v>
      </c>
      <c r="N18" s="538">
        <v>35800</v>
      </c>
      <c r="O18" s="538">
        <v>54900</v>
      </c>
      <c r="P18" s="588">
        <v>2400</v>
      </c>
    </row>
    <row r="19" spans="1:16" ht="15.75" hidden="1" customHeight="1" outlineLevel="1">
      <c r="A19" s="587" t="s">
        <v>414</v>
      </c>
      <c r="B19" s="538">
        <v>1902700</v>
      </c>
      <c r="C19" s="538">
        <v>695800</v>
      </c>
      <c r="D19" s="538">
        <v>316900</v>
      </c>
      <c r="E19" s="538">
        <v>705500</v>
      </c>
      <c r="F19" s="538">
        <v>350300</v>
      </c>
      <c r="G19" s="538">
        <v>291100</v>
      </c>
      <c r="H19" s="538">
        <v>64200</v>
      </c>
      <c r="I19" s="538">
        <v>181400</v>
      </c>
      <c r="J19" s="538">
        <v>20500</v>
      </c>
      <c r="K19" s="538">
        <v>108200</v>
      </c>
      <c r="L19" s="538">
        <v>128700</v>
      </c>
      <c r="M19" s="538">
        <v>18400</v>
      </c>
      <c r="N19" s="538">
        <v>34400</v>
      </c>
      <c r="O19" s="538">
        <v>52800</v>
      </c>
      <c r="P19" s="588">
        <v>3100</v>
      </c>
    </row>
    <row r="20" spans="1:16" ht="15.75" hidden="1" customHeight="1" outlineLevel="1">
      <c r="A20" s="587" t="s">
        <v>415</v>
      </c>
      <c r="B20" s="538">
        <v>1887900</v>
      </c>
      <c r="C20" s="538">
        <v>720300</v>
      </c>
      <c r="D20" s="538">
        <v>308900</v>
      </c>
      <c r="E20" s="538">
        <v>678000</v>
      </c>
      <c r="F20" s="538">
        <v>344100</v>
      </c>
      <c r="G20" s="538">
        <v>283800</v>
      </c>
      <c r="H20" s="538">
        <v>50100</v>
      </c>
      <c r="I20" s="538">
        <v>177900</v>
      </c>
      <c r="J20" s="538">
        <v>21400</v>
      </c>
      <c r="K20" s="538">
        <v>105200</v>
      </c>
      <c r="L20" s="538">
        <v>126600</v>
      </c>
      <c r="M20" s="538">
        <v>17900</v>
      </c>
      <c r="N20" s="538">
        <v>33400</v>
      </c>
      <c r="O20" s="538">
        <v>51300</v>
      </c>
      <c r="P20" s="588">
        <v>0</v>
      </c>
    </row>
    <row r="21" spans="1:16" ht="15.75" hidden="1" customHeight="1" outlineLevel="1">
      <c r="A21" s="587" t="s">
        <v>416</v>
      </c>
      <c r="B21" s="538">
        <v>1936900</v>
      </c>
      <c r="C21" s="538">
        <v>693500</v>
      </c>
      <c r="D21" s="538">
        <v>342400</v>
      </c>
      <c r="E21" s="538">
        <v>720100</v>
      </c>
      <c r="F21" s="538">
        <v>356400</v>
      </c>
      <c r="G21" s="538">
        <v>304900</v>
      </c>
      <c r="H21" s="538">
        <v>58800</v>
      </c>
      <c r="I21" s="538">
        <v>178400</v>
      </c>
      <c r="J21" s="538">
        <v>18900</v>
      </c>
      <c r="K21" s="538">
        <v>104500</v>
      </c>
      <c r="L21" s="538">
        <v>123400</v>
      </c>
      <c r="M21" s="538">
        <v>20200</v>
      </c>
      <c r="N21" s="538">
        <v>34800</v>
      </c>
      <c r="O21" s="538">
        <v>55000</v>
      </c>
      <c r="P21" s="588">
        <v>0</v>
      </c>
    </row>
    <row r="22" spans="1:16" ht="15.75" hidden="1" customHeight="1" outlineLevel="1">
      <c r="A22" s="587" t="s">
        <v>417</v>
      </c>
      <c r="B22" s="538">
        <v>1912800</v>
      </c>
      <c r="C22" s="538">
        <v>700900</v>
      </c>
      <c r="D22" s="538">
        <v>324200</v>
      </c>
      <c r="E22" s="538">
        <v>710100</v>
      </c>
      <c r="F22" s="538">
        <v>354600</v>
      </c>
      <c r="G22" s="538">
        <v>297400</v>
      </c>
      <c r="H22" s="538">
        <v>58100</v>
      </c>
      <c r="I22" s="538">
        <v>175500</v>
      </c>
      <c r="J22" s="538">
        <v>18700</v>
      </c>
      <c r="K22" s="538">
        <v>107000</v>
      </c>
      <c r="L22" s="538">
        <v>125700</v>
      </c>
      <c r="M22" s="538">
        <v>16400</v>
      </c>
      <c r="N22" s="538">
        <v>33400</v>
      </c>
      <c r="O22" s="538">
        <v>49800</v>
      </c>
      <c r="P22" s="588">
        <v>2100</v>
      </c>
    </row>
    <row r="23" spans="1:16" ht="15.75" hidden="1" customHeight="1" outlineLevel="1">
      <c r="A23" s="587" t="s">
        <v>418</v>
      </c>
      <c r="B23" s="538">
        <v>1849500</v>
      </c>
      <c r="C23" s="538">
        <v>664900</v>
      </c>
      <c r="D23" s="538">
        <v>339300</v>
      </c>
      <c r="E23" s="538">
        <v>675000</v>
      </c>
      <c r="F23" s="538">
        <v>332400</v>
      </c>
      <c r="G23" s="538">
        <v>281500</v>
      </c>
      <c r="H23" s="538">
        <v>61200</v>
      </c>
      <c r="I23" s="538">
        <v>168000</v>
      </c>
      <c r="J23" s="538">
        <v>17100</v>
      </c>
      <c r="K23" s="538">
        <v>100900</v>
      </c>
      <c r="L23" s="538">
        <v>118000</v>
      </c>
      <c r="M23" s="538">
        <v>18800</v>
      </c>
      <c r="N23" s="538">
        <v>31200</v>
      </c>
      <c r="O23" s="538">
        <v>50000</v>
      </c>
      <c r="P23" s="588">
        <v>2300</v>
      </c>
    </row>
    <row r="24" spans="1:16" ht="15.75" hidden="1" customHeight="1" outlineLevel="1">
      <c r="A24" s="587" t="s">
        <v>419</v>
      </c>
      <c r="B24" s="538">
        <v>1796500</v>
      </c>
      <c r="C24" s="538">
        <v>667500</v>
      </c>
      <c r="D24" s="538">
        <v>296400</v>
      </c>
      <c r="E24" s="538">
        <v>668600</v>
      </c>
      <c r="F24" s="538">
        <v>336200</v>
      </c>
      <c r="G24" s="538">
        <v>282900</v>
      </c>
      <c r="H24" s="538">
        <v>49500</v>
      </c>
      <c r="I24" s="538">
        <v>162100</v>
      </c>
      <c r="J24" s="538">
        <v>17500</v>
      </c>
      <c r="K24" s="538">
        <v>97700</v>
      </c>
      <c r="L24" s="538">
        <v>115200</v>
      </c>
      <c r="M24" s="538">
        <v>16400</v>
      </c>
      <c r="N24" s="538">
        <v>30500</v>
      </c>
      <c r="O24" s="538">
        <v>46900</v>
      </c>
      <c r="P24" s="588">
        <v>1900</v>
      </c>
    </row>
    <row r="25" spans="1:16" ht="15.75" hidden="1" customHeight="1" outlineLevel="1">
      <c r="A25" s="587" t="s">
        <v>420</v>
      </c>
      <c r="B25" s="538">
        <v>1776600</v>
      </c>
      <c r="C25" s="538">
        <v>658600</v>
      </c>
      <c r="D25" s="538">
        <v>309500</v>
      </c>
      <c r="E25" s="538">
        <v>649700</v>
      </c>
      <c r="F25" s="538">
        <v>318700</v>
      </c>
      <c r="G25" s="538">
        <v>273700</v>
      </c>
      <c r="H25" s="538">
        <v>57300</v>
      </c>
      <c r="I25" s="538">
        <v>156600</v>
      </c>
      <c r="J25" s="538">
        <v>16400</v>
      </c>
      <c r="K25" s="538">
        <v>93900</v>
      </c>
      <c r="L25" s="538">
        <v>110300</v>
      </c>
      <c r="M25" s="538">
        <v>16200</v>
      </c>
      <c r="N25" s="538">
        <v>30000</v>
      </c>
      <c r="O25" s="538">
        <v>46200</v>
      </c>
      <c r="P25" s="588">
        <v>0</v>
      </c>
    </row>
    <row r="26" spans="1:16" ht="15.75" hidden="1" customHeight="1" outlineLevel="1">
      <c r="A26" s="587" t="s">
        <v>421</v>
      </c>
      <c r="B26" s="538">
        <v>1760500</v>
      </c>
      <c r="C26" s="538">
        <v>640700</v>
      </c>
      <c r="D26" s="538">
        <v>299700</v>
      </c>
      <c r="E26" s="538">
        <v>661800</v>
      </c>
      <c r="F26" s="538">
        <v>324900</v>
      </c>
      <c r="G26" s="538">
        <v>276900</v>
      </c>
      <c r="H26" s="538">
        <v>60000</v>
      </c>
      <c r="I26" s="538">
        <v>155600</v>
      </c>
      <c r="J26" s="538">
        <v>17600</v>
      </c>
      <c r="K26" s="538">
        <v>93000</v>
      </c>
      <c r="L26" s="538">
        <v>110600</v>
      </c>
      <c r="M26" s="538">
        <v>17300</v>
      </c>
      <c r="N26" s="538">
        <v>27700</v>
      </c>
      <c r="O26" s="538">
        <v>45000</v>
      </c>
      <c r="P26" s="588">
        <v>0</v>
      </c>
    </row>
    <row r="27" spans="1:16" ht="15.75" hidden="1" customHeight="1" outlineLevel="1">
      <c r="A27" s="587" t="s">
        <v>422</v>
      </c>
      <c r="B27" s="538">
        <v>1770200</v>
      </c>
      <c r="C27" s="538">
        <v>657600</v>
      </c>
      <c r="D27" s="538">
        <v>291000</v>
      </c>
      <c r="E27" s="538">
        <v>666300</v>
      </c>
      <c r="F27" s="538">
        <v>322000</v>
      </c>
      <c r="G27" s="538">
        <v>285900</v>
      </c>
      <c r="H27" s="538">
        <v>58400</v>
      </c>
      <c r="I27" s="538">
        <v>152300</v>
      </c>
      <c r="J27" s="538">
        <v>15600</v>
      </c>
      <c r="K27" s="538">
        <v>90200</v>
      </c>
      <c r="L27" s="538">
        <v>105800</v>
      </c>
      <c r="M27" s="538">
        <v>18000</v>
      </c>
      <c r="N27" s="538">
        <v>28400</v>
      </c>
      <c r="O27" s="538">
        <v>46400</v>
      </c>
      <c r="P27" s="588">
        <v>0</v>
      </c>
    </row>
    <row r="28" spans="1:16" ht="15.75" hidden="1" customHeight="1" outlineLevel="1">
      <c r="A28" s="587" t="s">
        <v>423</v>
      </c>
      <c r="B28" s="538">
        <v>1736500</v>
      </c>
      <c r="C28" s="538">
        <v>641900</v>
      </c>
      <c r="D28" s="538">
        <v>294300</v>
      </c>
      <c r="E28" s="538">
        <v>646800</v>
      </c>
      <c r="F28" s="538">
        <v>309700</v>
      </c>
      <c r="G28" s="538">
        <v>282300</v>
      </c>
      <c r="H28" s="538">
        <v>54800</v>
      </c>
      <c r="I28" s="538">
        <v>152100</v>
      </c>
      <c r="J28" s="538">
        <v>15100</v>
      </c>
      <c r="K28" s="538">
        <v>91900</v>
      </c>
      <c r="L28" s="538">
        <v>107000</v>
      </c>
      <c r="M28" s="538">
        <v>17100</v>
      </c>
      <c r="N28" s="538">
        <v>28000</v>
      </c>
      <c r="O28" s="538">
        <v>45100</v>
      </c>
      <c r="P28" s="588">
        <v>1500</v>
      </c>
    </row>
    <row r="29" spans="1:16" ht="15.75" hidden="1" customHeight="1" outlineLevel="1">
      <c r="A29" s="587" t="s">
        <v>424</v>
      </c>
      <c r="B29" s="538">
        <v>1698900</v>
      </c>
      <c r="C29" s="538">
        <v>612400</v>
      </c>
      <c r="D29" s="538">
        <v>287400</v>
      </c>
      <c r="E29" s="538">
        <v>649400</v>
      </c>
      <c r="F29" s="538">
        <v>302800</v>
      </c>
      <c r="G29" s="538">
        <v>281100</v>
      </c>
      <c r="H29" s="538">
        <v>65500</v>
      </c>
      <c r="I29" s="538">
        <v>148000</v>
      </c>
      <c r="J29" s="538">
        <v>14400</v>
      </c>
      <c r="K29" s="538">
        <v>89800</v>
      </c>
      <c r="L29" s="538">
        <v>104200</v>
      </c>
      <c r="M29" s="538">
        <v>15700</v>
      </c>
      <c r="N29" s="538">
        <v>28100</v>
      </c>
      <c r="O29" s="538">
        <v>43800</v>
      </c>
      <c r="P29" s="588">
        <v>1700</v>
      </c>
    </row>
    <row r="30" spans="1:16" ht="15.75" hidden="1" customHeight="1" outlineLevel="1">
      <c r="A30" s="587" t="s">
        <v>425</v>
      </c>
      <c r="B30" s="538">
        <v>1653400</v>
      </c>
      <c r="C30" s="538">
        <v>605800</v>
      </c>
      <c r="D30" s="538">
        <v>275500</v>
      </c>
      <c r="E30" s="538">
        <v>628100</v>
      </c>
      <c r="F30" s="538">
        <v>306100</v>
      </c>
      <c r="G30" s="538">
        <v>261300</v>
      </c>
      <c r="H30" s="538">
        <v>60600</v>
      </c>
      <c r="I30" s="538">
        <v>142500</v>
      </c>
      <c r="J30" s="538">
        <v>14600</v>
      </c>
      <c r="K30" s="538">
        <v>84700</v>
      </c>
      <c r="L30" s="538">
        <v>99300</v>
      </c>
      <c r="M30" s="538">
        <v>16000</v>
      </c>
      <c r="N30" s="538">
        <v>27200</v>
      </c>
      <c r="O30" s="538">
        <v>43200</v>
      </c>
      <c r="P30" s="588">
        <v>1500</v>
      </c>
    </row>
    <row r="31" spans="1:16" ht="15.75" hidden="1" customHeight="1" outlineLevel="1">
      <c r="A31" s="587" t="s">
        <v>426</v>
      </c>
      <c r="B31" s="538">
        <v>1609700</v>
      </c>
      <c r="C31" s="538">
        <v>582500</v>
      </c>
      <c r="D31" s="538">
        <v>268900</v>
      </c>
      <c r="E31" s="538">
        <v>615600</v>
      </c>
      <c r="F31" s="538">
        <v>292600</v>
      </c>
      <c r="G31" s="538">
        <v>265200</v>
      </c>
      <c r="H31" s="538">
        <v>57800</v>
      </c>
      <c r="I31" s="538">
        <v>140900</v>
      </c>
      <c r="J31" s="538">
        <v>14400</v>
      </c>
      <c r="K31" s="538">
        <v>83800</v>
      </c>
      <c r="L31" s="538">
        <v>98200</v>
      </c>
      <c r="M31" s="538">
        <v>17100</v>
      </c>
      <c r="N31" s="538">
        <v>25600</v>
      </c>
      <c r="O31" s="538">
        <v>42700</v>
      </c>
      <c r="P31" s="588">
        <v>0</v>
      </c>
    </row>
    <row r="32" spans="1:16" ht="15.75" hidden="1" customHeight="1" outlineLevel="1">
      <c r="A32" s="587" t="s">
        <v>427</v>
      </c>
      <c r="B32" s="538">
        <v>1624800</v>
      </c>
      <c r="C32" s="538">
        <v>604900</v>
      </c>
      <c r="D32" s="538">
        <v>243700</v>
      </c>
      <c r="E32" s="538">
        <v>635200</v>
      </c>
      <c r="F32" s="538">
        <v>301700</v>
      </c>
      <c r="G32" s="538">
        <v>272400</v>
      </c>
      <c r="H32" s="538">
        <v>61100</v>
      </c>
      <c r="I32" s="538">
        <v>139500</v>
      </c>
      <c r="J32" s="538">
        <v>15900</v>
      </c>
      <c r="K32" s="538">
        <v>84100</v>
      </c>
      <c r="L32" s="538">
        <v>100000</v>
      </c>
      <c r="M32" s="538">
        <v>14200</v>
      </c>
      <c r="N32" s="538">
        <v>25300</v>
      </c>
      <c r="O32" s="538">
        <v>39500</v>
      </c>
      <c r="P32" s="588">
        <v>1600</v>
      </c>
    </row>
    <row r="33" spans="1:16" ht="15.75" hidden="1" customHeight="1" outlineLevel="1">
      <c r="A33" s="587" t="s">
        <v>428</v>
      </c>
      <c r="B33" s="538">
        <v>1646100</v>
      </c>
      <c r="C33" s="538">
        <v>606600</v>
      </c>
      <c r="D33" s="538">
        <v>279200</v>
      </c>
      <c r="E33" s="538">
        <v>623800</v>
      </c>
      <c r="F33" s="538">
        <v>295000</v>
      </c>
      <c r="G33" s="538">
        <v>254600</v>
      </c>
      <c r="H33" s="538">
        <v>74100</v>
      </c>
      <c r="I33" s="538">
        <v>134700</v>
      </c>
      <c r="J33" s="538">
        <v>13100</v>
      </c>
      <c r="K33" s="538">
        <v>81600</v>
      </c>
      <c r="L33" s="538">
        <v>94700</v>
      </c>
      <c r="M33" s="538">
        <v>16300</v>
      </c>
      <c r="N33" s="538">
        <v>23700</v>
      </c>
      <c r="O33" s="538">
        <v>40000</v>
      </c>
      <c r="P33" s="588">
        <v>0</v>
      </c>
    </row>
    <row r="34" spans="1:16" ht="15.75" hidden="1" customHeight="1" outlineLevel="1">
      <c r="A34" s="587" t="s">
        <v>429</v>
      </c>
      <c r="B34" s="538">
        <v>1508900</v>
      </c>
      <c r="C34" s="538">
        <v>546700</v>
      </c>
      <c r="D34" s="538">
        <v>241900</v>
      </c>
      <c r="E34" s="538">
        <v>596400</v>
      </c>
      <c r="F34" s="538">
        <v>296200</v>
      </c>
      <c r="G34" s="538">
        <v>241600</v>
      </c>
      <c r="H34" s="538">
        <v>58700</v>
      </c>
      <c r="I34" s="538">
        <v>121800</v>
      </c>
      <c r="J34" s="538">
        <v>13500</v>
      </c>
      <c r="K34" s="538">
        <v>73600</v>
      </c>
      <c r="L34" s="538">
        <v>87100</v>
      </c>
      <c r="M34" s="538">
        <v>13100</v>
      </c>
      <c r="N34" s="538">
        <v>21600</v>
      </c>
      <c r="O34" s="538">
        <v>34700</v>
      </c>
      <c r="P34" s="588">
        <v>0</v>
      </c>
    </row>
    <row r="35" spans="1:16" ht="15.75" hidden="1" customHeight="1" outlineLevel="1">
      <c r="A35" s="587" t="s">
        <v>430</v>
      </c>
      <c r="B35" s="538">
        <v>1467400</v>
      </c>
      <c r="C35" s="538">
        <v>488800</v>
      </c>
      <c r="D35" s="538">
        <v>251700</v>
      </c>
      <c r="E35" s="538">
        <v>604200</v>
      </c>
      <c r="F35" s="538">
        <v>285400</v>
      </c>
      <c r="G35" s="538">
        <v>253900</v>
      </c>
      <c r="H35" s="538">
        <v>64800</v>
      </c>
      <c r="I35" s="538">
        <v>120700</v>
      </c>
      <c r="J35" s="538">
        <v>11600</v>
      </c>
      <c r="K35" s="538">
        <v>70900</v>
      </c>
      <c r="L35" s="538">
        <v>82500</v>
      </c>
      <c r="M35" s="538">
        <v>15600</v>
      </c>
      <c r="N35" s="538">
        <v>22500</v>
      </c>
      <c r="O35" s="538">
        <v>38100</v>
      </c>
      <c r="P35" s="588">
        <v>0</v>
      </c>
    </row>
    <row r="36" spans="1:16" ht="15.75" hidden="1" customHeight="1" outlineLevel="1">
      <c r="A36" s="587" t="s">
        <v>431</v>
      </c>
      <c r="B36" s="538">
        <v>1354400</v>
      </c>
      <c r="C36" s="538">
        <v>509100</v>
      </c>
      <c r="D36" s="538">
        <v>212100</v>
      </c>
      <c r="E36" s="538">
        <v>519600</v>
      </c>
      <c r="F36" s="538">
        <v>247100</v>
      </c>
      <c r="G36" s="538">
        <v>222600</v>
      </c>
      <c r="H36" s="538">
        <v>49900</v>
      </c>
      <c r="I36" s="538">
        <v>112200</v>
      </c>
      <c r="J36" s="538">
        <v>11800</v>
      </c>
      <c r="K36" s="538">
        <v>67200</v>
      </c>
      <c r="L36" s="538">
        <v>79000</v>
      </c>
      <c r="M36" s="538">
        <v>12800</v>
      </c>
      <c r="N36" s="538">
        <v>20300</v>
      </c>
      <c r="O36" s="538">
        <v>33100</v>
      </c>
      <c r="P36" s="588">
        <v>0</v>
      </c>
    </row>
    <row r="37" spans="1:16" ht="15.75" hidden="1" customHeight="1" outlineLevel="1">
      <c r="A37" s="587" t="s">
        <v>432</v>
      </c>
      <c r="B37" s="538">
        <v>1305700</v>
      </c>
      <c r="C37" s="538">
        <v>460500</v>
      </c>
      <c r="D37" s="538">
        <v>227500</v>
      </c>
      <c r="E37" s="538">
        <v>513200</v>
      </c>
      <c r="F37" s="538">
        <v>248100</v>
      </c>
      <c r="G37" s="538">
        <v>211800</v>
      </c>
      <c r="H37" s="538">
        <v>53300</v>
      </c>
      <c r="I37" s="538">
        <v>102800</v>
      </c>
      <c r="J37" s="538">
        <v>9700</v>
      </c>
      <c r="K37" s="538">
        <v>62000</v>
      </c>
      <c r="L37" s="538">
        <v>71700</v>
      </c>
      <c r="M37" s="538">
        <v>11100</v>
      </c>
      <c r="N37" s="538">
        <v>19900</v>
      </c>
      <c r="O37" s="538">
        <v>31000</v>
      </c>
      <c r="P37" s="588">
        <v>0</v>
      </c>
    </row>
    <row r="38" spans="1:16" ht="15.75" hidden="1" customHeight="1" outlineLevel="1">
      <c r="A38" s="587" t="s">
        <v>433</v>
      </c>
      <c r="B38" s="538">
        <v>1268900</v>
      </c>
      <c r="C38" s="538">
        <v>430000</v>
      </c>
      <c r="D38" s="538">
        <v>205000</v>
      </c>
      <c r="E38" s="538">
        <v>529300</v>
      </c>
      <c r="F38" s="538">
        <v>249900</v>
      </c>
      <c r="G38" s="538">
        <v>225800</v>
      </c>
      <c r="H38" s="538">
        <v>53600</v>
      </c>
      <c r="I38" s="538">
        <v>102800</v>
      </c>
      <c r="J38" s="538">
        <v>12000</v>
      </c>
      <c r="K38" s="538">
        <v>61600</v>
      </c>
      <c r="L38" s="538">
        <v>73600</v>
      </c>
      <c r="M38" s="538">
        <v>10200</v>
      </c>
      <c r="N38" s="538">
        <v>19000</v>
      </c>
      <c r="O38" s="538">
        <v>29200</v>
      </c>
      <c r="P38" s="588">
        <v>0</v>
      </c>
    </row>
    <row r="39" spans="1:16" ht="15.75" hidden="1" customHeight="1" outlineLevel="1">
      <c r="A39" s="587" t="s">
        <v>434</v>
      </c>
      <c r="B39" s="538">
        <v>1256100</v>
      </c>
      <c r="C39" s="538">
        <v>445700</v>
      </c>
      <c r="D39" s="538">
        <v>203700</v>
      </c>
      <c r="E39" s="538">
        <v>503600</v>
      </c>
      <c r="F39" s="538">
        <v>235100</v>
      </c>
      <c r="G39" s="538">
        <v>207600</v>
      </c>
      <c r="H39" s="538">
        <v>60800</v>
      </c>
      <c r="I39" s="538">
        <v>101500</v>
      </c>
      <c r="J39" s="538">
        <v>10600</v>
      </c>
      <c r="K39" s="538">
        <v>60100</v>
      </c>
      <c r="L39" s="538">
        <v>70700</v>
      </c>
      <c r="M39" s="538">
        <v>11500</v>
      </c>
      <c r="N39" s="538">
        <v>19300</v>
      </c>
      <c r="O39" s="538">
        <v>30800</v>
      </c>
      <c r="P39" s="588">
        <v>0</v>
      </c>
    </row>
    <row r="40" spans="1:16" ht="15.75" hidden="1" customHeight="1" outlineLevel="1">
      <c r="A40" s="587" t="s">
        <v>435</v>
      </c>
      <c r="B40" s="538">
        <v>1245700</v>
      </c>
      <c r="C40" s="538">
        <v>447200</v>
      </c>
      <c r="D40" s="538">
        <v>183700</v>
      </c>
      <c r="E40" s="538">
        <v>509700</v>
      </c>
      <c r="F40" s="538">
        <v>240700</v>
      </c>
      <c r="G40" s="538">
        <v>214600</v>
      </c>
      <c r="H40" s="538">
        <v>54300</v>
      </c>
      <c r="I40" s="538">
        <v>103900</v>
      </c>
      <c r="J40" s="538">
        <v>11100</v>
      </c>
      <c r="K40" s="538">
        <v>60500</v>
      </c>
      <c r="L40" s="538">
        <v>71600</v>
      </c>
      <c r="M40" s="538">
        <v>13800</v>
      </c>
      <c r="N40" s="538">
        <v>18500</v>
      </c>
      <c r="O40" s="538">
        <v>32300</v>
      </c>
      <c r="P40" s="588">
        <v>0</v>
      </c>
    </row>
    <row r="41" spans="1:16" ht="15.75" customHeight="1" collapsed="1">
      <c r="A41" s="587" t="s">
        <v>436</v>
      </c>
      <c r="B41" s="543">
        <v>1265700</v>
      </c>
      <c r="C41" s="589">
        <v>433700</v>
      </c>
      <c r="D41" s="589">
        <v>206100</v>
      </c>
      <c r="E41" s="589">
        <v>523300</v>
      </c>
      <c r="F41" s="589">
        <v>239500</v>
      </c>
      <c r="G41" s="589">
        <v>222600</v>
      </c>
      <c r="H41" s="589">
        <v>61200</v>
      </c>
      <c r="I41" s="589">
        <v>101400</v>
      </c>
      <c r="J41" s="589">
        <v>10900</v>
      </c>
      <c r="K41" s="589">
        <v>59400</v>
      </c>
      <c r="L41" s="538">
        <v>70300</v>
      </c>
      <c r="M41" s="589">
        <v>12600</v>
      </c>
      <c r="N41" s="589">
        <v>18500</v>
      </c>
      <c r="O41" s="538">
        <v>31100</v>
      </c>
      <c r="P41" s="590">
        <v>0</v>
      </c>
    </row>
    <row r="42" spans="1:16" ht="15.75" customHeight="1">
      <c r="A42" s="591" t="s">
        <v>465</v>
      </c>
      <c r="B42" s="543">
        <v>1236700</v>
      </c>
      <c r="C42" s="538">
        <v>462500</v>
      </c>
      <c r="D42" s="538">
        <v>179200</v>
      </c>
      <c r="E42" s="538">
        <v>496200</v>
      </c>
      <c r="F42" s="538">
        <v>230800</v>
      </c>
      <c r="G42" s="538">
        <v>212300</v>
      </c>
      <c r="H42" s="538">
        <v>53100</v>
      </c>
      <c r="I42" s="538">
        <v>97200</v>
      </c>
      <c r="J42" s="538">
        <v>10300</v>
      </c>
      <c r="K42" s="538">
        <v>57000</v>
      </c>
      <c r="L42" s="538">
        <v>67300</v>
      </c>
      <c r="M42" s="538">
        <v>11100</v>
      </c>
      <c r="N42" s="538">
        <v>18800</v>
      </c>
      <c r="O42" s="538">
        <v>29900</v>
      </c>
      <c r="P42" s="592" t="s">
        <v>464</v>
      </c>
    </row>
    <row r="43" spans="1:16" ht="15.75" customHeight="1">
      <c r="A43" s="593" t="s">
        <v>553</v>
      </c>
      <c r="B43" s="541">
        <v>-2.2912222485581104</v>
      </c>
      <c r="C43" s="541">
        <v>6.6405349319806319</v>
      </c>
      <c r="D43" s="541">
        <v>-13.051916545366327</v>
      </c>
      <c r="E43" s="541">
        <v>-5.1786738008790367</v>
      </c>
      <c r="F43" s="541">
        <v>-3.6325678496868479</v>
      </c>
      <c r="G43" s="541">
        <v>-4.6271338724168913</v>
      </c>
      <c r="H43" s="541">
        <v>-13.23529411764706</v>
      </c>
      <c r="I43" s="541">
        <v>-4.1420118343195274</v>
      </c>
      <c r="J43" s="541">
        <v>-5.5045871559633035</v>
      </c>
      <c r="K43" s="541">
        <v>-4.0404040404040407</v>
      </c>
      <c r="L43" s="541">
        <v>-4.2674253200568986</v>
      </c>
      <c r="M43" s="541">
        <v>-11.904761904761903</v>
      </c>
      <c r="N43" s="541">
        <v>1.6216216216216217</v>
      </c>
      <c r="O43" s="541">
        <v>-3.8585209003215439</v>
      </c>
      <c r="P43" s="594" t="s">
        <v>277</v>
      </c>
    </row>
    <row r="44" spans="1:16" ht="15.75" customHeight="1">
      <c r="A44" s="585" t="s">
        <v>508</v>
      </c>
      <c r="B44" s="524"/>
      <c r="C44" s="524"/>
      <c r="D44" s="524"/>
      <c r="E44" s="524"/>
      <c r="F44" s="524"/>
      <c r="G44" s="524"/>
      <c r="H44" s="524"/>
      <c r="I44" s="524"/>
      <c r="J44" s="524"/>
      <c r="K44" s="524"/>
      <c r="L44" s="524"/>
      <c r="M44" s="524"/>
      <c r="N44" s="524"/>
      <c r="O44" s="524"/>
      <c r="P44" s="595"/>
    </row>
    <row r="45" spans="1:16" ht="15.75" hidden="1" customHeight="1" outlineLevel="1">
      <c r="A45" s="587" t="s">
        <v>407</v>
      </c>
      <c r="B45" s="538">
        <v>3527300</v>
      </c>
      <c r="C45" s="538">
        <v>1037600</v>
      </c>
      <c r="D45" s="538">
        <v>702500</v>
      </c>
      <c r="E45" s="538">
        <v>1461000</v>
      </c>
      <c r="F45" s="538">
        <v>731900</v>
      </c>
      <c r="G45" s="538">
        <v>610700</v>
      </c>
      <c r="H45" s="538">
        <v>118400</v>
      </c>
      <c r="I45" s="538">
        <v>320100</v>
      </c>
      <c r="J45" s="538">
        <v>35500</v>
      </c>
      <c r="K45" s="538">
        <v>197200</v>
      </c>
      <c r="L45" s="538">
        <v>232700</v>
      </c>
      <c r="M45" s="538">
        <v>31600</v>
      </c>
      <c r="N45" s="538">
        <v>55800</v>
      </c>
      <c r="O45" s="538">
        <v>87400</v>
      </c>
      <c r="P45" s="588">
        <v>6000</v>
      </c>
    </row>
    <row r="46" spans="1:16" ht="15.75" hidden="1" customHeight="1" outlineLevel="1">
      <c r="A46" s="587" t="s">
        <v>408</v>
      </c>
      <c r="B46" s="538">
        <v>3549900</v>
      </c>
      <c r="C46" s="538">
        <v>1002200</v>
      </c>
      <c r="D46" s="538">
        <v>745900</v>
      </c>
      <c r="E46" s="538">
        <v>1484000</v>
      </c>
      <c r="F46" s="538">
        <v>741100</v>
      </c>
      <c r="G46" s="538">
        <v>631900</v>
      </c>
      <c r="H46" s="538">
        <v>111100</v>
      </c>
      <c r="I46" s="538">
        <v>313900</v>
      </c>
      <c r="J46" s="538">
        <v>30800</v>
      </c>
      <c r="K46" s="538">
        <v>191000</v>
      </c>
      <c r="L46" s="538">
        <v>221800</v>
      </c>
      <c r="M46" s="538">
        <v>33700</v>
      </c>
      <c r="N46" s="538">
        <v>58400</v>
      </c>
      <c r="O46" s="538">
        <v>92100</v>
      </c>
      <c r="P46" s="588">
        <v>3900</v>
      </c>
    </row>
    <row r="47" spans="1:16" ht="15.75" hidden="1" customHeight="1" outlineLevel="1">
      <c r="A47" s="587" t="s">
        <v>409</v>
      </c>
      <c r="B47" s="538">
        <v>3472100</v>
      </c>
      <c r="C47" s="538">
        <v>1087700</v>
      </c>
      <c r="D47" s="538">
        <v>657600</v>
      </c>
      <c r="E47" s="538">
        <v>1415600</v>
      </c>
      <c r="F47" s="538">
        <v>685800</v>
      </c>
      <c r="G47" s="538">
        <v>619300</v>
      </c>
      <c r="H47" s="538">
        <v>110500</v>
      </c>
      <c r="I47" s="538">
        <v>307500</v>
      </c>
      <c r="J47" s="538">
        <v>33500</v>
      </c>
      <c r="K47" s="538">
        <v>193900</v>
      </c>
      <c r="L47" s="538">
        <v>227400</v>
      </c>
      <c r="M47" s="538">
        <v>28400</v>
      </c>
      <c r="N47" s="538">
        <v>51700</v>
      </c>
      <c r="O47" s="538">
        <v>80100</v>
      </c>
      <c r="P47" s="588">
        <v>3700</v>
      </c>
    </row>
    <row r="48" spans="1:16" ht="15.75" hidden="1" customHeight="1" outlineLevel="1">
      <c r="A48" s="587" t="s">
        <v>410</v>
      </c>
      <c r="B48" s="538">
        <v>3488400</v>
      </c>
      <c r="C48" s="538">
        <v>1022600</v>
      </c>
      <c r="D48" s="538">
        <v>670700</v>
      </c>
      <c r="E48" s="538">
        <v>1482000</v>
      </c>
      <c r="F48" s="538">
        <v>708300</v>
      </c>
      <c r="G48" s="538">
        <v>636900</v>
      </c>
      <c r="H48" s="538">
        <v>136800</v>
      </c>
      <c r="I48" s="538">
        <v>309400</v>
      </c>
      <c r="J48" s="538">
        <v>29300</v>
      </c>
      <c r="K48" s="538">
        <v>184700</v>
      </c>
      <c r="L48" s="538">
        <v>214000</v>
      </c>
      <c r="M48" s="538">
        <v>34600</v>
      </c>
      <c r="N48" s="538">
        <v>60700</v>
      </c>
      <c r="O48" s="538">
        <v>95300</v>
      </c>
      <c r="P48" s="588">
        <v>0</v>
      </c>
    </row>
    <row r="49" spans="1:16" ht="15.75" hidden="1" customHeight="1" outlineLevel="1">
      <c r="A49" s="587" t="s">
        <v>411</v>
      </c>
      <c r="B49" s="538">
        <v>3515200</v>
      </c>
      <c r="C49" s="538">
        <v>1048700</v>
      </c>
      <c r="D49" s="538">
        <v>650900</v>
      </c>
      <c r="E49" s="538">
        <v>1524800</v>
      </c>
      <c r="F49" s="538">
        <v>755300</v>
      </c>
      <c r="G49" s="538">
        <v>636700</v>
      </c>
      <c r="H49" s="538">
        <v>132800</v>
      </c>
      <c r="I49" s="538">
        <v>286100</v>
      </c>
      <c r="J49" s="538">
        <v>30800</v>
      </c>
      <c r="K49" s="538">
        <v>177800</v>
      </c>
      <c r="L49" s="538">
        <v>208600</v>
      </c>
      <c r="M49" s="538">
        <v>26700</v>
      </c>
      <c r="N49" s="538">
        <v>50800</v>
      </c>
      <c r="O49" s="538">
        <v>77500</v>
      </c>
      <c r="P49" s="588">
        <v>0</v>
      </c>
    </row>
    <row r="50" spans="1:16" ht="15.75" hidden="1" customHeight="1" outlineLevel="1">
      <c r="A50" s="587" t="s">
        <v>412</v>
      </c>
      <c r="B50" s="538">
        <v>3499600</v>
      </c>
      <c r="C50" s="538">
        <v>980100</v>
      </c>
      <c r="D50" s="538">
        <v>649600</v>
      </c>
      <c r="E50" s="538">
        <v>1592700</v>
      </c>
      <c r="F50" s="538">
        <v>760200</v>
      </c>
      <c r="G50" s="538">
        <v>669300</v>
      </c>
      <c r="H50" s="538">
        <v>163100</v>
      </c>
      <c r="I50" s="538">
        <v>272600</v>
      </c>
      <c r="J50" s="538">
        <v>26000</v>
      </c>
      <c r="K50" s="538">
        <v>166300</v>
      </c>
      <c r="L50" s="538">
        <v>192300</v>
      </c>
      <c r="M50" s="538">
        <v>28700</v>
      </c>
      <c r="N50" s="538">
        <v>51600</v>
      </c>
      <c r="O50" s="538">
        <v>80300</v>
      </c>
      <c r="P50" s="588">
        <v>0</v>
      </c>
    </row>
    <row r="51" spans="1:16" ht="15.75" hidden="1" customHeight="1" outlineLevel="1">
      <c r="A51" s="587" t="s">
        <v>413</v>
      </c>
      <c r="B51" s="538">
        <v>3401200</v>
      </c>
      <c r="C51" s="538">
        <v>995500</v>
      </c>
      <c r="D51" s="538">
        <v>635500</v>
      </c>
      <c r="E51" s="538">
        <v>1505900</v>
      </c>
      <c r="F51" s="538">
        <v>734700</v>
      </c>
      <c r="G51" s="538">
        <v>641000</v>
      </c>
      <c r="H51" s="538">
        <v>130200</v>
      </c>
      <c r="I51" s="538">
        <v>261600</v>
      </c>
      <c r="J51" s="538">
        <v>28800</v>
      </c>
      <c r="K51" s="538">
        <v>161400</v>
      </c>
      <c r="L51" s="538">
        <v>190200</v>
      </c>
      <c r="M51" s="538">
        <v>26700</v>
      </c>
      <c r="N51" s="538">
        <v>44700</v>
      </c>
      <c r="O51" s="538">
        <v>71400</v>
      </c>
      <c r="P51" s="588">
        <v>2700</v>
      </c>
    </row>
    <row r="52" spans="1:16" ht="15.75" hidden="1" customHeight="1" outlineLevel="1">
      <c r="A52" s="587" t="s">
        <v>414</v>
      </c>
      <c r="B52" s="538">
        <v>3366900</v>
      </c>
      <c r="C52" s="538">
        <v>951700</v>
      </c>
      <c r="D52" s="538">
        <v>648000</v>
      </c>
      <c r="E52" s="538">
        <v>1500500</v>
      </c>
      <c r="F52" s="538">
        <v>725000</v>
      </c>
      <c r="G52" s="538">
        <v>644900</v>
      </c>
      <c r="H52" s="538">
        <v>130700</v>
      </c>
      <c r="I52" s="538">
        <v>262200</v>
      </c>
      <c r="J52" s="538">
        <v>27200</v>
      </c>
      <c r="K52" s="538">
        <v>160700</v>
      </c>
      <c r="L52" s="538">
        <v>187900</v>
      </c>
      <c r="M52" s="538">
        <v>28100</v>
      </c>
      <c r="N52" s="538">
        <v>46200</v>
      </c>
      <c r="O52" s="538">
        <v>74300</v>
      </c>
      <c r="P52" s="588">
        <v>0</v>
      </c>
    </row>
    <row r="53" spans="1:16" ht="15.75" hidden="1" customHeight="1" outlineLevel="1">
      <c r="A53" s="587" t="s">
        <v>415</v>
      </c>
      <c r="B53" s="538">
        <v>3356600</v>
      </c>
      <c r="C53" s="538">
        <v>952300</v>
      </c>
      <c r="D53" s="538">
        <v>659800</v>
      </c>
      <c r="E53" s="538">
        <v>1480000</v>
      </c>
      <c r="F53" s="538">
        <v>735000</v>
      </c>
      <c r="G53" s="538">
        <v>629600</v>
      </c>
      <c r="H53" s="538">
        <v>115300</v>
      </c>
      <c r="I53" s="538">
        <v>257500</v>
      </c>
      <c r="J53" s="538">
        <v>27600</v>
      </c>
      <c r="K53" s="538">
        <v>163300</v>
      </c>
      <c r="L53" s="538">
        <v>190900</v>
      </c>
      <c r="M53" s="538">
        <v>25600</v>
      </c>
      <c r="N53" s="538">
        <v>41000</v>
      </c>
      <c r="O53" s="538">
        <v>66600</v>
      </c>
      <c r="P53" s="588">
        <v>0</v>
      </c>
    </row>
    <row r="54" spans="1:16" ht="15.75" hidden="1" customHeight="1" outlineLevel="1">
      <c r="A54" s="587" t="s">
        <v>416</v>
      </c>
      <c r="B54" s="538">
        <v>3401600</v>
      </c>
      <c r="C54" s="538">
        <v>918800</v>
      </c>
      <c r="D54" s="538">
        <v>659800</v>
      </c>
      <c r="E54" s="538">
        <v>1561500</v>
      </c>
      <c r="F54" s="538">
        <v>780000</v>
      </c>
      <c r="G54" s="538">
        <v>644500</v>
      </c>
      <c r="H54" s="538">
        <v>137000</v>
      </c>
      <c r="I54" s="538">
        <v>259200</v>
      </c>
      <c r="J54" s="538">
        <v>26800</v>
      </c>
      <c r="K54" s="538">
        <v>160400</v>
      </c>
      <c r="L54" s="538">
        <v>187200</v>
      </c>
      <c r="M54" s="538">
        <v>28000</v>
      </c>
      <c r="N54" s="538">
        <v>43900</v>
      </c>
      <c r="O54" s="538">
        <v>71900</v>
      </c>
      <c r="P54" s="588">
        <v>2300</v>
      </c>
    </row>
    <row r="55" spans="1:16" ht="15.75" hidden="1" customHeight="1" outlineLevel="1">
      <c r="A55" s="587" t="s">
        <v>417</v>
      </c>
      <c r="B55" s="538">
        <v>3404700</v>
      </c>
      <c r="C55" s="538">
        <v>983800</v>
      </c>
      <c r="D55" s="538">
        <v>639400</v>
      </c>
      <c r="E55" s="538">
        <v>1523600</v>
      </c>
      <c r="F55" s="538">
        <v>757300</v>
      </c>
      <c r="G55" s="538">
        <v>638500</v>
      </c>
      <c r="H55" s="538">
        <v>127900</v>
      </c>
      <c r="I55" s="538">
        <v>255400</v>
      </c>
      <c r="J55" s="538">
        <v>27200</v>
      </c>
      <c r="K55" s="538">
        <v>158400</v>
      </c>
      <c r="L55" s="538">
        <v>185600</v>
      </c>
      <c r="M55" s="538">
        <v>28000</v>
      </c>
      <c r="N55" s="538">
        <v>41800</v>
      </c>
      <c r="O55" s="538">
        <v>69800</v>
      </c>
      <c r="P55" s="588">
        <v>2500</v>
      </c>
    </row>
    <row r="56" spans="1:16" ht="15.75" hidden="1" customHeight="1" outlineLevel="1">
      <c r="A56" s="587" t="s">
        <v>418</v>
      </c>
      <c r="B56" s="538">
        <v>3276600</v>
      </c>
      <c r="C56" s="538">
        <v>880200</v>
      </c>
      <c r="D56" s="538">
        <v>630100</v>
      </c>
      <c r="E56" s="538">
        <v>1515100</v>
      </c>
      <c r="F56" s="538">
        <v>722300</v>
      </c>
      <c r="G56" s="538">
        <v>654900</v>
      </c>
      <c r="H56" s="538">
        <v>137900</v>
      </c>
      <c r="I56" s="538">
        <v>247400</v>
      </c>
      <c r="J56" s="538">
        <v>23800</v>
      </c>
      <c r="K56" s="538">
        <v>153900</v>
      </c>
      <c r="L56" s="538">
        <v>177700</v>
      </c>
      <c r="M56" s="538">
        <v>26800</v>
      </c>
      <c r="N56" s="538">
        <v>42900</v>
      </c>
      <c r="O56" s="538">
        <v>69700</v>
      </c>
      <c r="P56" s="588">
        <v>0</v>
      </c>
    </row>
    <row r="57" spans="1:16" ht="15.75" hidden="1" customHeight="1" outlineLevel="1">
      <c r="A57" s="587" t="s">
        <v>419</v>
      </c>
      <c r="B57" s="538">
        <v>3312900</v>
      </c>
      <c r="C57" s="538">
        <v>923700</v>
      </c>
      <c r="D57" s="538">
        <v>615500</v>
      </c>
      <c r="E57" s="538">
        <v>1530000</v>
      </c>
      <c r="F57" s="538">
        <v>738700</v>
      </c>
      <c r="G57" s="538">
        <v>659400</v>
      </c>
      <c r="H57" s="538">
        <v>131900</v>
      </c>
      <c r="I57" s="538">
        <v>240200</v>
      </c>
      <c r="J57" s="538">
        <v>24300</v>
      </c>
      <c r="K57" s="538">
        <v>150600</v>
      </c>
      <c r="L57" s="538">
        <v>174900</v>
      </c>
      <c r="M57" s="538">
        <v>26700</v>
      </c>
      <c r="N57" s="538">
        <v>38500</v>
      </c>
      <c r="O57" s="538">
        <v>65200</v>
      </c>
      <c r="P57" s="588">
        <v>0</v>
      </c>
    </row>
    <row r="58" spans="1:16" ht="15.75" hidden="1" customHeight="1" outlineLevel="1">
      <c r="A58" s="587" t="s">
        <v>420</v>
      </c>
      <c r="B58" s="538">
        <v>3349700</v>
      </c>
      <c r="C58" s="538">
        <v>899100</v>
      </c>
      <c r="D58" s="538">
        <v>619500</v>
      </c>
      <c r="E58" s="538">
        <v>1590800</v>
      </c>
      <c r="F58" s="538">
        <v>772400</v>
      </c>
      <c r="G58" s="538">
        <v>667700</v>
      </c>
      <c r="H58" s="538">
        <v>150600</v>
      </c>
      <c r="I58" s="538">
        <v>237200</v>
      </c>
      <c r="J58" s="538">
        <v>24000</v>
      </c>
      <c r="K58" s="538">
        <v>147900</v>
      </c>
      <c r="L58" s="538">
        <v>171900</v>
      </c>
      <c r="M58" s="538">
        <v>27100</v>
      </c>
      <c r="N58" s="538">
        <v>38200</v>
      </c>
      <c r="O58" s="538">
        <v>65300</v>
      </c>
      <c r="P58" s="588">
        <v>0</v>
      </c>
    </row>
    <row r="59" spans="1:16" ht="15.75" hidden="1" customHeight="1" outlineLevel="1">
      <c r="A59" s="587" t="s">
        <v>421</v>
      </c>
      <c r="B59" s="538">
        <v>3303400</v>
      </c>
      <c r="C59" s="538">
        <v>927400</v>
      </c>
      <c r="D59" s="538">
        <v>606100</v>
      </c>
      <c r="E59" s="538">
        <v>1523700</v>
      </c>
      <c r="F59" s="538">
        <v>754500</v>
      </c>
      <c r="G59" s="538">
        <v>628900</v>
      </c>
      <c r="H59" s="538">
        <v>140400</v>
      </c>
      <c r="I59" s="538">
        <v>242400</v>
      </c>
      <c r="J59" s="538">
        <v>27800</v>
      </c>
      <c r="K59" s="538">
        <v>152800</v>
      </c>
      <c r="L59" s="538">
        <v>180600</v>
      </c>
      <c r="M59" s="538">
        <v>24000</v>
      </c>
      <c r="N59" s="538">
        <v>37800</v>
      </c>
      <c r="O59" s="538">
        <v>61800</v>
      </c>
      <c r="P59" s="588">
        <v>0</v>
      </c>
    </row>
    <row r="60" spans="1:16" ht="15.75" hidden="1" customHeight="1" outlineLevel="1">
      <c r="A60" s="587" t="s">
        <v>422</v>
      </c>
      <c r="B60" s="538">
        <v>3308200</v>
      </c>
      <c r="C60" s="538">
        <v>906900</v>
      </c>
      <c r="D60" s="538">
        <v>564900</v>
      </c>
      <c r="E60" s="538">
        <v>1596800</v>
      </c>
      <c r="F60" s="538">
        <v>755100</v>
      </c>
      <c r="G60" s="538">
        <v>693000</v>
      </c>
      <c r="H60" s="538">
        <v>148700</v>
      </c>
      <c r="I60" s="538">
        <v>236300</v>
      </c>
      <c r="J60" s="538">
        <v>23700</v>
      </c>
      <c r="K60" s="538">
        <v>146100</v>
      </c>
      <c r="L60" s="538">
        <v>169800</v>
      </c>
      <c r="M60" s="538">
        <v>26400</v>
      </c>
      <c r="N60" s="538">
        <v>40000</v>
      </c>
      <c r="O60" s="538">
        <v>66400</v>
      </c>
      <c r="P60" s="588">
        <v>0</v>
      </c>
    </row>
    <row r="61" spans="1:16" ht="15.75" hidden="1" customHeight="1" outlineLevel="1">
      <c r="A61" s="587" t="s">
        <v>423</v>
      </c>
      <c r="B61" s="538">
        <v>3237500</v>
      </c>
      <c r="C61" s="538">
        <v>876300</v>
      </c>
      <c r="D61" s="538">
        <v>627200</v>
      </c>
      <c r="E61" s="538">
        <v>1504900</v>
      </c>
      <c r="F61" s="538">
        <v>735700</v>
      </c>
      <c r="G61" s="538">
        <v>626400</v>
      </c>
      <c r="H61" s="538">
        <v>142700</v>
      </c>
      <c r="I61" s="538">
        <v>225400</v>
      </c>
      <c r="J61" s="538">
        <v>23700</v>
      </c>
      <c r="K61" s="538">
        <v>144100</v>
      </c>
      <c r="L61" s="538">
        <v>167800</v>
      </c>
      <c r="M61" s="538">
        <v>22400</v>
      </c>
      <c r="N61" s="538">
        <v>35200</v>
      </c>
      <c r="O61" s="538">
        <v>57600</v>
      </c>
      <c r="P61" s="588">
        <v>0</v>
      </c>
    </row>
    <row r="62" spans="1:16" ht="15.75" hidden="1" customHeight="1" outlineLevel="1">
      <c r="A62" s="587" t="s">
        <v>424</v>
      </c>
      <c r="B62" s="538">
        <v>3195200</v>
      </c>
      <c r="C62" s="538">
        <v>850200</v>
      </c>
      <c r="D62" s="538">
        <v>581800</v>
      </c>
      <c r="E62" s="538">
        <v>1542000</v>
      </c>
      <c r="F62" s="538">
        <v>729100</v>
      </c>
      <c r="G62" s="538">
        <v>653100</v>
      </c>
      <c r="H62" s="538">
        <v>159800</v>
      </c>
      <c r="I62" s="538">
        <v>218900</v>
      </c>
      <c r="J62" s="538">
        <v>21000</v>
      </c>
      <c r="K62" s="538">
        <v>136400</v>
      </c>
      <c r="L62" s="538">
        <v>157400</v>
      </c>
      <c r="M62" s="538">
        <v>23600</v>
      </c>
      <c r="N62" s="538">
        <v>38000</v>
      </c>
      <c r="O62" s="538">
        <v>61600</v>
      </c>
      <c r="P62" s="588">
        <v>0</v>
      </c>
    </row>
    <row r="63" spans="1:16" ht="15.75" hidden="1" customHeight="1" outlineLevel="1">
      <c r="A63" s="587" t="s">
        <v>425</v>
      </c>
      <c r="B63" s="538">
        <v>3108700</v>
      </c>
      <c r="C63" s="538">
        <v>869900</v>
      </c>
      <c r="D63" s="538">
        <v>582500</v>
      </c>
      <c r="E63" s="538">
        <v>1440100</v>
      </c>
      <c r="F63" s="538">
        <v>703900</v>
      </c>
      <c r="G63" s="538">
        <v>590900</v>
      </c>
      <c r="H63" s="538">
        <v>145300</v>
      </c>
      <c r="I63" s="538">
        <v>213000</v>
      </c>
      <c r="J63" s="538">
        <v>21900</v>
      </c>
      <c r="K63" s="538">
        <v>134600</v>
      </c>
      <c r="L63" s="538">
        <v>156500</v>
      </c>
      <c r="M63" s="538">
        <v>21200</v>
      </c>
      <c r="N63" s="538">
        <v>35200</v>
      </c>
      <c r="O63" s="538">
        <v>56400</v>
      </c>
      <c r="P63" s="588">
        <v>0</v>
      </c>
    </row>
    <row r="64" spans="1:16" ht="15.75" hidden="1" customHeight="1" outlineLevel="1">
      <c r="A64" s="587" t="s">
        <v>426</v>
      </c>
      <c r="B64" s="538">
        <v>3061700</v>
      </c>
      <c r="C64" s="538">
        <v>848400</v>
      </c>
      <c r="D64" s="538">
        <v>535600</v>
      </c>
      <c r="E64" s="538">
        <v>1465700</v>
      </c>
      <c r="F64" s="538">
        <v>709800</v>
      </c>
      <c r="G64" s="538">
        <v>608500</v>
      </c>
      <c r="H64" s="538">
        <v>147400</v>
      </c>
      <c r="I64" s="538">
        <v>209400</v>
      </c>
      <c r="J64" s="538">
        <v>20800</v>
      </c>
      <c r="K64" s="538">
        <v>133300</v>
      </c>
      <c r="L64" s="538">
        <v>154100</v>
      </c>
      <c r="M64" s="538">
        <v>21100</v>
      </c>
      <c r="N64" s="538">
        <v>34100</v>
      </c>
      <c r="O64" s="538">
        <v>55200</v>
      </c>
      <c r="P64" s="588">
        <v>0</v>
      </c>
    </row>
    <row r="65" spans="1:16" ht="15.75" hidden="1" customHeight="1" outlineLevel="1">
      <c r="A65" s="587" t="s">
        <v>427</v>
      </c>
      <c r="B65" s="538">
        <v>3016300</v>
      </c>
      <c r="C65" s="538">
        <v>845500</v>
      </c>
      <c r="D65" s="538">
        <v>542200</v>
      </c>
      <c r="E65" s="538">
        <v>1420100</v>
      </c>
      <c r="F65" s="538">
        <v>656600</v>
      </c>
      <c r="G65" s="538">
        <v>626200</v>
      </c>
      <c r="H65" s="538">
        <v>137300</v>
      </c>
      <c r="I65" s="538">
        <v>207000</v>
      </c>
      <c r="J65" s="538">
        <v>21700</v>
      </c>
      <c r="K65" s="538">
        <v>130200</v>
      </c>
      <c r="L65" s="538">
        <v>151900</v>
      </c>
      <c r="M65" s="538">
        <v>23200</v>
      </c>
      <c r="N65" s="538">
        <v>31900</v>
      </c>
      <c r="O65" s="538">
        <v>55100</v>
      </c>
      <c r="P65" s="588">
        <v>1500</v>
      </c>
    </row>
    <row r="66" spans="1:16" ht="15.75" hidden="1" customHeight="1" outlineLevel="1">
      <c r="A66" s="587" t="s">
        <v>428</v>
      </c>
      <c r="B66" s="538">
        <v>3025300</v>
      </c>
      <c r="C66" s="538">
        <v>851600</v>
      </c>
      <c r="D66" s="538">
        <v>521200</v>
      </c>
      <c r="E66" s="538">
        <v>1454800</v>
      </c>
      <c r="F66" s="538">
        <v>643100</v>
      </c>
      <c r="G66" s="538">
        <v>633600</v>
      </c>
      <c r="H66" s="538">
        <v>178100</v>
      </c>
      <c r="I66" s="538">
        <v>193900</v>
      </c>
      <c r="J66" s="538">
        <v>19900</v>
      </c>
      <c r="K66" s="538">
        <v>124100</v>
      </c>
      <c r="L66" s="538">
        <v>144000</v>
      </c>
      <c r="M66" s="538">
        <v>18200</v>
      </c>
      <c r="N66" s="538">
        <v>31700</v>
      </c>
      <c r="O66" s="538">
        <v>49900</v>
      </c>
      <c r="P66" s="588">
        <v>0</v>
      </c>
    </row>
    <row r="67" spans="1:16" ht="15.75" hidden="1" customHeight="1" outlineLevel="1">
      <c r="A67" s="587" t="s">
        <v>429</v>
      </c>
      <c r="B67" s="538">
        <v>2898700</v>
      </c>
      <c r="C67" s="538">
        <v>826500</v>
      </c>
      <c r="D67" s="538">
        <v>497500</v>
      </c>
      <c r="E67" s="538">
        <v>1375300</v>
      </c>
      <c r="F67" s="538">
        <v>647000</v>
      </c>
      <c r="G67" s="538">
        <v>580500</v>
      </c>
      <c r="H67" s="538">
        <v>147900</v>
      </c>
      <c r="I67" s="538">
        <v>194100</v>
      </c>
      <c r="J67" s="538">
        <v>21000</v>
      </c>
      <c r="K67" s="538">
        <v>122400</v>
      </c>
      <c r="L67" s="538">
        <v>143400</v>
      </c>
      <c r="M67" s="538">
        <v>20500</v>
      </c>
      <c r="N67" s="538">
        <v>30300</v>
      </c>
      <c r="O67" s="538">
        <v>50800</v>
      </c>
      <c r="P67" s="588">
        <v>0</v>
      </c>
    </row>
    <row r="68" spans="1:16" ht="15.75" hidden="1" customHeight="1" outlineLevel="1">
      <c r="A68" s="587" t="s">
        <v>430</v>
      </c>
      <c r="B68" s="538">
        <v>2741500</v>
      </c>
      <c r="C68" s="538">
        <v>750200</v>
      </c>
      <c r="D68" s="538">
        <v>469900</v>
      </c>
      <c r="E68" s="538">
        <v>1336700</v>
      </c>
      <c r="F68" s="538">
        <v>639500</v>
      </c>
      <c r="G68" s="538">
        <v>528600</v>
      </c>
      <c r="H68" s="538">
        <v>168600</v>
      </c>
      <c r="I68" s="538">
        <v>180700</v>
      </c>
      <c r="J68" s="538">
        <v>17700</v>
      </c>
      <c r="K68" s="538">
        <v>116300</v>
      </c>
      <c r="L68" s="538">
        <v>134000</v>
      </c>
      <c r="M68" s="538">
        <v>17400</v>
      </c>
      <c r="N68" s="538">
        <v>29400</v>
      </c>
      <c r="O68" s="538">
        <v>46800</v>
      </c>
      <c r="P68" s="588">
        <v>0</v>
      </c>
    </row>
    <row r="69" spans="1:16" ht="15.75" hidden="1" customHeight="1" outlineLevel="1">
      <c r="A69" s="587" t="s">
        <v>431</v>
      </c>
      <c r="B69" s="538">
        <v>2528500</v>
      </c>
      <c r="C69" s="538">
        <v>748700</v>
      </c>
      <c r="D69" s="538">
        <v>400300</v>
      </c>
      <c r="E69" s="538">
        <v>1211400</v>
      </c>
      <c r="F69" s="538">
        <v>562900</v>
      </c>
      <c r="G69" s="538">
        <v>535600</v>
      </c>
      <c r="H69" s="538">
        <v>112900</v>
      </c>
      <c r="I69" s="538">
        <v>165900</v>
      </c>
      <c r="J69" s="538">
        <v>16600</v>
      </c>
      <c r="K69" s="538">
        <v>106000</v>
      </c>
      <c r="L69" s="538">
        <v>122600</v>
      </c>
      <c r="M69" s="538">
        <v>17000</v>
      </c>
      <c r="N69" s="538">
        <v>26300</v>
      </c>
      <c r="O69" s="538">
        <v>43300</v>
      </c>
      <c r="P69" s="588">
        <v>0</v>
      </c>
    </row>
    <row r="70" spans="1:16" ht="15.75" hidden="1" customHeight="1" outlineLevel="1">
      <c r="A70" s="587" t="s">
        <v>432</v>
      </c>
      <c r="B70" s="538">
        <v>2413100</v>
      </c>
      <c r="C70" s="538">
        <v>679600</v>
      </c>
      <c r="D70" s="538">
        <v>386800</v>
      </c>
      <c r="E70" s="538">
        <v>1187500</v>
      </c>
      <c r="F70" s="538">
        <v>562700</v>
      </c>
      <c r="G70" s="538">
        <v>495400</v>
      </c>
      <c r="H70" s="538">
        <v>129500</v>
      </c>
      <c r="I70" s="538">
        <v>156900</v>
      </c>
      <c r="J70" s="538">
        <v>15400</v>
      </c>
      <c r="K70" s="538">
        <v>101900</v>
      </c>
      <c r="L70" s="538">
        <v>117300</v>
      </c>
      <c r="M70" s="538">
        <v>13600</v>
      </c>
      <c r="N70" s="538">
        <v>26100</v>
      </c>
      <c r="O70" s="538">
        <v>39700</v>
      </c>
      <c r="P70" s="588">
        <v>0</v>
      </c>
    </row>
    <row r="71" spans="1:16" ht="15.75" hidden="1" customHeight="1" outlineLevel="1">
      <c r="A71" s="587" t="s">
        <v>433</v>
      </c>
      <c r="B71" s="538">
        <v>2394800</v>
      </c>
      <c r="C71" s="538">
        <v>656600</v>
      </c>
      <c r="D71" s="538">
        <v>408900</v>
      </c>
      <c r="E71" s="538">
        <v>1162800</v>
      </c>
      <c r="F71" s="538">
        <v>539900</v>
      </c>
      <c r="G71" s="538">
        <v>502200</v>
      </c>
      <c r="H71" s="538">
        <v>120800</v>
      </c>
      <c r="I71" s="538">
        <v>164600</v>
      </c>
      <c r="J71" s="538">
        <v>17600</v>
      </c>
      <c r="K71" s="538">
        <v>108000</v>
      </c>
      <c r="L71" s="538">
        <v>125600</v>
      </c>
      <c r="M71" s="538">
        <v>15700</v>
      </c>
      <c r="N71" s="538">
        <v>23300</v>
      </c>
      <c r="O71" s="538">
        <v>39000</v>
      </c>
      <c r="P71" s="588">
        <v>0</v>
      </c>
    </row>
    <row r="72" spans="1:16" ht="15.75" hidden="1" customHeight="1" outlineLevel="1">
      <c r="A72" s="587" t="s">
        <v>434</v>
      </c>
      <c r="B72" s="538">
        <v>2435500</v>
      </c>
      <c r="C72" s="538">
        <v>678800</v>
      </c>
      <c r="D72" s="538">
        <v>425900</v>
      </c>
      <c r="E72" s="538">
        <v>1170800</v>
      </c>
      <c r="F72" s="538">
        <v>537000</v>
      </c>
      <c r="G72" s="538">
        <v>499700</v>
      </c>
      <c r="H72" s="538">
        <v>134100</v>
      </c>
      <c r="I72" s="538">
        <v>157300</v>
      </c>
      <c r="J72" s="538">
        <v>16800</v>
      </c>
      <c r="K72" s="538">
        <v>100200</v>
      </c>
      <c r="L72" s="538">
        <v>117000</v>
      </c>
      <c r="M72" s="538">
        <v>15900</v>
      </c>
      <c r="N72" s="538">
        <v>24400</v>
      </c>
      <c r="O72" s="538">
        <v>40300</v>
      </c>
      <c r="P72" s="588">
        <v>0</v>
      </c>
    </row>
    <row r="73" spans="1:16" ht="15.75" hidden="1" customHeight="1" outlineLevel="1">
      <c r="A73" s="587" t="s">
        <v>435</v>
      </c>
      <c r="B73" s="538">
        <v>2407500</v>
      </c>
      <c r="C73" s="538">
        <v>695400</v>
      </c>
      <c r="D73" s="538">
        <v>423600</v>
      </c>
      <c r="E73" s="538">
        <v>1121600</v>
      </c>
      <c r="F73" s="538">
        <v>508000</v>
      </c>
      <c r="G73" s="538">
        <v>506200</v>
      </c>
      <c r="H73" s="538">
        <v>107300</v>
      </c>
      <c r="I73" s="538">
        <v>164900</v>
      </c>
      <c r="J73" s="538">
        <v>19400</v>
      </c>
      <c r="K73" s="538">
        <v>103400</v>
      </c>
      <c r="L73" s="538">
        <v>122800</v>
      </c>
      <c r="M73" s="538">
        <v>17600</v>
      </c>
      <c r="N73" s="538">
        <v>24400</v>
      </c>
      <c r="O73" s="538">
        <v>42000</v>
      </c>
      <c r="P73" s="588">
        <v>0</v>
      </c>
    </row>
    <row r="74" spans="1:16" ht="15.75" customHeight="1" collapsed="1">
      <c r="A74" s="587" t="s">
        <v>436</v>
      </c>
      <c r="B74" s="538">
        <v>2430400</v>
      </c>
      <c r="C74" s="589">
        <v>681200</v>
      </c>
      <c r="D74" s="589">
        <v>442600</v>
      </c>
      <c r="E74" s="589">
        <v>1141700</v>
      </c>
      <c r="F74" s="589">
        <v>525600</v>
      </c>
      <c r="G74" s="589">
        <v>503300</v>
      </c>
      <c r="H74" s="589">
        <v>112800</v>
      </c>
      <c r="I74" s="589">
        <v>161900</v>
      </c>
      <c r="J74" s="589">
        <v>16400</v>
      </c>
      <c r="K74" s="589">
        <v>100200</v>
      </c>
      <c r="L74" s="538">
        <v>116600</v>
      </c>
      <c r="M74" s="589">
        <v>19600</v>
      </c>
      <c r="N74" s="589">
        <v>25800</v>
      </c>
      <c r="O74" s="538">
        <v>45400</v>
      </c>
      <c r="P74" s="590">
        <v>0</v>
      </c>
    </row>
    <row r="75" spans="1:16" ht="15.75" customHeight="1">
      <c r="A75" s="591" t="s">
        <v>465</v>
      </c>
      <c r="B75" s="538">
        <v>2433000</v>
      </c>
      <c r="C75" s="538">
        <v>681100</v>
      </c>
      <c r="D75" s="538">
        <v>404600</v>
      </c>
      <c r="E75" s="538">
        <v>1187800</v>
      </c>
      <c r="F75" s="538">
        <v>575400</v>
      </c>
      <c r="G75" s="538">
        <v>501100</v>
      </c>
      <c r="H75" s="538">
        <v>111300</v>
      </c>
      <c r="I75" s="538">
        <v>157900</v>
      </c>
      <c r="J75" s="538">
        <v>17700</v>
      </c>
      <c r="K75" s="538">
        <v>98300</v>
      </c>
      <c r="L75" s="538">
        <v>116000</v>
      </c>
      <c r="M75" s="538">
        <v>16100</v>
      </c>
      <c r="N75" s="538">
        <v>25800</v>
      </c>
      <c r="O75" s="538">
        <v>41900</v>
      </c>
      <c r="P75" s="592" t="s">
        <v>464</v>
      </c>
    </row>
    <row r="76" spans="1:16" ht="15.75" customHeight="1">
      <c r="A76" s="593" t="s">
        <v>553</v>
      </c>
      <c r="B76" s="541">
        <v>0.10697827518104015</v>
      </c>
      <c r="C76" s="541">
        <v>-1.467997651203758E-2</v>
      </c>
      <c r="D76" s="541">
        <v>-8.5856303660189788</v>
      </c>
      <c r="E76" s="541">
        <v>4.037838311290181</v>
      </c>
      <c r="F76" s="541">
        <v>9.474885844748858</v>
      </c>
      <c r="G76" s="541">
        <v>-0.43711504073117424</v>
      </c>
      <c r="H76" s="541">
        <v>-1.3297872340425532</v>
      </c>
      <c r="I76" s="541">
        <v>-2.4706609017912289</v>
      </c>
      <c r="J76" s="541">
        <v>7.9268292682926829</v>
      </c>
      <c r="K76" s="541">
        <v>-1.8962075848303395</v>
      </c>
      <c r="L76" s="541">
        <v>-0.51457975986277882</v>
      </c>
      <c r="M76" s="541">
        <v>-17.857142857142858</v>
      </c>
      <c r="N76" s="541">
        <v>0</v>
      </c>
      <c r="O76" s="541">
        <v>-7.7092511013215859</v>
      </c>
      <c r="P76" s="594" t="s">
        <v>277</v>
      </c>
    </row>
    <row r="77" spans="1:16" ht="15.75" customHeight="1">
      <c r="A77" s="585" t="s">
        <v>510</v>
      </c>
      <c r="B77" s="536"/>
      <c r="C77" s="536"/>
      <c r="D77" s="536"/>
      <c r="E77" s="524"/>
      <c r="F77" s="536"/>
      <c r="G77" s="536"/>
      <c r="H77" s="536"/>
      <c r="I77" s="536"/>
      <c r="J77" s="536"/>
      <c r="K77" s="536"/>
      <c r="L77" s="524"/>
      <c r="M77" s="536"/>
      <c r="N77" s="536"/>
      <c r="O77" s="524"/>
      <c r="P77" s="596"/>
    </row>
    <row r="78" spans="1:16" ht="15.75" hidden="1" customHeight="1" outlineLevel="1">
      <c r="A78" s="587" t="s">
        <v>407</v>
      </c>
      <c r="B78" s="538">
        <v>793400</v>
      </c>
      <c r="C78" s="538">
        <v>276100</v>
      </c>
      <c r="D78" s="538">
        <v>181100</v>
      </c>
      <c r="E78" s="538">
        <v>236000</v>
      </c>
      <c r="F78" s="538">
        <v>112000</v>
      </c>
      <c r="G78" s="538">
        <v>103300</v>
      </c>
      <c r="H78" s="538">
        <v>20700</v>
      </c>
      <c r="I78" s="538">
        <v>98600</v>
      </c>
      <c r="J78" s="538">
        <v>14700</v>
      </c>
      <c r="K78" s="538">
        <v>53900</v>
      </c>
      <c r="L78" s="538">
        <v>68600</v>
      </c>
      <c r="M78" s="538">
        <v>14300</v>
      </c>
      <c r="N78" s="538">
        <v>15700</v>
      </c>
      <c r="O78" s="538">
        <v>30000</v>
      </c>
      <c r="P78" s="588">
        <v>1600</v>
      </c>
    </row>
    <row r="79" spans="1:16" ht="15.75" hidden="1" customHeight="1" outlineLevel="1">
      <c r="A79" s="587" t="s">
        <v>408</v>
      </c>
      <c r="B79" s="538">
        <v>799300</v>
      </c>
      <c r="C79" s="538">
        <v>277300</v>
      </c>
      <c r="D79" s="538">
        <v>188300</v>
      </c>
      <c r="E79" s="538">
        <v>234000</v>
      </c>
      <c r="F79" s="538">
        <v>111100</v>
      </c>
      <c r="G79" s="538">
        <v>97100</v>
      </c>
      <c r="H79" s="538">
        <v>25800</v>
      </c>
      <c r="I79" s="538">
        <v>97700</v>
      </c>
      <c r="J79" s="538">
        <v>15200</v>
      </c>
      <c r="K79" s="538">
        <v>54100</v>
      </c>
      <c r="L79" s="538">
        <v>69300</v>
      </c>
      <c r="M79" s="538">
        <v>14500</v>
      </c>
      <c r="N79" s="538">
        <v>14000</v>
      </c>
      <c r="O79" s="538">
        <v>28500</v>
      </c>
      <c r="P79" s="588">
        <v>1900</v>
      </c>
    </row>
    <row r="80" spans="1:16" ht="15.75" hidden="1" customHeight="1" outlineLevel="1">
      <c r="A80" s="587" t="s">
        <v>409</v>
      </c>
      <c r="B80" s="538">
        <v>813800</v>
      </c>
      <c r="C80" s="538">
        <v>308900</v>
      </c>
      <c r="D80" s="538">
        <v>161200</v>
      </c>
      <c r="E80" s="538">
        <v>244200</v>
      </c>
      <c r="F80" s="538">
        <v>116300</v>
      </c>
      <c r="G80" s="538">
        <v>99000</v>
      </c>
      <c r="H80" s="538">
        <v>28900</v>
      </c>
      <c r="I80" s="538">
        <v>98000</v>
      </c>
      <c r="J80" s="538">
        <v>14100</v>
      </c>
      <c r="K80" s="538">
        <v>55700</v>
      </c>
      <c r="L80" s="538">
        <v>69800</v>
      </c>
      <c r="M80" s="538">
        <v>13500</v>
      </c>
      <c r="N80" s="538">
        <v>14700</v>
      </c>
      <c r="O80" s="538">
        <v>28200</v>
      </c>
      <c r="P80" s="588">
        <v>1700</v>
      </c>
    </row>
    <row r="81" spans="1:16" ht="15.75" hidden="1" customHeight="1" outlineLevel="1">
      <c r="A81" s="587" t="s">
        <v>410</v>
      </c>
      <c r="B81" s="538">
        <v>835100</v>
      </c>
      <c r="C81" s="538">
        <v>310300</v>
      </c>
      <c r="D81" s="538">
        <v>185000</v>
      </c>
      <c r="E81" s="538">
        <v>243800</v>
      </c>
      <c r="F81" s="538">
        <v>110200</v>
      </c>
      <c r="G81" s="538">
        <v>106700</v>
      </c>
      <c r="H81" s="538">
        <v>26900</v>
      </c>
      <c r="I81" s="538">
        <v>94500</v>
      </c>
      <c r="J81" s="538">
        <v>15200</v>
      </c>
      <c r="K81" s="538">
        <v>51100</v>
      </c>
      <c r="L81" s="538">
        <v>66300</v>
      </c>
      <c r="M81" s="538">
        <v>14300</v>
      </c>
      <c r="N81" s="538">
        <v>13900</v>
      </c>
      <c r="O81" s="538">
        <v>28200</v>
      </c>
      <c r="P81" s="588">
        <v>1400</v>
      </c>
    </row>
    <row r="82" spans="1:16" ht="15.75" hidden="1" customHeight="1" outlineLevel="1">
      <c r="A82" s="587" t="s">
        <v>411</v>
      </c>
      <c r="B82" s="538">
        <v>784600</v>
      </c>
      <c r="C82" s="538">
        <v>299100</v>
      </c>
      <c r="D82" s="538">
        <v>167000</v>
      </c>
      <c r="E82" s="538">
        <v>224400</v>
      </c>
      <c r="F82" s="538">
        <v>103200</v>
      </c>
      <c r="G82" s="538">
        <v>93500</v>
      </c>
      <c r="H82" s="538">
        <v>27700</v>
      </c>
      <c r="I82" s="538">
        <v>92600</v>
      </c>
      <c r="J82" s="538">
        <v>12800</v>
      </c>
      <c r="K82" s="538">
        <v>51500</v>
      </c>
      <c r="L82" s="538">
        <v>64300</v>
      </c>
      <c r="M82" s="538">
        <v>14900</v>
      </c>
      <c r="N82" s="538">
        <v>13500</v>
      </c>
      <c r="O82" s="538">
        <v>28400</v>
      </c>
      <c r="P82" s="588">
        <v>1500</v>
      </c>
    </row>
    <row r="83" spans="1:16" ht="15.75" hidden="1" customHeight="1" outlineLevel="1">
      <c r="A83" s="587" t="s">
        <v>412</v>
      </c>
      <c r="B83" s="538">
        <v>774000</v>
      </c>
      <c r="C83" s="538">
        <v>299500</v>
      </c>
      <c r="D83" s="538">
        <v>164700</v>
      </c>
      <c r="E83" s="538">
        <v>218700</v>
      </c>
      <c r="F83" s="538">
        <v>98600</v>
      </c>
      <c r="G83" s="538">
        <v>88600</v>
      </c>
      <c r="H83" s="538">
        <v>31500</v>
      </c>
      <c r="I83" s="538">
        <v>89500</v>
      </c>
      <c r="J83" s="538">
        <v>12000</v>
      </c>
      <c r="K83" s="538">
        <v>47400</v>
      </c>
      <c r="L83" s="538">
        <v>59400</v>
      </c>
      <c r="M83" s="538">
        <v>15300</v>
      </c>
      <c r="N83" s="538">
        <v>14900</v>
      </c>
      <c r="O83" s="538">
        <v>30200</v>
      </c>
      <c r="P83" s="588">
        <v>1500</v>
      </c>
    </row>
    <row r="84" spans="1:16" ht="15.75" hidden="1" customHeight="1" outlineLevel="1">
      <c r="A84" s="587" t="s">
        <v>413</v>
      </c>
      <c r="B84" s="538">
        <v>761500</v>
      </c>
      <c r="C84" s="538">
        <v>314400</v>
      </c>
      <c r="D84" s="538">
        <v>144100</v>
      </c>
      <c r="E84" s="538">
        <v>213300</v>
      </c>
      <c r="F84" s="538">
        <v>94600</v>
      </c>
      <c r="G84" s="538">
        <v>89500</v>
      </c>
      <c r="H84" s="538">
        <v>29300</v>
      </c>
      <c r="I84" s="538">
        <v>88300</v>
      </c>
      <c r="J84" s="538">
        <v>13200</v>
      </c>
      <c r="K84" s="538">
        <v>46800</v>
      </c>
      <c r="L84" s="538">
        <v>60000</v>
      </c>
      <c r="M84" s="538">
        <v>13500</v>
      </c>
      <c r="N84" s="538">
        <v>14700</v>
      </c>
      <c r="O84" s="538">
        <v>28200</v>
      </c>
      <c r="P84" s="588">
        <v>1300</v>
      </c>
    </row>
    <row r="85" spans="1:16" ht="15.75" hidden="1" customHeight="1" outlineLevel="1">
      <c r="A85" s="587" t="s">
        <v>414</v>
      </c>
      <c r="B85" s="538">
        <v>777400</v>
      </c>
      <c r="C85" s="538">
        <v>306100</v>
      </c>
      <c r="D85" s="538">
        <v>166500</v>
      </c>
      <c r="E85" s="538">
        <v>214900</v>
      </c>
      <c r="F85" s="538">
        <v>104900</v>
      </c>
      <c r="G85" s="538">
        <v>84800</v>
      </c>
      <c r="H85" s="538">
        <v>25200</v>
      </c>
      <c r="I85" s="538">
        <v>88500</v>
      </c>
      <c r="J85" s="538">
        <v>12800</v>
      </c>
      <c r="K85" s="538">
        <v>49400</v>
      </c>
      <c r="L85" s="538">
        <v>62200</v>
      </c>
      <c r="M85" s="538">
        <v>12600</v>
      </c>
      <c r="N85" s="538">
        <v>13800</v>
      </c>
      <c r="O85" s="538">
        <v>26400</v>
      </c>
      <c r="P85" s="588">
        <v>1400</v>
      </c>
    </row>
    <row r="86" spans="1:16" ht="15.75" hidden="1" customHeight="1" outlineLevel="1">
      <c r="A86" s="587" t="s">
        <v>415</v>
      </c>
      <c r="B86" s="538">
        <v>786300</v>
      </c>
      <c r="C86" s="538">
        <v>333300</v>
      </c>
      <c r="D86" s="538">
        <v>151700</v>
      </c>
      <c r="E86" s="538">
        <v>211600</v>
      </c>
      <c r="F86" s="538">
        <v>92700</v>
      </c>
      <c r="G86" s="538">
        <v>90600</v>
      </c>
      <c r="H86" s="538">
        <v>28300</v>
      </c>
      <c r="I86" s="538">
        <v>88400</v>
      </c>
      <c r="J86" s="538">
        <v>13600</v>
      </c>
      <c r="K86" s="538">
        <v>48700</v>
      </c>
      <c r="L86" s="538">
        <v>62300</v>
      </c>
      <c r="M86" s="538">
        <v>11500</v>
      </c>
      <c r="N86" s="538">
        <v>14500</v>
      </c>
      <c r="O86" s="538">
        <v>26000</v>
      </c>
      <c r="P86" s="588">
        <v>1200</v>
      </c>
    </row>
    <row r="87" spans="1:16" ht="15.75" hidden="1" customHeight="1" outlineLevel="1">
      <c r="A87" s="587" t="s">
        <v>416</v>
      </c>
      <c r="B87" s="538">
        <v>851100</v>
      </c>
      <c r="C87" s="538">
        <v>344500</v>
      </c>
      <c r="D87" s="538">
        <v>181000</v>
      </c>
      <c r="E87" s="538">
        <v>232900</v>
      </c>
      <c r="F87" s="538">
        <v>111400</v>
      </c>
      <c r="G87" s="538">
        <v>94000</v>
      </c>
      <c r="H87" s="538">
        <v>27500</v>
      </c>
      <c r="I87" s="538">
        <v>91500</v>
      </c>
      <c r="J87" s="538">
        <v>13900</v>
      </c>
      <c r="K87" s="538">
        <v>52500</v>
      </c>
      <c r="L87" s="538">
        <v>66400</v>
      </c>
      <c r="M87" s="538">
        <v>11400</v>
      </c>
      <c r="N87" s="538">
        <v>13700</v>
      </c>
      <c r="O87" s="538">
        <v>25100</v>
      </c>
      <c r="P87" s="588">
        <v>1200</v>
      </c>
    </row>
    <row r="88" spans="1:16" ht="15.75" hidden="1" customHeight="1" outlineLevel="1">
      <c r="A88" s="587" t="s">
        <v>417</v>
      </c>
      <c r="B88" s="538">
        <v>843300</v>
      </c>
      <c r="C88" s="538">
        <v>330100</v>
      </c>
      <c r="D88" s="538">
        <v>182300</v>
      </c>
      <c r="E88" s="538">
        <v>231100</v>
      </c>
      <c r="F88" s="538">
        <v>106500</v>
      </c>
      <c r="G88" s="538">
        <v>103000</v>
      </c>
      <c r="H88" s="538">
        <v>21600</v>
      </c>
      <c r="I88" s="538">
        <v>98600</v>
      </c>
      <c r="J88" s="538">
        <v>12400</v>
      </c>
      <c r="K88" s="538">
        <v>48900</v>
      </c>
      <c r="L88" s="538">
        <v>61300</v>
      </c>
      <c r="M88" s="538">
        <v>18300</v>
      </c>
      <c r="N88" s="538">
        <v>18900</v>
      </c>
      <c r="O88" s="538">
        <v>37200</v>
      </c>
      <c r="P88" s="588">
        <v>1200</v>
      </c>
    </row>
    <row r="89" spans="1:16" ht="15.75" hidden="1" customHeight="1" outlineLevel="1">
      <c r="A89" s="587" t="s">
        <v>418</v>
      </c>
      <c r="B89" s="538">
        <v>829300</v>
      </c>
      <c r="C89" s="538">
        <v>360900</v>
      </c>
      <c r="D89" s="538">
        <v>156100</v>
      </c>
      <c r="E89" s="538">
        <v>211700</v>
      </c>
      <c r="F89" s="538">
        <v>98800</v>
      </c>
      <c r="G89" s="538">
        <v>93300</v>
      </c>
      <c r="H89" s="538">
        <v>19600</v>
      </c>
      <c r="I89" s="538">
        <v>99300</v>
      </c>
      <c r="J89" s="538">
        <v>11400</v>
      </c>
      <c r="K89" s="538">
        <v>51600</v>
      </c>
      <c r="L89" s="538">
        <v>63000</v>
      </c>
      <c r="M89" s="538">
        <v>22400</v>
      </c>
      <c r="N89" s="538">
        <v>14000</v>
      </c>
      <c r="O89" s="538">
        <v>36400</v>
      </c>
      <c r="P89" s="588">
        <v>1200</v>
      </c>
    </row>
    <row r="90" spans="1:16" ht="15.75" hidden="1" customHeight="1" outlineLevel="1">
      <c r="A90" s="587" t="s">
        <v>419</v>
      </c>
      <c r="B90" s="538">
        <v>795200</v>
      </c>
      <c r="C90" s="538">
        <v>377400</v>
      </c>
      <c r="D90" s="538">
        <v>138600</v>
      </c>
      <c r="E90" s="538">
        <v>189500</v>
      </c>
      <c r="F90" s="538">
        <v>89200</v>
      </c>
      <c r="G90" s="538">
        <v>79000</v>
      </c>
      <c r="H90" s="538">
        <v>21400</v>
      </c>
      <c r="I90" s="538">
        <v>88400</v>
      </c>
      <c r="J90" s="538">
        <v>15100</v>
      </c>
      <c r="K90" s="538">
        <v>46600</v>
      </c>
      <c r="L90" s="538">
        <v>61700</v>
      </c>
      <c r="M90" s="538">
        <v>14100</v>
      </c>
      <c r="N90" s="538">
        <v>12600</v>
      </c>
      <c r="O90" s="538">
        <v>26700</v>
      </c>
      <c r="P90" s="588">
        <v>1300</v>
      </c>
    </row>
    <row r="91" spans="1:16" ht="15.75" hidden="1" customHeight="1" outlineLevel="1">
      <c r="A91" s="587" t="s">
        <v>420</v>
      </c>
      <c r="B91" s="538">
        <v>789800</v>
      </c>
      <c r="C91" s="538">
        <v>345800</v>
      </c>
      <c r="D91" s="538">
        <v>138900</v>
      </c>
      <c r="E91" s="538">
        <v>216700</v>
      </c>
      <c r="F91" s="538">
        <v>93100</v>
      </c>
      <c r="G91" s="538">
        <v>96000</v>
      </c>
      <c r="H91" s="538">
        <v>27600</v>
      </c>
      <c r="I91" s="538">
        <v>87200</v>
      </c>
      <c r="J91" s="538">
        <v>11400</v>
      </c>
      <c r="K91" s="538">
        <v>48400</v>
      </c>
      <c r="L91" s="538">
        <v>59800</v>
      </c>
      <c r="M91" s="538">
        <v>14700</v>
      </c>
      <c r="N91" s="538">
        <v>12700</v>
      </c>
      <c r="O91" s="538">
        <v>27400</v>
      </c>
      <c r="P91" s="588">
        <v>1200</v>
      </c>
    </row>
    <row r="92" spans="1:16" ht="15.75" hidden="1" customHeight="1" outlineLevel="1">
      <c r="A92" s="587" t="s">
        <v>421</v>
      </c>
      <c r="B92" s="538">
        <v>771200</v>
      </c>
      <c r="C92" s="538">
        <v>357500</v>
      </c>
      <c r="D92" s="538">
        <v>138000</v>
      </c>
      <c r="E92" s="538">
        <v>190100</v>
      </c>
      <c r="F92" s="538">
        <v>92300</v>
      </c>
      <c r="G92" s="538">
        <v>76400</v>
      </c>
      <c r="H92" s="538">
        <v>21500</v>
      </c>
      <c r="I92" s="538">
        <v>84500</v>
      </c>
      <c r="J92" s="538">
        <v>12400</v>
      </c>
      <c r="K92" s="538">
        <v>45700</v>
      </c>
      <c r="L92" s="538">
        <v>58100</v>
      </c>
      <c r="M92" s="538">
        <v>13800</v>
      </c>
      <c r="N92" s="538">
        <v>12600</v>
      </c>
      <c r="O92" s="538">
        <v>26400</v>
      </c>
      <c r="P92" s="588">
        <v>1100</v>
      </c>
    </row>
    <row r="93" spans="1:16" ht="15.75" hidden="1" customHeight="1" outlineLevel="1">
      <c r="A93" s="587" t="s">
        <v>422</v>
      </c>
      <c r="B93" s="538">
        <v>784600</v>
      </c>
      <c r="C93" s="538">
        <v>319800</v>
      </c>
      <c r="D93" s="538">
        <v>165700</v>
      </c>
      <c r="E93" s="538">
        <v>210900</v>
      </c>
      <c r="F93" s="538">
        <v>99800</v>
      </c>
      <c r="G93" s="538">
        <v>85200</v>
      </c>
      <c r="H93" s="538">
        <v>25900</v>
      </c>
      <c r="I93" s="538">
        <v>86900</v>
      </c>
      <c r="J93" s="538">
        <v>12800</v>
      </c>
      <c r="K93" s="538">
        <v>43800</v>
      </c>
      <c r="L93" s="538">
        <v>56600</v>
      </c>
      <c r="M93" s="538">
        <v>17700</v>
      </c>
      <c r="N93" s="538">
        <v>12500</v>
      </c>
      <c r="O93" s="538">
        <v>30200</v>
      </c>
      <c r="P93" s="588">
        <v>1400</v>
      </c>
    </row>
    <row r="94" spans="1:16" ht="15.75" hidden="1" customHeight="1" outlineLevel="1">
      <c r="A94" s="587" t="s">
        <v>423</v>
      </c>
      <c r="B94" s="538">
        <v>754500</v>
      </c>
      <c r="C94" s="538">
        <v>328500</v>
      </c>
      <c r="D94" s="538">
        <v>147000</v>
      </c>
      <c r="E94" s="538">
        <v>194000</v>
      </c>
      <c r="F94" s="538">
        <v>85700</v>
      </c>
      <c r="G94" s="538">
        <v>87700</v>
      </c>
      <c r="H94" s="538">
        <v>20600</v>
      </c>
      <c r="I94" s="538">
        <v>83800</v>
      </c>
      <c r="J94" s="538">
        <v>12000</v>
      </c>
      <c r="K94" s="538">
        <v>41500</v>
      </c>
      <c r="L94" s="538">
        <v>53500</v>
      </c>
      <c r="M94" s="538">
        <v>17000</v>
      </c>
      <c r="N94" s="538">
        <v>13200</v>
      </c>
      <c r="O94" s="538">
        <v>30200</v>
      </c>
      <c r="P94" s="588">
        <v>1200</v>
      </c>
    </row>
    <row r="95" spans="1:16" ht="15.75" hidden="1" customHeight="1" outlineLevel="1">
      <c r="A95" s="587" t="s">
        <v>424</v>
      </c>
      <c r="B95" s="538">
        <v>751700</v>
      </c>
      <c r="C95" s="538">
        <v>300500</v>
      </c>
      <c r="D95" s="538">
        <v>146100</v>
      </c>
      <c r="E95" s="538">
        <v>205400</v>
      </c>
      <c r="F95" s="538">
        <v>89700</v>
      </c>
      <c r="G95" s="538">
        <v>89200</v>
      </c>
      <c r="H95" s="538">
        <v>26500</v>
      </c>
      <c r="I95" s="538">
        <v>98600</v>
      </c>
      <c r="J95" s="538">
        <v>18000</v>
      </c>
      <c r="K95" s="538">
        <v>40100</v>
      </c>
      <c r="L95" s="538">
        <v>58100</v>
      </c>
      <c r="M95" s="538">
        <v>30200</v>
      </c>
      <c r="N95" s="538">
        <v>10500</v>
      </c>
      <c r="O95" s="538">
        <v>40700</v>
      </c>
      <c r="P95" s="588">
        <v>1100</v>
      </c>
    </row>
    <row r="96" spans="1:16" ht="15.75" hidden="1" customHeight="1" outlineLevel="1">
      <c r="A96" s="587" t="s">
        <v>425</v>
      </c>
      <c r="B96" s="538">
        <v>757800</v>
      </c>
      <c r="C96" s="538">
        <v>320200</v>
      </c>
      <c r="D96" s="538">
        <v>151700</v>
      </c>
      <c r="E96" s="538">
        <v>190700</v>
      </c>
      <c r="F96" s="538">
        <v>82900</v>
      </c>
      <c r="G96" s="538">
        <v>83900</v>
      </c>
      <c r="H96" s="538">
        <v>23900</v>
      </c>
      <c r="I96" s="538">
        <v>94100</v>
      </c>
      <c r="J96" s="538">
        <v>10900</v>
      </c>
      <c r="K96" s="538">
        <v>43600</v>
      </c>
      <c r="L96" s="538">
        <v>54500</v>
      </c>
      <c r="M96" s="538">
        <v>27100</v>
      </c>
      <c r="N96" s="538">
        <v>12500</v>
      </c>
      <c r="O96" s="538">
        <v>39600</v>
      </c>
      <c r="P96" s="588">
        <v>1100</v>
      </c>
    </row>
    <row r="97" spans="1:16" ht="15.75" hidden="1" customHeight="1" outlineLevel="1">
      <c r="A97" s="587" t="s">
        <v>426</v>
      </c>
      <c r="B97" s="538">
        <v>785100</v>
      </c>
      <c r="C97" s="538">
        <v>334500</v>
      </c>
      <c r="D97" s="538">
        <v>150100</v>
      </c>
      <c r="E97" s="538">
        <v>205800</v>
      </c>
      <c r="F97" s="538">
        <v>94000</v>
      </c>
      <c r="G97" s="538">
        <v>82300</v>
      </c>
      <c r="H97" s="538">
        <v>29500</v>
      </c>
      <c r="I97" s="538">
        <v>93400</v>
      </c>
      <c r="J97" s="538">
        <v>11000</v>
      </c>
      <c r="K97" s="538">
        <v>44100</v>
      </c>
      <c r="L97" s="538">
        <v>55100</v>
      </c>
      <c r="M97" s="538">
        <v>26500</v>
      </c>
      <c r="N97" s="538">
        <v>11800</v>
      </c>
      <c r="O97" s="538">
        <v>38300</v>
      </c>
      <c r="P97" s="588">
        <v>0</v>
      </c>
    </row>
    <row r="98" spans="1:16" ht="15.75" hidden="1" customHeight="1" outlineLevel="1">
      <c r="A98" s="587" t="s">
        <v>427</v>
      </c>
      <c r="B98" s="538">
        <v>774600</v>
      </c>
      <c r="C98" s="538">
        <v>355700</v>
      </c>
      <c r="D98" s="538">
        <v>141500</v>
      </c>
      <c r="E98" s="538">
        <v>183300</v>
      </c>
      <c r="F98" s="538">
        <v>84000</v>
      </c>
      <c r="G98" s="538">
        <v>74600</v>
      </c>
      <c r="H98" s="538">
        <v>24700</v>
      </c>
      <c r="I98" s="538">
        <v>92600</v>
      </c>
      <c r="J98" s="538">
        <v>10800</v>
      </c>
      <c r="K98" s="538">
        <v>43000</v>
      </c>
      <c r="L98" s="538">
        <v>53800</v>
      </c>
      <c r="M98" s="538">
        <v>26900</v>
      </c>
      <c r="N98" s="538">
        <v>11900</v>
      </c>
      <c r="O98" s="538">
        <v>38800</v>
      </c>
      <c r="P98" s="588">
        <v>0</v>
      </c>
    </row>
    <row r="99" spans="1:16" ht="15.75" hidden="1" customHeight="1" outlineLevel="1">
      <c r="A99" s="587" t="s">
        <v>428</v>
      </c>
      <c r="B99" s="538">
        <v>786900</v>
      </c>
      <c r="C99" s="538">
        <v>334000</v>
      </c>
      <c r="D99" s="538">
        <v>143300</v>
      </c>
      <c r="E99" s="538">
        <v>216600</v>
      </c>
      <c r="F99" s="538">
        <v>94700</v>
      </c>
      <c r="G99" s="538">
        <v>82100</v>
      </c>
      <c r="H99" s="538">
        <v>39800</v>
      </c>
      <c r="I99" s="538">
        <v>91300</v>
      </c>
      <c r="J99" s="538">
        <v>12600</v>
      </c>
      <c r="K99" s="538">
        <v>40500</v>
      </c>
      <c r="L99" s="538">
        <v>53100</v>
      </c>
      <c r="M99" s="538">
        <v>25300</v>
      </c>
      <c r="N99" s="538">
        <v>13000</v>
      </c>
      <c r="O99" s="538">
        <v>38300</v>
      </c>
      <c r="P99" s="588">
        <v>0</v>
      </c>
    </row>
    <row r="100" spans="1:16" ht="15.75" hidden="1" customHeight="1" outlineLevel="1">
      <c r="A100" s="587" t="s">
        <v>429</v>
      </c>
      <c r="B100" s="538">
        <v>683600</v>
      </c>
      <c r="C100" s="538">
        <v>316700</v>
      </c>
      <c r="D100" s="538">
        <v>128200</v>
      </c>
      <c r="E100" s="538">
        <v>166300</v>
      </c>
      <c r="F100" s="538">
        <v>71300</v>
      </c>
      <c r="G100" s="538">
        <v>71700</v>
      </c>
      <c r="H100" s="538">
        <v>23300</v>
      </c>
      <c r="I100" s="538">
        <v>70900</v>
      </c>
      <c r="J100" s="538">
        <v>9100</v>
      </c>
      <c r="K100" s="538">
        <v>36300</v>
      </c>
      <c r="L100" s="538">
        <v>45400</v>
      </c>
      <c r="M100" s="538">
        <v>15600</v>
      </c>
      <c r="N100" s="538">
        <v>9900</v>
      </c>
      <c r="O100" s="538">
        <v>25500</v>
      </c>
      <c r="P100" s="588">
        <v>0</v>
      </c>
    </row>
    <row r="101" spans="1:16" ht="15.75" hidden="1" customHeight="1" outlineLevel="1">
      <c r="A101" s="587" t="s">
        <v>430</v>
      </c>
      <c r="B101" s="538">
        <v>696100</v>
      </c>
      <c r="C101" s="538">
        <v>316600</v>
      </c>
      <c r="D101" s="538">
        <v>120600</v>
      </c>
      <c r="E101" s="538">
        <v>188600</v>
      </c>
      <c r="F101" s="538">
        <v>80600</v>
      </c>
      <c r="G101" s="538">
        <v>71100</v>
      </c>
      <c r="H101" s="538">
        <v>37000</v>
      </c>
      <c r="I101" s="538">
        <v>68500</v>
      </c>
      <c r="J101" s="538">
        <v>9300</v>
      </c>
      <c r="K101" s="538">
        <v>35900</v>
      </c>
      <c r="L101" s="538">
        <v>45200</v>
      </c>
      <c r="M101" s="538">
        <v>13300</v>
      </c>
      <c r="N101" s="538">
        <v>10000</v>
      </c>
      <c r="O101" s="538">
        <v>23300</v>
      </c>
      <c r="P101" s="588">
        <v>0</v>
      </c>
    </row>
    <row r="102" spans="1:16" ht="15.75" hidden="1" customHeight="1" outlineLevel="1">
      <c r="A102" s="587" t="s">
        <v>431</v>
      </c>
      <c r="B102" s="538">
        <v>631200</v>
      </c>
      <c r="C102" s="538">
        <v>290200</v>
      </c>
      <c r="D102" s="538">
        <v>112800</v>
      </c>
      <c r="E102" s="538">
        <v>163100</v>
      </c>
      <c r="F102" s="538">
        <v>71600</v>
      </c>
      <c r="G102" s="538">
        <v>69500</v>
      </c>
      <c r="H102" s="538">
        <v>22000</v>
      </c>
      <c r="I102" s="538">
        <v>63800</v>
      </c>
      <c r="J102" s="538">
        <v>9200</v>
      </c>
      <c r="K102" s="538">
        <v>34300</v>
      </c>
      <c r="L102" s="538">
        <v>43500</v>
      </c>
      <c r="M102" s="538">
        <v>10900</v>
      </c>
      <c r="N102" s="538">
        <v>9400</v>
      </c>
      <c r="O102" s="538">
        <v>20300</v>
      </c>
      <c r="P102" s="588">
        <v>0</v>
      </c>
    </row>
    <row r="103" spans="1:16" ht="15.75" hidden="1" customHeight="1" outlineLevel="1">
      <c r="A103" s="587" t="s">
        <v>432</v>
      </c>
      <c r="B103" s="538">
        <v>597500</v>
      </c>
      <c r="C103" s="538">
        <v>279700</v>
      </c>
      <c r="D103" s="538">
        <v>97700</v>
      </c>
      <c r="E103" s="538">
        <v>158800</v>
      </c>
      <c r="F103" s="538">
        <v>66200</v>
      </c>
      <c r="G103" s="538">
        <v>65000</v>
      </c>
      <c r="H103" s="538">
        <v>27600</v>
      </c>
      <c r="I103" s="538">
        <v>59900</v>
      </c>
      <c r="J103" s="538">
        <v>8300</v>
      </c>
      <c r="K103" s="538">
        <v>33000</v>
      </c>
      <c r="L103" s="538">
        <v>41300</v>
      </c>
      <c r="M103" s="538">
        <v>11200</v>
      </c>
      <c r="N103" s="538">
        <v>7500</v>
      </c>
      <c r="O103" s="538">
        <v>18700</v>
      </c>
      <c r="P103" s="588">
        <v>0</v>
      </c>
    </row>
    <row r="104" spans="1:16" ht="15.75" hidden="1" customHeight="1" outlineLevel="1">
      <c r="A104" s="587" t="s">
        <v>433</v>
      </c>
      <c r="B104" s="538">
        <v>525400</v>
      </c>
      <c r="C104" s="538">
        <v>245100</v>
      </c>
      <c r="D104" s="538">
        <v>89500</v>
      </c>
      <c r="E104" s="538">
        <v>130000</v>
      </c>
      <c r="F104" s="538">
        <v>56100</v>
      </c>
      <c r="G104" s="538">
        <v>54100</v>
      </c>
      <c r="H104" s="538">
        <v>19800</v>
      </c>
      <c r="I104" s="538">
        <v>59800</v>
      </c>
      <c r="J104" s="538">
        <v>8300</v>
      </c>
      <c r="K104" s="538">
        <v>31700</v>
      </c>
      <c r="L104" s="538">
        <v>40000</v>
      </c>
      <c r="M104" s="538">
        <v>0</v>
      </c>
      <c r="N104" s="538">
        <v>7800</v>
      </c>
      <c r="O104" s="538">
        <v>7800</v>
      </c>
      <c r="P104" s="588">
        <v>0</v>
      </c>
    </row>
    <row r="105" spans="1:16" ht="15.75" hidden="1" customHeight="1" outlineLevel="1">
      <c r="A105" s="587" t="s">
        <v>434</v>
      </c>
      <c r="B105" s="538">
        <v>537800</v>
      </c>
      <c r="C105" s="538">
        <v>257300</v>
      </c>
      <c r="D105" s="538">
        <v>81000</v>
      </c>
      <c r="E105" s="538">
        <v>141800</v>
      </c>
      <c r="F105" s="538">
        <v>65900</v>
      </c>
      <c r="G105" s="538">
        <v>60000</v>
      </c>
      <c r="H105" s="538">
        <v>15900</v>
      </c>
      <c r="I105" s="538">
        <v>56600</v>
      </c>
      <c r="J105" s="538">
        <v>6600</v>
      </c>
      <c r="K105" s="538">
        <v>26000</v>
      </c>
      <c r="L105" s="538">
        <v>32600</v>
      </c>
      <c r="M105" s="538">
        <v>9900</v>
      </c>
      <c r="N105" s="538">
        <v>14100</v>
      </c>
      <c r="O105" s="538">
        <v>24000</v>
      </c>
      <c r="P105" s="588">
        <v>1100</v>
      </c>
    </row>
    <row r="106" spans="1:16" ht="15.75" hidden="1" customHeight="1" outlineLevel="1">
      <c r="A106" s="587" t="s">
        <v>435</v>
      </c>
      <c r="B106" s="538">
        <v>517200</v>
      </c>
      <c r="C106" s="538">
        <v>268200</v>
      </c>
      <c r="D106" s="538">
        <v>75200</v>
      </c>
      <c r="E106" s="538">
        <v>115800</v>
      </c>
      <c r="F106" s="538">
        <v>51100</v>
      </c>
      <c r="G106" s="538">
        <v>44800</v>
      </c>
      <c r="H106" s="538">
        <v>19800</v>
      </c>
      <c r="I106" s="538">
        <v>56900</v>
      </c>
      <c r="J106" s="538">
        <v>7900</v>
      </c>
      <c r="K106" s="538">
        <v>30800</v>
      </c>
      <c r="L106" s="538">
        <v>38700</v>
      </c>
      <c r="M106" s="538">
        <v>9700</v>
      </c>
      <c r="N106" s="538">
        <v>8500</v>
      </c>
      <c r="O106" s="538">
        <v>18200</v>
      </c>
      <c r="P106" s="588">
        <v>1100</v>
      </c>
    </row>
    <row r="107" spans="1:16" ht="15.75" customHeight="1" collapsed="1">
      <c r="A107" s="587" t="s">
        <v>436</v>
      </c>
      <c r="B107" s="538">
        <v>552500</v>
      </c>
      <c r="C107" s="538">
        <v>263200</v>
      </c>
      <c r="D107" s="538">
        <v>91500</v>
      </c>
      <c r="E107" s="538">
        <v>134500</v>
      </c>
      <c r="F107" s="538">
        <v>60600</v>
      </c>
      <c r="G107" s="538">
        <v>51800</v>
      </c>
      <c r="H107" s="538">
        <v>22100</v>
      </c>
      <c r="I107" s="538">
        <v>62100</v>
      </c>
      <c r="J107" s="538">
        <v>7900</v>
      </c>
      <c r="K107" s="538">
        <v>34100</v>
      </c>
      <c r="L107" s="538">
        <v>42000</v>
      </c>
      <c r="M107" s="538">
        <v>11900</v>
      </c>
      <c r="N107" s="538">
        <v>8100</v>
      </c>
      <c r="O107" s="538">
        <v>20000</v>
      </c>
      <c r="P107" s="588">
        <v>1200</v>
      </c>
    </row>
    <row r="108" spans="1:16" ht="15.75" customHeight="1">
      <c r="A108" s="591" t="s">
        <v>465</v>
      </c>
      <c r="B108" s="538">
        <v>514100</v>
      </c>
      <c r="C108" s="538">
        <v>255800</v>
      </c>
      <c r="D108" s="538">
        <v>90200</v>
      </c>
      <c r="E108" s="538">
        <v>107500</v>
      </c>
      <c r="F108" s="538">
        <v>47100</v>
      </c>
      <c r="G108" s="538">
        <v>44200</v>
      </c>
      <c r="H108" s="538">
        <v>16200</v>
      </c>
      <c r="I108" s="538">
        <v>59500</v>
      </c>
      <c r="J108" s="538">
        <v>8300</v>
      </c>
      <c r="K108" s="538">
        <v>31700</v>
      </c>
      <c r="L108" s="538">
        <v>40000</v>
      </c>
      <c r="M108" s="538">
        <v>11400</v>
      </c>
      <c r="N108" s="538">
        <v>8000</v>
      </c>
      <c r="O108" s="538">
        <v>19400</v>
      </c>
      <c r="P108" s="588">
        <v>1200</v>
      </c>
    </row>
    <row r="109" spans="1:16" ht="15.75" customHeight="1">
      <c r="A109" s="593" t="s">
        <v>553</v>
      </c>
      <c r="B109" s="541">
        <v>-6.9502262443438916</v>
      </c>
      <c r="C109" s="541">
        <v>-2.811550151975684</v>
      </c>
      <c r="D109" s="541">
        <v>-1.4207650273224044</v>
      </c>
      <c r="E109" s="541">
        <v>-20.074349442379184</v>
      </c>
      <c r="F109" s="541">
        <v>-22.277227722772277</v>
      </c>
      <c r="G109" s="541">
        <v>-14.671814671814673</v>
      </c>
      <c r="H109" s="541">
        <v>-26.696832579185521</v>
      </c>
      <c r="I109" s="541">
        <v>-4.1867954911433172</v>
      </c>
      <c r="J109" s="541">
        <v>5.0632911392405067</v>
      </c>
      <c r="K109" s="541">
        <v>-7.0381231671554261</v>
      </c>
      <c r="L109" s="541">
        <v>-4.7619047619047619</v>
      </c>
      <c r="M109" s="541">
        <v>-4.2016806722689077</v>
      </c>
      <c r="N109" s="541">
        <v>-1.2345679012345678</v>
      </c>
      <c r="O109" s="541">
        <v>-3</v>
      </c>
      <c r="P109" s="597">
        <v>0</v>
      </c>
    </row>
    <row r="110" spans="1:16" ht="15.75" customHeight="1">
      <c r="A110" s="585" t="s">
        <v>554</v>
      </c>
      <c r="B110" s="524"/>
      <c r="C110" s="524"/>
      <c r="D110" s="524"/>
      <c r="E110" s="524"/>
      <c r="F110" s="524"/>
      <c r="G110" s="524"/>
      <c r="H110" s="524"/>
      <c r="I110" s="524"/>
      <c r="J110" s="524"/>
      <c r="K110" s="524"/>
      <c r="L110" s="524"/>
      <c r="M110" s="524"/>
      <c r="N110" s="524"/>
      <c r="O110" s="524"/>
      <c r="P110" s="595"/>
    </row>
    <row r="111" spans="1:16" ht="15.75" hidden="1" customHeight="1" outlineLevel="1">
      <c r="A111" s="587" t="s">
        <v>407</v>
      </c>
      <c r="B111" s="538">
        <v>670200</v>
      </c>
      <c r="C111" s="538">
        <v>175000</v>
      </c>
      <c r="D111" s="538">
        <v>154500</v>
      </c>
      <c r="E111" s="538">
        <v>285100</v>
      </c>
      <c r="F111" s="538">
        <v>144500</v>
      </c>
      <c r="G111" s="538">
        <v>118200</v>
      </c>
      <c r="H111" s="538">
        <v>22400</v>
      </c>
      <c r="I111" s="538">
        <v>54400</v>
      </c>
      <c r="J111" s="538">
        <v>6600</v>
      </c>
      <c r="K111" s="538">
        <v>33100</v>
      </c>
      <c r="L111" s="538">
        <v>39700</v>
      </c>
      <c r="M111" s="538">
        <v>5000</v>
      </c>
      <c r="N111" s="538">
        <v>9600</v>
      </c>
      <c r="O111" s="538">
        <v>14600</v>
      </c>
      <c r="P111" s="588">
        <v>1100</v>
      </c>
    </row>
    <row r="112" spans="1:16" ht="15.75" hidden="1" customHeight="1" outlineLevel="1">
      <c r="A112" s="587" t="s">
        <v>408</v>
      </c>
      <c r="B112" s="538">
        <v>674000</v>
      </c>
      <c r="C112" s="538">
        <v>170300</v>
      </c>
      <c r="D112" s="538">
        <v>160500</v>
      </c>
      <c r="E112" s="538">
        <v>288100</v>
      </c>
      <c r="F112" s="538">
        <v>141100</v>
      </c>
      <c r="G112" s="538">
        <v>120400</v>
      </c>
      <c r="H112" s="538">
        <v>26600</v>
      </c>
      <c r="I112" s="538">
        <v>53900</v>
      </c>
      <c r="J112" s="538">
        <v>6200</v>
      </c>
      <c r="K112" s="538">
        <v>33100</v>
      </c>
      <c r="L112" s="538">
        <v>39300</v>
      </c>
      <c r="M112" s="538">
        <v>5000</v>
      </c>
      <c r="N112" s="538">
        <v>9600</v>
      </c>
      <c r="O112" s="538">
        <v>14600</v>
      </c>
      <c r="P112" s="588">
        <v>1300</v>
      </c>
    </row>
    <row r="113" spans="1:16" ht="15.75" hidden="1" customHeight="1" outlineLevel="1">
      <c r="A113" s="587" t="s">
        <v>409</v>
      </c>
      <c r="B113" s="538">
        <v>649500</v>
      </c>
      <c r="C113" s="538">
        <v>181400</v>
      </c>
      <c r="D113" s="538">
        <v>139700</v>
      </c>
      <c r="E113" s="538">
        <v>276800</v>
      </c>
      <c r="F113" s="538">
        <v>137700</v>
      </c>
      <c r="G113" s="538">
        <v>113800</v>
      </c>
      <c r="H113" s="538">
        <v>25300</v>
      </c>
      <c r="I113" s="538">
        <v>50800</v>
      </c>
      <c r="J113" s="538">
        <v>6400</v>
      </c>
      <c r="K113" s="538">
        <v>30600</v>
      </c>
      <c r="L113" s="538">
        <v>37000</v>
      </c>
      <c r="M113" s="538">
        <v>4600</v>
      </c>
      <c r="N113" s="538">
        <v>9200</v>
      </c>
      <c r="O113" s="538">
        <v>13800</v>
      </c>
      <c r="P113" s="588">
        <v>700</v>
      </c>
    </row>
    <row r="114" spans="1:16" ht="15.75" hidden="1" customHeight="1" outlineLevel="1">
      <c r="A114" s="587" t="s">
        <v>410</v>
      </c>
      <c r="B114" s="538">
        <v>649600</v>
      </c>
      <c r="C114" s="538">
        <v>180100</v>
      </c>
      <c r="D114" s="538">
        <v>130200</v>
      </c>
      <c r="E114" s="538">
        <v>289600</v>
      </c>
      <c r="F114" s="538">
        <v>137600</v>
      </c>
      <c r="G114" s="538">
        <v>121600</v>
      </c>
      <c r="H114" s="538">
        <v>30400</v>
      </c>
      <c r="I114" s="538">
        <v>48800</v>
      </c>
      <c r="J114" s="538">
        <v>5500</v>
      </c>
      <c r="K114" s="538">
        <v>30000</v>
      </c>
      <c r="L114" s="538">
        <v>35500</v>
      </c>
      <c r="M114" s="538">
        <v>4500</v>
      </c>
      <c r="N114" s="538">
        <v>8800</v>
      </c>
      <c r="O114" s="538">
        <v>13300</v>
      </c>
      <c r="P114" s="588">
        <v>900</v>
      </c>
    </row>
    <row r="115" spans="1:16" ht="15.75" hidden="1" customHeight="1" outlineLevel="1">
      <c r="A115" s="587" t="s">
        <v>411</v>
      </c>
      <c r="B115" s="538">
        <v>612300</v>
      </c>
      <c r="C115" s="538">
        <v>172500</v>
      </c>
      <c r="D115" s="538">
        <v>123500</v>
      </c>
      <c r="E115" s="538">
        <v>267300</v>
      </c>
      <c r="F115" s="538">
        <v>131500</v>
      </c>
      <c r="G115" s="538">
        <v>111100</v>
      </c>
      <c r="H115" s="538">
        <v>24800</v>
      </c>
      <c r="I115" s="538">
        <v>48200</v>
      </c>
      <c r="J115" s="538">
        <v>5700</v>
      </c>
      <c r="K115" s="538">
        <v>29600</v>
      </c>
      <c r="L115" s="538">
        <v>35300</v>
      </c>
      <c r="M115" s="538">
        <v>4100</v>
      </c>
      <c r="N115" s="538">
        <v>8800</v>
      </c>
      <c r="O115" s="538">
        <v>12900</v>
      </c>
      <c r="P115" s="588">
        <v>800</v>
      </c>
    </row>
    <row r="116" spans="1:16" ht="15.75" hidden="1" customHeight="1" outlineLevel="1">
      <c r="A116" s="587" t="s">
        <v>412</v>
      </c>
      <c r="B116" s="538">
        <v>622000</v>
      </c>
      <c r="C116" s="538">
        <v>171300</v>
      </c>
      <c r="D116" s="538">
        <v>137400</v>
      </c>
      <c r="E116" s="538">
        <v>266100</v>
      </c>
      <c r="F116" s="538">
        <v>133600</v>
      </c>
      <c r="G116" s="538">
        <v>103100</v>
      </c>
      <c r="H116" s="538">
        <v>29400</v>
      </c>
      <c r="I116" s="538">
        <v>45900</v>
      </c>
      <c r="J116" s="538">
        <v>5500</v>
      </c>
      <c r="K116" s="538">
        <v>27600</v>
      </c>
      <c r="L116" s="538">
        <v>33100</v>
      </c>
      <c r="M116" s="538">
        <v>4200</v>
      </c>
      <c r="N116" s="538">
        <v>8500</v>
      </c>
      <c r="O116" s="538">
        <v>12700</v>
      </c>
      <c r="P116" s="588">
        <v>0</v>
      </c>
    </row>
    <row r="117" spans="1:16" ht="15.75" hidden="1" customHeight="1" outlineLevel="1">
      <c r="A117" s="587" t="s">
        <v>413</v>
      </c>
      <c r="B117" s="538">
        <v>584200</v>
      </c>
      <c r="C117" s="538">
        <v>166800</v>
      </c>
      <c r="D117" s="538">
        <v>123800</v>
      </c>
      <c r="E117" s="538">
        <v>247400</v>
      </c>
      <c r="F117" s="538">
        <v>120200</v>
      </c>
      <c r="G117" s="538">
        <v>101900</v>
      </c>
      <c r="H117" s="538">
        <v>25400</v>
      </c>
      <c r="I117" s="538">
        <v>45000</v>
      </c>
      <c r="J117" s="538">
        <v>5600</v>
      </c>
      <c r="K117" s="538">
        <v>27300</v>
      </c>
      <c r="L117" s="538">
        <v>32900</v>
      </c>
      <c r="M117" s="538">
        <v>3900</v>
      </c>
      <c r="N117" s="538">
        <v>8200</v>
      </c>
      <c r="O117" s="538">
        <v>12100</v>
      </c>
      <c r="P117" s="588">
        <v>1100</v>
      </c>
    </row>
    <row r="118" spans="1:16" ht="15.75" hidden="1" customHeight="1" outlineLevel="1">
      <c r="A118" s="587" t="s">
        <v>414</v>
      </c>
      <c r="B118" s="538">
        <v>607900</v>
      </c>
      <c r="C118" s="538">
        <v>178300</v>
      </c>
      <c r="D118" s="538">
        <v>120600</v>
      </c>
      <c r="E118" s="538">
        <v>263500</v>
      </c>
      <c r="F118" s="538">
        <v>125400</v>
      </c>
      <c r="G118" s="538">
        <v>108700</v>
      </c>
      <c r="H118" s="538">
        <v>29300</v>
      </c>
      <c r="I118" s="538">
        <v>44300</v>
      </c>
      <c r="J118" s="538">
        <v>5100</v>
      </c>
      <c r="K118" s="538">
        <v>27300</v>
      </c>
      <c r="L118" s="538">
        <v>32400</v>
      </c>
      <c r="M118" s="538">
        <v>4300</v>
      </c>
      <c r="N118" s="538">
        <v>7600</v>
      </c>
      <c r="O118" s="538">
        <v>11900</v>
      </c>
      <c r="P118" s="588">
        <v>0</v>
      </c>
    </row>
    <row r="119" spans="1:16" ht="15.75" hidden="1" customHeight="1" outlineLevel="1">
      <c r="A119" s="587" t="s">
        <v>415</v>
      </c>
      <c r="B119" s="538">
        <v>599700</v>
      </c>
      <c r="C119" s="538">
        <v>176800</v>
      </c>
      <c r="D119" s="538">
        <v>119600</v>
      </c>
      <c r="E119" s="538">
        <v>258800</v>
      </c>
      <c r="F119" s="538">
        <v>128700</v>
      </c>
      <c r="G119" s="538">
        <v>105900</v>
      </c>
      <c r="H119" s="538">
        <v>24200</v>
      </c>
      <c r="I119" s="538">
        <v>43400</v>
      </c>
      <c r="J119" s="538">
        <v>5000</v>
      </c>
      <c r="K119" s="538">
        <v>26400</v>
      </c>
      <c r="L119" s="538">
        <v>31400</v>
      </c>
      <c r="M119" s="538">
        <v>4200</v>
      </c>
      <c r="N119" s="538">
        <v>7700</v>
      </c>
      <c r="O119" s="538">
        <v>11900</v>
      </c>
      <c r="P119" s="588">
        <v>0</v>
      </c>
    </row>
    <row r="120" spans="1:16" ht="15.75" hidden="1" customHeight="1" outlineLevel="1">
      <c r="A120" s="587" t="s">
        <v>416</v>
      </c>
      <c r="B120" s="538">
        <v>609100</v>
      </c>
      <c r="C120" s="538">
        <v>168100</v>
      </c>
      <c r="D120" s="538">
        <v>126500</v>
      </c>
      <c r="E120" s="538">
        <v>270600</v>
      </c>
      <c r="F120" s="538">
        <v>123100</v>
      </c>
      <c r="G120" s="538">
        <v>118500</v>
      </c>
      <c r="H120" s="538">
        <v>29000</v>
      </c>
      <c r="I120" s="538">
        <v>42800</v>
      </c>
      <c r="J120" s="538">
        <v>4400</v>
      </c>
      <c r="K120" s="538">
        <v>27100</v>
      </c>
      <c r="L120" s="538">
        <v>31500</v>
      </c>
      <c r="M120" s="538">
        <v>3900</v>
      </c>
      <c r="N120" s="538">
        <v>7400</v>
      </c>
      <c r="O120" s="538">
        <v>11300</v>
      </c>
      <c r="P120" s="588">
        <v>0</v>
      </c>
    </row>
    <row r="121" spans="1:16" ht="15.75" hidden="1" customHeight="1" outlineLevel="1">
      <c r="A121" s="587" t="s">
        <v>417</v>
      </c>
      <c r="B121" s="538">
        <v>593100</v>
      </c>
      <c r="C121" s="538">
        <v>174200</v>
      </c>
      <c r="D121" s="538">
        <v>112800</v>
      </c>
      <c r="E121" s="538">
        <v>262300</v>
      </c>
      <c r="F121" s="538">
        <v>123700</v>
      </c>
      <c r="G121" s="538">
        <v>115400</v>
      </c>
      <c r="H121" s="538">
        <v>23200</v>
      </c>
      <c r="I121" s="538">
        <v>42900</v>
      </c>
      <c r="J121" s="538">
        <v>4900</v>
      </c>
      <c r="K121" s="538">
        <v>27000</v>
      </c>
      <c r="L121" s="538">
        <v>31900</v>
      </c>
      <c r="M121" s="538">
        <v>3800</v>
      </c>
      <c r="N121" s="538">
        <v>7200</v>
      </c>
      <c r="O121" s="538">
        <v>11000</v>
      </c>
      <c r="P121" s="588">
        <v>0</v>
      </c>
    </row>
    <row r="122" spans="1:16" ht="15.75" hidden="1" customHeight="1" outlineLevel="1">
      <c r="A122" s="587" t="s">
        <v>418</v>
      </c>
      <c r="B122" s="538">
        <v>599900</v>
      </c>
      <c r="C122" s="538">
        <v>162900</v>
      </c>
      <c r="D122" s="538">
        <v>126100</v>
      </c>
      <c r="E122" s="538">
        <v>267500</v>
      </c>
      <c r="F122" s="538">
        <v>131200</v>
      </c>
      <c r="G122" s="538">
        <v>106600</v>
      </c>
      <c r="H122" s="538">
        <v>29700</v>
      </c>
      <c r="I122" s="538">
        <v>41800</v>
      </c>
      <c r="J122" s="538">
        <v>4600</v>
      </c>
      <c r="K122" s="538">
        <v>25800</v>
      </c>
      <c r="L122" s="538">
        <v>30400</v>
      </c>
      <c r="M122" s="538">
        <v>4100</v>
      </c>
      <c r="N122" s="538">
        <v>7300</v>
      </c>
      <c r="O122" s="538">
        <v>11400</v>
      </c>
      <c r="P122" s="588">
        <v>0</v>
      </c>
    </row>
    <row r="123" spans="1:16" ht="15.75" hidden="1" customHeight="1" outlineLevel="1">
      <c r="A123" s="587" t="s">
        <v>419</v>
      </c>
      <c r="B123" s="538">
        <v>579200</v>
      </c>
      <c r="C123" s="538">
        <v>157100</v>
      </c>
      <c r="D123" s="538">
        <v>115400</v>
      </c>
      <c r="E123" s="538">
        <v>265700</v>
      </c>
      <c r="F123" s="538">
        <v>125400</v>
      </c>
      <c r="G123" s="538">
        <v>112100</v>
      </c>
      <c r="H123" s="538">
        <v>28200</v>
      </c>
      <c r="I123" s="538">
        <v>39900</v>
      </c>
      <c r="J123" s="538">
        <v>4900</v>
      </c>
      <c r="K123" s="538">
        <v>24600</v>
      </c>
      <c r="L123" s="538">
        <v>29500</v>
      </c>
      <c r="M123" s="538">
        <v>3700</v>
      </c>
      <c r="N123" s="538">
        <v>6800</v>
      </c>
      <c r="O123" s="538">
        <v>10500</v>
      </c>
      <c r="P123" s="588">
        <v>0</v>
      </c>
    </row>
    <row r="124" spans="1:16" ht="15.75" hidden="1" customHeight="1" outlineLevel="1">
      <c r="A124" s="587" t="s">
        <v>420</v>
      </c>
      <c r="B124" s="538">
        <v>584900</v>
      </c>
      <c r="C124" s="538">
        <v>159700</v>
      </c>
      <c r="D124" s="538">
        <v>116600</v>
      </c>
      <c r="E124" s="538">
        <v>268200</v>
      </c>
      <c r="F124" s="538">
        <v>125800</v>
      </c>
      <c r="G124" s="538">
        <v>116600</v>
      </c>
      <c r="H124" s="538">
        <v>25800</v>
      </c>
      <c r="I124" s="538">
        <v>39600</v>
      </c>
      <c r="J124" s="538">
        <v>4000</v>
      </c>
      <c r="K124" s="538">
        <v>24100</v>
      </c>
      <c r="L124" s="538">
        <v>28100</v>
      </c>
      <c r="M124" s="538">
        <v>4100</v>
      </c>
      <c r="N124" s="538">
        <v>7400</v>
      </c>
      <c r="O124" s="538">
        <v>11500</v>
      </c>
      <c r="P124" s="588">
        <v>0</v>
      </c>
    </row>
    <row r="125" spans="1:16" ht="15.75" hidden="1" customHeight="1" outlineLevel="1">
      <c r="A125" s="587" t="s">
        <v>421</v>
      </c>
      <c r="B125" s="538">
        <v>561400</v>
      </c>
      <c r="C125" s="538">
        <v>150300</v>
      </c>
      <c r="D125" s="538">
        <v>115200</v>
      </c>
      <c r="E125" s="538">
        <v>256200</v>
      </c>
      <c r="F125" s="538">
        <v>121200</v>
      </c>
      <c r="G125" s="538">
        <v>111300</v>
      </c>
      <c r="H125" s="538">
        <v>23700</v>
      </c>
      <c r="I125" s="538">
        <v>38800</v>
      </c>
      <c r="J125" s="538">
        <v>4200</v>
      </c>
      <c r="K125" s="538">
        <v>23800</v>
      </c>
      <c r="L125" s="538">
        <v>28000</v>
      </c>
      <c r="M125" s="538">
        <v>3700</v>
      </c>
      <c r="N125" s="538">
        <v>7100</v>
      </c>
      <c r="O125" s="538">
        <v>10800</v>
      </c>
      <c r="P125" s="588">
        <v>0</v>
      </c>
    </row>
    <row r="126" spans="1:16" ht="15.75" hidden="1" customHeight="1" outlineLevel="1">
      <c r="A126" s="587" t="s">
        <v>422</v>
      </c>
      <c r="B126" s="538">
        <v>561900</v>
      </c>
      <c r="C126" s="538">
        <v>158000</v>
      </c>
      <c r="D126" s="538">
        <v>108000</v>
      </c>
      <c r="E126" s="538">
        <v>255900</v>
      </c>
      <c r="F126" s="538">
        <v>121600</v>
      </c>
      <c r="G126" s="538">
        <v>106000</v>
      </c>
      <c r="H126" s="538">
        <v>28300</v>
      </c>
      <c r="I126" s="538">
        <v>39000</v>
      </c>
      <c r="J126" s="538">
        <v>4300</v>
      </c>
      <c r="K126" s="538">
        <v>23300</v>
      </c>
      <c r="L126" s="538">
        <v>27600</v>
      </c>
      <c r="M126" s="538">
        <v>4200</v>
      </c>
      <c r="N126" s="538">
        <v>7200</v>
      </c>
      <c r="O126" s="538">
        <v>11400</v>
      </c>
      <c r="P126" s="588">
        <v>0</v>
      </c>
    </row>
    <row r="127" spans="1:16" ht="15.75" hidden="1" customHeight="1" outlineLevel="1">
      <c r="A127" s="587" t="s">
        <v>423</v>
      </c>
      <c r="B127" s="538">
        <v>555100</v>
      </c>
      <c r="C127" s="538">
        <v>156700</v>
      </c>
      <c r="D127" s="538">
        <v>105000</v>
      </c>
      <c r="E127" s="538">
        <v>255100</v>
      </c>
      <c r="F127" s="538">
        <v>112600</v>
      </c>
      <c r="G127" s="538">
        <v>117300</v>
      </c>
      <c r="H127" s="538">
        <v>25300</v>
      </c>
      <c r="I127" s="538">
        <v>37600</v>
      </c>
      <c r="J127" s="538">
        <v>4100</v>
      </c>
      <c r="K127" s="538">
        <v>22500</v>
      </c>
      <c r="L127" s="538">
        <v>26600</v>
      </c>
      <c r="M127" s="538">
        <v>4300</v>
      </c>
      <c r="N127" s="538">
        <v>6600</v>
      </c>
      <c r="O127" s="538">
        <v>10900</v>
      </c>
      <c r="P127" s="588">
        <v>0</v>
      </c>
    </row>
    <row r="128" spans="1:16" ht="15.75" hidden="1" customHeight="1" outlineLevel="1">
      <c r="A128" s="587" t="s">
        <v>424</v>
      </c>
      <c r="B128" s="538">
        <v>539400</v>
      </c>
      <c r="C128" s="538">
        <v>144400</v>
      </c>
      <c r="D128" s="538">
        <v>101600</v>
      </c>
      <c r="E128" s="538">
        <v>257400</v>
      </c>
      <c r="F128" s="538">
        <v>122300</v>
      </c>
      <c r="G128" s="538">
        <v>108600</v>
      </c>
      <c r="H128" s="538">
        <v>26600</v>
      </c>
      <c r="I128" s="538">
        <v>35400</v>
      </c>
      <c r="J128" s="538">
        <v>3800</v>
      </c>
      <c r="K128" s="538">
        <v>21200</v>
      </c>
      <c r="L128" s="538">
        <v>25000</v>
      </c>
      <c r="M128" s="538">
        <v>4100</v>
      </c>
      <c r="N128" s="538">
        <v>6300</v>
      </c>
      <c r="O128" s="538">
        <v>10400</v>
      </c>
      <c r="P128" s="588">
        <v>0</v>
      </c>
    </row>
    <row r="129" spans="1:16" ht="15.75" hidden="1" customHeight="1" outlineLevel="1">
      <c r="A129" s="587" t="s">
        <v>425</v>
      </c>
      <c r="B129" s="538">
        <v>510700</v>
      </c>
      <c r="C129" s="538">
        <v>135000</v>
      </c>
      <c r="D129" s="538">
        <v>102100</v>
      </c>
      <c r="E129" s="538">
        <v>240700</v>
      </c>
      <c r="F129" s="538">
        <v>108800</v>
      </c>
      <c r="G129" s="538">
        <v>105200</v>
      </c>
      <c r="H129" s="538">
        <v>26800</v>
      </c>
      <c r="I129" s="538">
        <v>32200</v>
      </c>
      <c r="J129" s="538">
        <v>3800</v>
      </c>
      <c r="K129" s="538">
        <v>19800</v>
      </c>
      <c r="L129" s="538">
        <v>23600</v>
      </c>
      <c r="M129" s="538">
        <v>2700</v>
      </c>
      <c r="N129" s="538">
        <v>5900</v>
      </c>
      <c r="O129" s="538">
        <v>8600</v>
      </c>
      <c r="P129" s="588">
        <v>0</v>
      </c>
    </row>
    <row r="130" spans="1:16" ht="15.75" hidden="1" customHeight="1" outlineLevel="1">
      <c r="A130" s="587" t="s">
        <v>426</v>
      </c>
      <c r="B130" s="538">
        <v>512800</v>
      </c>
      <c r="C130" s="538">
        <v>140800</v>
      </c>
      <c r="D130" s="538">
        <v>88700</v>
      </c>
      <c r="E130" s="538">
        <v>250400</v>
      </c>
      <c r="F130" s="538">
        <v>108900</v>
      </c>
      <c r="G130" s="538">
        <v>112700</v>
      </c>
      <c r="H130" s="538">
        <v>28800</v>
      </c>
      <c r="I130" s="538">
        <v>31900</v>
      </c>
      <c r="J130" s="538">
        <v>3700</v>
      </c>
      <c r="K130" s="538">
        <v>19800</v>
      </c>
      <c r="L130" s="538">
        <v>23500</v>
      </c>
      <c r="M130" s="538">
        <v>2600</v>
      </c>
      <c r="N130" s="538">
        <v>5800</v>
      </c>
      <c r="O130" s="538">
        <v>8400</v>
      </c>
      <c r="P130" s="588">
        <v>0</v>
      </c>
    </row>
    <row r="131" spans="1:16" ht="15.75" hidden="1" customHeight="1" outlineLevel="1">
      <c r="A131" s="587" t="s">
        <v>427</v>
      </c>
      <c r="B131" s="538">
        <v>516600</v>
      </c>
      <c r="C131" s="538">
        <v>146500</v>
      </c>
      <c r="D131" s="538">
        <v>89100</v>
      </c>
      <c r="E131" s="538">
        <v>247200</v>
      </c>
      <c r="F131" s="538">
        <v>112000</v>
      </c>
      <c r="G131" s="538">
        <v>108700</v>
      </c>
      <c r="H131" s="538">
        <v>26500</v>
      </c>
      <c r="I131" s="538">
        <v>32700</v>
      </c>
      <c r="J131" s="538">
        <v>3900</v>
      </c>
      <c r="K131" s="538">
        <v>20100</v>
      </c>
      <c r="L131" s="538">
        <v>24000</v>
      </c>
      <c r="M131" s="538">
        <v>3000</v>
      </c>
      <c r="N131" s="538">
        <v>5700</v>
      </c>
      <c r="O131" s="538">
        <v>8700</v>
      </c>
      <c r="P131" s="588">
        <v>0</v>
      </c>
    </row>
    <row r="132" spans="1:16" ht="15.75" hidden="1" customHeight="1" outlineLevel="1">
      <c r="A132" s="587" t="s">
        <v>428</v>
      </c>
      <c r="B132" s="538">
        <v>515300</v>
      </c>
      <c r="C132" s="538">
        <v>142000</v>
      </c>
      <c r="D132" s="538">
        <v>100100</v>
      </c>
      <c r="E132" s="538">
        <v>241200</v>
      </c>
      <c r="F132" s="538">
        <v>106900</v>
      </c>
      <c r="G132" s="538">
        <v>102100</v>
      </c>
      <c r="H132" s="538">
        <v>32100</v>
      </c>
      <c r="I132" s="538">
        <v>31300</v>
      </c>
      <c r="J132" s="538">
        <v>3500</v>
      </c>
      <c r="K132" s="538">
        <v>19700</v>
      </c>
      <c r="L132" s="538">
        <v>23200</v>
      </c>
      <c r="M132" s="538">
        <v>2600</v>
      </c>
      <c r="N132" s="538">
        <v>5500</v>
      </c>
      <c r="O132" s="538">
        <v>8100</v>
      </c>
      <c r="P132" s="588">
        <v>0</v>
      </c>
    </row>
    <row r="133" spans="1:16" ht="15.75" hidden="1" customHeight="1" outlineLevel="1">
      <c r="A133" s="587" t="s">
        <v>429</v>
      </c>
      <c r="B133" s="538">
        <v>483900</v>
      </c>
      <c r="C133" s="538">
        <v>134200</v>
      </c>
      <c r="D133" s="538">
        <v>87500</v>
      </c>
      <c r="E133" s="538">
        <v>232400</v>
      </c>
      <c r="F133" s="538">
        <v>100400</v>
      </c>
      <c r="G133" s="538">
        <v>105900</v>
      </c>
      <c r="H133" s="538">
        <v>26100</v>
      </c>
      <c r="I133" s="538">
        <v>29400</v>
      </c>
      <c r="J133" s="538">
        <v>3500</v>
      </c>
      <c r="K133" s="538">
        <v>18100</v>
      </c>
      <c r="L133" s="538">
        <v>21600</v>
      </c>
      <c r="M133" s="538">
        <v>2400</v>
      </c>
      <c r="N133" s="538">
        <v>5300</v>
      </c>
      <c r="O133" s="538">
        <v>7700</v>
      </c>
      <c r="P133" s="588">
        <v>0</v>
      </c>
    </row>
    <row r="134" spans="1:16" ht="15.75" hidden="1" customHeight="1" outlineLevel="1">
      <c r="A134" s="587" t="s">
        <v>430</v>
      </c>
      <c r="B134" s="538">
        <v>445900</v>
      </c>
      <c r="C134" s="538">
        <v>121700</v>
      </c>
      <c r="D134" s="538">
        <v>79300</v>
      </c>
      <c r="E134" s="538">
        <v>217600</v>
      </c>
      <c r="F134" s="538">
        <v>94200</v>
      </c>
      <c r="G134" s="538">
        <v>94000</v>
      </c>
      <c r="H134" s="538">
        <v>29500</v>
      </c>
      <c r="I134" s="538">
        <v>26500</v>
      </c>
      <c r="J134" s="538">
        <v>2600</v>
      </c>
      <c r="K134" s="538">
        <v>16100</v>
      </c>
      <c r="L134" s="538">
        <v>18700</v>
      </c>
      <c r="M134" s="538">
        <v>2600</v>
      </c>
      <c r="N134" s="538">
        <v>5300</v>
      </c>
      <c r="O134" s="538">
        <v>7900</v>
      </c>
      <c r="P134" s="588">
        <v>0</v>
      </c>
    </row>
    <row r="135" spans="1:16" ht="15.75" hidden="1" customHeight="1" outlineLevel="1">
      <c r="A135" s="587" t="s">
        <v>431</v>
      </c>
      <c r="B135" s="538">
        <v>403800</v>
      </c>
      <c r="C135" s="538">
        <v>108000</v>
      </c>
      <c r="D135" s="538">
        <v>75200</v>
      </c>
      <c r="E135" s="538">
        <v>194900</v>
      </c>
      <c r="F135" s="538">
        <v>89200</v>
      </c>
      <c r="G135" s="538">
        <v>82600</v>
      </c>
      <c r="H135" s="538">
        <v>23100</v>
      </c>
      <c r="I135" s="538">
        <v>24900</v>
      </c>
      <c r="J135" s="538">
        <v>2800</v>
      </c>
      <c r="K135" s="538">
        <v>15300</v>
      </c>
      <c r="L135" s="538">
        <v>18100</v>
      </c>
      <c r="M135" s="538">
        <v>2400</v>
      </c>
      <c r="N135" s="538">
        <v>4400</v>
      </c>
      <c r="O135" s="538">
        <v>6800</v>
      </c>
      <c r="P135" s="588">
        <v>0</v>
      </c>
    </row>
    <row r="136" spans="1:16" ht="15.75" hidden="1" customHeight="1" outlineLevel="1">
      <c r="A136" s="587" t="s">
        <v>432</v>
      </c>
      <c r="B136" s="538">
        <v>392100</v>
      </c>
      <c r="C136" s="538">
        <v>101100</v>
      </c>
      <c r="D136" s="538">
        <v>66900</v>
      </c>
      <c r="E136" s="538">
        <v>201100</v>
      </c>
      <c r="F136" s="538">
        <v>88800</v>
      </c>
      <c r="G136" s="538">
        <v>88200</v>
      </c>
      <c r="H136" s="538">
        <v>24100</v>
      </c>
      <c r="I136" s="538">
        <v>22600</v>
      </c>
      <c r="J136" s="538">
        <v>2200</v>
      </c>
      <c r="K136" s="538">
        <v>14100</v>
      </c>
      <c r="L136" s="538">
        <v>16300</v>
      </c>
      <c r="M136" s="538">
        <v>1700</v>
      </c>
      <c r="N136" s="538">
        <v>4500</v>
      </c>
      <c r="O136" s="538">
        <v>6200</v>
      </c>
      <c r="P136" s="588">
        <v>0</v>
      </c>
    </row>
    <row r="137" spans="1:16" ht="15.75" hidden="1" customHeight="1" outlineLevel="1">
      <c r="A137" s="587" t="s">
        <v>433</v>
      </c>
      <c r="B137" s="538">
        <v>375400</v>
      </c>
      <c r="C137" s="538">
        <v>90500</v>
      </c>
      <c r="D137" s="538">
        <v>75400</v>
      </c>
      <c r="E137" s="538">
        <v>186900</v>
      </c>
      <c r="F137" s="538">
        <v>85600</v>
      </c>
      <c r="G137" s="538">
        <v>79900</v>
      </c>
      <c r="H137" s="538">
        <v>21400</v>
      </c>
      <c r="I137" s="538">
        <v>22000</v>
      </c>
      <c r="J137" s="538">
        <v>2600</v>
      </c>
      <c r="K137" s="538">
        <v>14100</v>
      </c>
      <c r="L137" s="538">
        <v>16700</v>
      </c>
      <c r="M137" s="538">
        <v>1700</v>
      </c>
      <c r="N137" s="538">
        <v>3600</v>
      </c>
      <c r="O137" s="538">
        <v>5300</v>
      </c>
      <c r="P137" s="588">
        <v>0</v>
      </c>
    </row>
    <row r="138" spans="1:16" ht="15.75" hidden="1" customHeight="1" outlineLevel="1">
      <c r="A138" s="587" t="s">
        <v>434</v>
      </c>
      <c r="B138" s="538">
        <v>371200</v>
      </c>
      <c r="C138" s="538">
        <v>93900</v>
      </c>
      <c r="D138" s="538">
        <v>65300</v>
      </c>
      <c r="E138" s="538">
        <v>188600</v>
      </c>
      <c r="F138" s="538">
        <v>82200</v>
      </c>
      <c r="G138" s="538">
        <v>81500</v>
      </c>
      <c r="H138" s="538">
        <v>24800</v>
      </c>
      <c r="I138" s="538">
        <v>22600</v>
      </c>
      <c r="J138" s="538">
        <v>2700</v>
      </c>
      <c r="K138" s="538">
        <v>14000</v>
      </c>
      <c r="L138" s="538">
        <v>16700</v>
      </c>
      <c r="M138" s="538">
        <v>2000</v>
      </c>
      <c r="N138" s="538">
        <v>3900</v>
      </c>
      <c r="O138" s="538">
        <v>5900</v>
      </c>
      <c r="P138" s="588">
        <v>0</v>
      </c>
    </row>
    <row r="139" spans="1:16" ht="15.75" hidden="1" customHeight="1" outlineLevel="1">
      <c r="A139" s="587" t="s">
        <v>435</v>
      </c>
      <c r="B139" s="538">
        <v>369400</v>
      </c>
      <c r="C139" s="538">
        <v>92800</v>
      </c>
      <c r="D139" s="538">
        <v>76200</v>
      </c>
      <c r="E139" s="538">
        <v>177300</v>
      </c>
      <c r="F139" s="538">
        <v>77500</v>
      </c>
      <c r="G139" s="538">
        <v>79700</v>
      </c>
      <c r="H139" s="538">
        <v>20100</v>
      </c>
      <c r="I139" s="538">
        <v>22400</v>
      </c>
      <c r="J139" s="538">
        <v>2700</v>
      </c>
      <c r="K139" s="538">
        <v>13900</v>
      </c>
      <c r="L139" s="538">
        <v>16600</v>
      </c>
      <c r="M139" s="538">
        <v>2300</v>
      </c>
      <c r="N139" s="538">
        <v>3400</v>
      </c>
      <c r="O139" s="538">
        <v>5700</v>
      </c>
      <c r="P139" s="588">
        <v>0</v>
      </c>
    </row>
    <row r="140" spans="1:16" ht="15.75" customHeight="1" collapsed="1">
      <c r="A140" s="587" t="s">
        <v>436</v>
      </c>
      <c r="B140" s="538">
        <v>372600</v>
      </c>
      <c r="C140" s="538">
        <v>92400</v>
      </c>
      <c r="D140" s="538">
        <v>64400</v>
      </c>
      <c r="E140" s="538">
        <v>194200</v>
      </c>
      <c r="F140" s="538">
        <v>85700</v>
      </c>
      <c r="G140" s="538">
        <v>82000</v>
      </c>
      <c r="H140" s="538">
        <v>26500</v>
      </c>
      <c r="I140" s="538">
        <v>21200</v>
      </c>
      <c r="J140" s="538">
        <v>2400</v>
      </c>
      <c r="K140" s="538">
        <v>13400</v>
      </c>
      <c r="L140" s="538">
        <v>15800</v>
      </c>
      <c r="M140" s="538">
        <v>1900</v>
      </c>
      <c r="N140" s="538">
        <v>3500</v>
      </c>
      <c r="O140" s="538">
        <v>5400</v>
      </c>
      <c r="P140" s="588">
        <v>0</v>
      </c>
    </row>
    <row r="141" spans="1:16" ht="15.75" customHeight="1">
      <c r="A141" s="591" t="s">
        <v>465</v>
      </c>
      <c r="B141" s="538">
        <v>370300</v>
      </c>
      <c r="C141" s="538">
        <v>91700</v>
      </c>
      <c r="D141" s="538">
        <v>69700</v>
      </c>
      <c r="E141" s="538">
        <v>188000</v>
      </c>
      <c r="F141" s="538">
        <v>86400</v>
      </c>
      <c r="G141" s="538">
        <v>76900</v>
      </c>
      <c r="H141" s="538">
        <v>24700</v>
      </c>
      <c r="I141" s="538">
        <v>20600</v>
      </c>
      <c r="J141" s="538">
        <v>2500</v>
      </c>
      <c r="K141" s="538">
        <v>12800</v>
      </c>
      <c r="L141" s="538">
        <v>15300</v>
      </c>
      <c r="M141" s="538">
        <v>1800</v>
      </c>
      <c r="N141" s="538">
        <v>3500</v>
      </c>
      <c r="O141" s="538">
        <v>5300</v>
      </c>
      <c r="P141" s="588" t="s">
        <v>464</v>
      </c>
    </row>
    <row r="142" spans="1:16" ht="15.75" customHeight="1">
      <c r="A142" s="593" t="s">
        <v>553</v>
      </c>
      <c r="B142" s="541">
        <v>-0.61728395061728392</v>
      </c>
      <c r="C142" s="541">
        <v>-0.75757575757575757</v>
      </c>
      <c r="D142" s="541">
        <v>8.2298136645962732</v>
      </c>
      <c r="E142" s="541">
        <v>-3.1925849639546859</v>
      </c>
      <c r="F142" s="541">
        <v>0.81680280046674447</v>
      </c>
      <c r="G142" s="541">
        <v>-6.2195121951219514</v>
      </c>
      <c r="H142" s="541">
        <v>-6.7924528301886795</v>
      </c>
      <c r="I142" s="541">
        <v>-2.8301886792452833</v>
      </c>
      <c r="J142" s="541">
        <v>4.1666666666666661</v>
      </c>
      <c r="K142" s="541">
        <v>-4.4776119402985071</v>
      </c>
      <c r="L142" s="541">
        <v>-3.1645569620253164</v>
      </c>
      <c r="M142" s="541">
        <v>-5.2631578947368416</v>
      </c>
      <c r="N142" s="541">
        <v>0</v>
      </c>
      <c r="O142" s="541">
        <v>-1.8518518518518516</v>
      </c>
      <c r="P142" s="594" t="s">
        <v>277</v>
      </c>
    </row>
    <row r="143" spans="1:16" ht="15.75" customHeight="1">
      <c r="A143" s="598" t="s">
        <v>514</v>
      </c>
      <c r="B143" s="599"/>
      <c r="C143" s="599"/>
      <c r="D143" s="599"/>
      <c r="E143" s="599"/>
      <c r="F143" s="599"/>
      <c r="G143" s="599"/>
      <c r="H143" s="599"/>
      <c r="I143" s="599"/>
      <c r="J143" s="599"/>
      <c r="K143" s="599"/>
      <c r="L143" s="599"/>
      <c r="M143" s="599"/>
      <c r="N143" s="599"/>
      <c r="O143" s="599"/>
      <c r="P143" s="600"/>
    </row>
    <row r="144" spans="1:16" ht="15.75" hidden="1" customHeight="1" outlineLevel="1">
      <c r="A144" s="587" t="s">
        <v>407</v>
      </c>
      <c r="B144" s="538">
        <v>761000</v>
      </c>
      <c r="C144" s="538">
        <v>233300</v>
      </c>
      <c r="D144" s="538">
        <v>183300</v>
      </c>
      <c r="E144" s="538">
        <v>265100</v>
      </c>
      <c r="F144" s="538">
        <v>130400</v>
      </c>
      <c r="G144" s="538">
        <v>109400</v>
      </c>
      <c r="H144" s="538">
        <v>25300</v>
      </c>
      <c r="I144" s="538">
        <v>78900</v>
      </c>
      <c r="J144" s="538">
        <v>11300</v>
      </c>
      <c r="K144" s="538">
        <v>47200</v>
      </c>
      <c r="L144" s="538">
        <v>58500</v>
      </c>
      <c r="M144" s="538">
        <v>11400</v>
      </c>
      <c r="N144" s="538">
        <v>9100</v>
      </c>
      <c r="O144" s="538">
        <v>20500</v>
      </c>
      <c r="P144" s="588">
        <v>400</v>
      </c>
    </row>
    <row r="145" spans="1:16" ht="15.75" hidden="1" customHeight="1" outlineLevel="1">
      <c r="A145" s="587" t="s">
        <v>408</v>
      </c>
      <c r="B145" s="538">
        <v>780700</v>
      </c>
      <c r="C145" s="538">
        <v>248900</v>
      </c>
      <c r="D145" s="538">
        <v>176100</v>
      </c>
      <c r="E145" s="538">
        <v>273600</v>
      </c>
      <c r="F145" s="538">
        <v>125100</v>
      </c>
      <c r="G145" s="538">
        <v>120000</v>
      </c>
      <c r="H145" s="538">
        <v>28500</v>
      </c>
      <c r="I145" s="538">
        <v>81700</v>
      </c>
      <c r="J145" s="538">
        <v>10800</v>
      </c>
      <c r="K145" s="538">
        <v>45200</v>
      </c>
      <c r="L145" s="538">
        <v>56000</v>
      </c>
      <c r="M145" s="538">
        <v>12900</v>
      </c>
      <c r="N145" s="538">
        <v>12700</v>
      </c>
      <c r="O145" s="538">
        <v>25600</v>
      </c>
      <c r="P145" s="588">
        <v>500</v>
      </c>
    </row>
    <row r="146" spans="1:16" ht="15.75" hidden="1" customHeight="1" outlineLevel="1">
      <c r="A146" s="587" t="s">
        <v>409</v>
      </c>
      <c r="B146" s="538">
        <v>814700</v>
      </c>
      <c r="C146" s="538">
        <v>277800</v>
      </c>
      <c r="D146" s="538">
        <v>173600</v>
      </c>
      <c r="E146" s="538">
        <v>278900</v>
      </c>
      <c r="F146" s="538">
        <v>128000</v>
      </c>
      <c r="G146" s="538">
        <v>113100</v>
      </c>
      <c r="H146" s="538">
        <v>37800</v>
      </c>
      <c r="I146" s="538">
        <v>84000</v>
      </c>
      <c r="J146" s="538">
        <v>11600</v>
      </c>
      <c r="K146" s="538">
        <v>52300</v>
      </c>
      <c r="L146" s="538">
        <v>63900</v>
      </c>
      <c r="M146" s="538">
        <v>9500</v>
      </c>
      <c r="N146" s="538">
        <v>10500</v>
      </c>
      <c r="O146" s="538">
        <v>20000</v>
      </c>
      <c r="P146" s="588">
        <v>400</v>
      </c>
    </row>
    <row r="147" spans="1:16" ht="15.75" hidden="1" customHeight="1" outlineLevel="1">
      <c r="A147" s="587" t="s">
        <v>410</v>
      </c>
      <c r="B147" s="538">
        <v>820100</v>
      </c>
      <c r="C147" s="538">
        <v>279200</v>
      </c>
      <c r="D147" s="538">
        <v>179500</v>
      </c>
      <c r="E147" s="538">
        <v>278400</v>
      </c>
      <c r="F147" s="538">
        <v>120700</v>
      </c>
      <c r="G147" s="538">
        <v>119200</v>
      </c>
      <c r="H147" s="538">
        <v>38500</v>
      </c>
      <c r="I147" s="538">
        <v>82700</v>
      </c>
      <c r="J147" s="538">
        <v>11900</v>
      </c>
      <c r="K147" s="538">
        <v>45500</v>
      </c>
      <c r="L147" s="538">
        <v>57400</v>
      </c>
      <c r="M147" s="538">
        <v>14300</v>
      </c>
      <c r="N147" s="538">
        <v>10900</v>
      </c>
      <c r="O147" s="538">
        <v>25200</v>
      </c>
      <c r="P147" s="588">
        <v>400</v>
      </c>
    </row>
    <row r="148" spans="1:16" ht="15.75" hidden="1" customHeight="1" outlineLevel="1">
      <c r="A148" s="587" t="s">
        <v>411</v>
      </c>
      <c r="B148" s="538">
        <v>845900</v>
      </c>
      <c r="C148" s="538">
        <v>291600</v>
      </c>
      <c r="D148" s="538">
        <v>164300</v>
      </c>
      <c r="E148" s="538">
        <v>300200</v>
      </c>
      <c r="F148" s="538">
        <v>132400</v>
      </c>
      <c r="G148" s="538">
        <v>131800</v>
      </c>
      <c r="H148" s="538">
        <v>36000</v>
      </c>
      <c r="I148" s="538">
        <v>89400</v>
      </c>
      <c r="J148" s="538">
        <v>11800</v>
      </c>
      <c r="K148" s="538">
        <v>47000</v>
      </c>
      <c r="L148" s="538">
        <v>58800</v>
      </c>
      <c r="M148" s="538">
        <v>17300</v>
      </c>
      <c r="N148" s="538">
        <v>13300</v>
      </c>
      <c r="O148" s="538">
        <v>30600</v>
      </c>
      <c r="P148" s="588">
        <v>500</v>
      </c>
    </row>
    <row r="149" spans="1:16" ht="15.75" hidden="1" customHeight="1" outlineLevel="1">
      <c r="A149" s="587" t="s">
        <v>412</v>
      </c>
      <c r="B149" s="538">
        <v>864000</v>
      </c>
      <c r="C149" s="538">
        <v>326700</v>
      </c>
      <c r="D149" s="538">
        <v>157600</v>
      </c>
      <c r="E149" s="538">
        <v>281500</v>
      </c>
      <c r="F149" s="538">
        <v>137500</v>
      </c>
      <c r="G149" s="538">
        <v>110900</v>
      </c>
      <c r="H149" s="538">
        <v>33100</v>
      </c>
      <c r="I149" s="538">
        <v>97600</v>
      </c>
      <c r="J149" s="538">
        <v>15200</v>
      </c>
      <c r="K149" s="538">
        <v>51300</v>
      </c>
      <c r="L149" s="538">
        <v>66500</v>
      </c>
      <c r="M149" s="538">
        <v>17300</v>
      </c>
      <c r="N149" s="538">
        <v>13900</v>
      </c>
      <c r="O149" s="538">
        <v>31200</v>
      </c>
      <c r="P149" s="588">
        <v>600</v>
      </c>
    </row>
    <row r="150" spans="1:16" ht="15.75" hidden="1" customHeight="1" outlineLevel="1">
      <c r="A150" s="587" t="s">
        <v>413</v>
      </c>
      <c r="B150" s="538">
        <v>880000</v>
      </c>
      <c r="C150" s="538">
        <v>321700</v>
      </c>
      <c r="D150" s="538">
        <v>196000</v>
      </c>
      <c r="E150" s="538">
        <v>264600</v>
      </c>
      <c r="F150" s="538">
        <v>127900</v>
      </c>
      <c r="G150" s="538">
        <v>108100</v>
      </c>
      <c r="H150" s="538">
        <v>28600</v>
      </c>
      <c r="I150" s="538">
        <v>96900</v>
      </c>
      <c r="J150" s="538">
        <v>14000</v>
      </c>
      <c r="K150" s="538">
        <v>51700</v>
      </c>
      <c r="L150" s="538">
        <v>65700</v>
      </c>
      <c r="M150" s="538">
        <v>16800</v>
      </c>
      <c r="N150" s="538">
        <v>14400</v>
      </c>
      <c r="O150" s="538">
        <v>31200</v>
      </c>
      <c r="P150" s="588">
        <v>700</v>
      </c>
    </row>
    <row r="151" spans="1:16" ht="15.75" hidden="1" customHeight="1" outlineLevel="1">
      <c r="A151" s="587" t="s">
        <v>414</v>
      </c>
      <c r="B151" s="538">
        <v>895700</v>
      </c>
      <c r="C151" s="538">
        <v>330500</v>
      </c>
      <c r="D151" s="538">
        <v>185200</v>
      </c>
      <c r="E151" s="538">
        <v>279200</v>
      </c>
      <c r="F151" s="538">
        <v>130500</v>
      </c>
      <c r="G151" s="538">
        <v>114800</v>
      </c>
      <c r="H151" s="538">
        <v>33900</v>
      </c>
      <c r="I151" s="538">
        <v>100500</v>
      </c>
      <c r="J151" s="538">
        <v>13300</v>
      </c>
      <c r="K151" s="538">
        <v>52400</v>
      </c>
      <c r="L151" s="538">
        <v>65700</v>
      </c>
      <c r="M151" s="538">
        <v>20100</v>
      </c>
      <c r="N151" s="538">
        <v>14700</v>
      </c>
      <c r="O151" s="538">
        <v>34800</v>
      </c>
      <c r="P151" s="588">
        <v>300</v>
      </c>
    </row>
    <row r="152" spans="1:16" ht="15.75" hidden="1" customHeight="1" outlineLevel="1">
      <c r="A152" s="587" t="s">
        <v>415</v>
      </c>
      <c r="B152" s="538">
        <v>820300</v>
      </c>
      <c r="C152" s="538">
        <v>307600</v>
      </c>
      <c r="D152" s="538">
        <v>174300</v>
      </c>
      <c r="E152" s="538">
        <v>243200</v>
      </c>
      <c r="F152" s="538">
        <v>114600</v>
      </c>
      <c r="G152" s="538">
        <v>102900</v>
      </c>
      <c r="H152" s="538">
        <v>25600</v>
      </c>
      <c r="I152" s="538">
        <v>94900</v>
      </c>
      <c r="J152" s="538">
        <v>14600</v>
      </c>
      <c r="K152" s="538">
        <v>44800</v>
      </c>
      <c r="L152" s="538">
        <v>59400</v>
      </c>
      <c r="M152" s="538">
        <v>21600</v>
      </c>
      <c r="N152" s="538">
        <v>13900</v>
      </c>
      <c r="O152" s="538">
        <v>35500</v>
      </c>
      <c r="P152" s="588">
        <v>300</v>
      </c>
    </row>
    <row r="153" spans="1:16" ht="15.75" hidden="1" customHeight="1" outlineLevel="1">
      <c r="A153" s="587" t="s">
        <v>416</v>
      </c>
      <c r="B153" s="538">
        <v>853500</v>
      </c>
      <c r="C153" s="538">
        <v>310300</v>
      </c>
      <c r="D153" s="538">
        <v>173300</v>
      </c>
      <c r="E153" s="538">
        <v>279000</v>
      </c>
      <c r="F153" s="538">
        <v>129400</v>
      </c>
      <c r="G153" s="538">
        <v>114900</v>
      </c>
      <c r="H153" s="538">
        <v>34700</v>
      </c>
      <c r="I153" s="538">
        <v>90600</v>
      </c>
      <c r="J153" s="538">
        <v>13400</v>
      </c>
      <c r="K153" s="538">
        <v>51600</v>
      </c>
      <c r="L153" s="538">
        <v>65000</v>
      </c>
      <c r="M153" s="538">
        <v>14700</v>
      </c>
      <c r="N153" s="538">
        <v>11000</v>
      </c>
      <c r="O153" s="538">
        <v>25700</v>
      </c>
      <c r="P153" s="588">
        <v>300</v>
      </c>
    </row>
    <row r="154" spans="1:16" ht="15.75" hidden="1" customHeight="1" outlineLevel="1">
      <c r="A154" s="587" t="s">
        <v>417</v>
      </c>
      <c r="B154" s="538">
        <v>763300</v>
      </c>
      <c r="C154" s="538">
        <v>290900</v>
      </c>
      <c r="D154" s="538">
        <v>147800</v>
      </c>
      <c r="E154" s="538">
        <v>235700</v>
      </c>
      <c r="F154" s="538">
        <v>112100</v>
      </c>
      <c r="G154" s="538">
        <v>96900</v>
      </c>
      <c r="H154" s="538">
        <v>26800</v>
      </c>
      <c r="I154" s="538">
        <v>88600</v>
      </c>
      <c r="J154" s="538">
        <v>13000</v>
      </c>
      <c r="K154" s="538">
        <v>47400</v>
      </c>
      <c r="L154" s="538">
        <v>60400</v>
      </c>
      <c r="M154" s="538">
        <v>18100</v>
      </c>
      <c r="N154" s="538">
        <v>10100</v>
      </c>
      <c r="O154" s="538">
        <v>28200</v>
      </c>
      <c r="P154" s="588">
        <v>300</v>
      </c>
    </row>
    <row r="155" spans="1:16" ht="15.75" hidden="1" customHeight="1" outlineLevel="1">
      <c r="A155" s="587" t="s">
        <v>418</v>
      </c>
      <c r="B155" s="538">
        <v>748500</v>
      </c>
      <c r="C155" s="538">
        <v>301600</v>
      </c>
      <c r="D155" s="538">
        <v>152600</v>
      </c>
      <c r="E155" s="538">
        <v>205900</v>
      </c>
      <c r="F155" s="538">
        <v>93700</v>
      </c>
      <c r="G155" s="538">
        <v>88100</v>
      </c>
      <c r="H155" s="538">
        <v>24100</v>
      </c>
      <c r="I155" s="538">
        <v>87900</v>
      </c>
      <c r="J155" s="538">
        <v>14400</v>
      </c>
      <c r="K155" s="538">
        <v>46100</v>
      </c>
      <c r="L155" s="538">
        <v>60500</v>
      </c>
      <c r="M155" s="538">
        <v>15000</v>
      </c>
      <c r="N155" s="538">
        <v>12500</v>
      </c>
      <c r="O155" s="538">
        <v>27500</v>
      </c>
      <c r="P155" s="588">
        <v>300</v>
      </c>
    </row>
    <row r="156" spans="1:16" ht="15.75" hidden="1" customHeight="1" outlineLevel="1">
      <c r="A156" s="587" t="s">
        <v>419</v>
      </c>
      <c r="B156" s="538">
        <v>804000</v>
      </c>
      <c r="C156" s="538">
        <v>295500</v>
      </c>
      <c r="D156" s="538">
        <v>181800</v>
      </c>
      <c r="E156" s="538">
        <v>240600</v>
      </c>
      <c r="F156" s="538">
        <v>114700</v>
      </c>
      <c r="G156" s="538">
        <v>98100</v>
      </c>
      <c r="H156" s="538">
        <v>27900</v>
      </c>
      <c r="I156" s="538">
        <v>85800</v>
      </c>
      <c r="J156" s="538">
        <v>11600</v>
      </c>
      <c r="K156" s="538">
        <v>49600</v>
      </c>
      <c r="L156" s="538">
        <v>61200</v>
      </c>
      <c r="M156" s="538">
        <v>12700</v>
      </c>
      <c r="N156" s="538">
        <v>11900</v>
      </c>
      <c r="O156" s="538">
        <v>24600</v>
      </c>
      <c r="P156" s="588">
        <v>300</v>
      </c>
    </row>
    <row r="157" spans="1:16" ht="15.75" hidden="1" customHeight="1" outlineLevel="1">
      <c r="A157" s="587" t="s">
        <v>420</v>
      </c>
      <c r="B157" s="538">
        <v>828600</v>
      </c>
      <c r="C157" s="538">
        <v>323300</v>
      </c>
      <c r="D157" s="538">
        <v>141900</v>
      </c>
      <c r="E157" s="538">
        <v>271000</v>
      </c>
      <c r="F157" s="538">
        <v>115700</v>
      </c>
      <c r="G157" s="538">
        <v>117600</v>
      </c>
      <c r="H157" s="538">
        <v>37700</v>
      </c>
      <c r="I157" s="538">
        <v>91900</v>
      </c>
      <c r="J157" s="538">
        <v>12200</v>
      </c>
      <c r="K157" s="538">
        <v>50000</v>
      </c>
      <c r="L157" s="538">
        <v>62200</v>
      </c>
      <c r="M157" s="538">
        <v>16000</v>
      </c>
      <c r="N157" s="538">
        <v>13800</v>
      </c>
      <c r="O157" s="538">
        <v>29800</v>
      </c>
      <c r="P157" s="588">
        <v>500</v>
      </c>
    </row>
    <row r="158" spans="1:16" ht="15.75" hidden="1" customHeight="1" outlineLevel="1">
      <c r="A158" s="587" t="s">
        <v>421</v>
      </c>
      <c r="B158" s="538">
        <v>811200</v>
      </c>
      <c r="C158" s="538">
        <v>259300</v>
      </c>
      <c r="D158" s="538">
        <v>197200</v>
      </c>
      <c r="E158" s="538">
        <v>271000</v>
      </c>
      <c r="F158" s="538">
        <v>125100</v>
      </c>
      <c r="G158" s="538">
        <v>101700</v>
      </c>
      <c r="H158" s="538">
        <v>44300</v>
      </c>
      <c r="I158" s="538">
        <v>83300</v>
      </c>
      <c r="J158" s="538">
        <v>11700</v>
      </c>
      <c r="K158" s="538">
        <v>45400</v>
      </c>
      <c r="L158" s="538">
        <v>57100</v>
      </c>
      <c r="M158" s="538">
        <v>14200</v>
      </c>
      <c r="N158" s="538">
        <v>12000</v>
      </c>
      <c r="O158" s="538">
        <v>26200</v>
      </c>
      <c r="P158" s="588">
        <v>500</v>
      </c>
    </row>
    <row r="159" spans="1:16" ht="15.75" hidden="1" customHeight="1" outlineLevel="1">
      <c r="A159" s="587" t="s">
        <v>422</v>
      </c>
      <c r="B159" s="538">
        <v>844200</v>
      </c>
      <c r="C159" s="538">
        <v>291600</v>
      </c>
      <c r="D159" s="538">
        <v>192600</v>
      </c>
      <c r="E159" s="538">
        <v>269700</v>
      </c>
      <c r="F159" s="538">
        <v>120000</v>
      </c>
      <c r="G159" s="538">
        <v>116700</v>
      </c>
      <c r="H159" s="538">
        <v>33000</v>
      </c>
      <c r="I159" s="538">
        <v>89900</v>
      </c>
      <c r="J159" s="538">
        <v>14800</v>
      </c>
      <c r="K159" s="538">
        <v>48500</v>
      </c>
      <c r="L159" s="538">
        <v>63300</v>
      </c>
      <c r="M159" s="538">
        <v>15700</v>
      </c>
      <c r="N159" s="538">
        <v>10900</v>
      </c>
      <c r="O159" s="538">
        <v>26600</v>
      </c>
      <c r="P159" s="588">
        <v>500</v>
      </c>
    </row>
    <row r="160" spans="1:16" ht="15.75" hidden="1" customHeight="1" outlineLevel="1">
      <c r="A160" s="587" t="s">
        <v>423</v>
      </c>
      <c r="B160" s="538">
        <v>799800</v>
      </c>
      <c r="C160" s="538">
        <v>275600</v>
      </c>
      <c r="D160" s="538">
        <v>181400</v>
      </c>
      <c r="E160" s="538">
        <v>257100</v>
      </c>
      <c r="F160" s="538">
        <v>138200</v>
      </c>
      <c r="G160" s="538">
        <v>98400</v>
      </c>
      <c r="H160" s="538">
        <v>20600</v>
      </c>
      <c r="I160" s="538">
        <v>85200</v>
      </c>
      <c r="J160" s="538">
        <v>13000</v>
      </c>
      <c r="K160" s="538">
        <v>44900</v>
      </c>
      <c r="L160" s="538">
        <v>57900</v>
      </c>
      <c r="M160" s="538">
        <v>15400</v>
      </c>
      <c r="N160" s="538">
        <v>11900</v>
      </c>
      <c r="O160" s="538">
        <v>27300</v>
      </c>
      <c r="P160" s="588">
        <v>500</v>
      </c>
    </row>
    <row r="161" spans="1:16" ht="15.75" hidden="1" customHeight="1" outlineLevel="1">
      <c r="A161" s="587" t="s">
        <v>424</v>
      </c>
      <c r="B161" s="538">
        <v>832500</v>
      </c>
      <c r="C161" s="538">
        <v>281000</v>
      </c>
      <c r="D161" s="538">
        <v>203400</v>
      </c>
      <c r="E161" s="538">
        <v>257600</v>
      </c>
      <c r="F161" s="538">
        <v>123500</v>
      </c>
      <c r="G161" s="538">
        <v>105500</v>
      </c>
      <c r="H161" s="538">
        <v>28600</v>
      </c>
      <c r="I161" s="538">
        <v>90000</v>
      </c>
      <c r="J161" s="538">
        <v>12400</v>
      </c>
      <c r="K161" s="538">
        <v>46300</v>
      </c>
      <c r="L161" s="538">
        <v>58700</v>
      </c>
      <c r="M161" s="538">
        <v>17000</v>
      </c>
      <c r="N161" s="538">
        <v>14300</v>
      </c>
      <c r="O161" s="538">
        <v>31300</v>
      </c>
      <c r="P161" s="588">
        <v>500</v>
      </c>
    </row>
    <row r="162" spans="1:16" ht="15.75" hidden="1" customHeight="1" outlineLevel="1">
      <c r="A162" s="587" t="s">
        <v>425</v>
      </c>
      <c r="B162" s="538">
        <v>786500</v>
      </c>
      <c r="C162" s="538">
        <v>287600</v>
      </c>
      <c r="D162" s="538">
        <v>176300</v>
      </c>
      <c r="E162" s="538">
        <v>236800</v>
      </c>
      <c r="F162" s="538">
        <v>113400</v>
      </c>
      <c r="G162" s="538">
        <v>93900</v>
      </c>
      <c r="H162" s="538">
        <v>29500</v>
      </c>
      <c r="I162" s="538">
        <v>85400</v>
      </c>
      <c r="J162" s="538">
        <v>10900</v>
      </c>
      <c r="K162" s="538">
        <v>45400</v>
      </c>
      <c r="L162" s="538">
        <v>56300</v>
      </c>
      <c r="M162" s="538">
        <v>16700</v>
      </c>
      <c r="N162" s="538">
        <v>12400</v>
      </c>
      <c r="O162" s="538">
        <v>29100</v>
      </c>
      <c r="P162" s="588">
        <v>500</v>
      </c>
    </row>
    <row r="163" spans="1:16" ht="15.75" hidden="1" customHeight="1" outlineLevel="1">
      <c r="A163" s="587" t="s">
        <v>426</v>
      </c>
      <c r="B163" s="538">
        <v>811600</v>
      </c>
      <c r="C163" s="538">
        <v>308400</v>
      </c>
      <c r="D163" s="538">
        <v>167700</v>
      </c>
      <c r="E163" s="538">
        <v>241700</v>
      </c>
      <c r="F163" s="538">
        <v>123100</v>
      </c>
      <c r="G163" s="538">
        <v>92800</v>
      </c>
      <c r="H163" s="538">
        <v>25800</v>
      </c>
      <c r="I163" s="538">
        <v>93300</v>
      </c>
      <c r="J163" s="538">
        <v>12600</v>
      </c>
      <c r="K163" s="538">
        <v>47500</v>
      </c>
      <c r="L163" s="538">
        <v>60100</v>
      </c>
      <c r="M163" s="538">
        <v>19500</v>
      </c>
      <c r="N163" s="538">
        <v>13700</v>
      </c>
      <c r="O163" s="538">
        <v>33200</v>
      </c>
      <c r="P163" s="588">
        <v>0</v>
      </c>
    </row>
    <row r="164" spans="1:16" ht="15.75" hidden="1" customHeight="1" outlineLevel="1">
      <c r="A164" s="587" t="s">
        <v>427</v>
      </c>
      <c r="B164" s="538">
        <v>799200</v>
      </c>
      <c r="C164" s="538">
        <v>292800</v>
      </c>
      <c r="D164" s="538">
        <v>184700</v>
      </c>
      <c r="E164" s="538">
        <v>234500</v>
      </c>
      <c r="F164" s="538">
        <v>110000</v>
      </c>
      <c r="G164" s="538">
        <v>90800</v>
      </c>
      <c r="H164" s="538">
        <v>33600</v>
      </c>
      <c r="I164" s="538">
        <v>86700</v>
      </c>
      <c r="J164" s="538">
        <v>12500</v>
      </c>
      <c r="K164" s="538">
        <v>44500</v>
      </c>
      <c r="L164" s="538">
        <v>57000</v>
      </c>
      <c r="M164" s="538">
        <v>17800</v>
      </c>
      <c r="N164" s="538">
        <v>11800</v>
      </c>
      <c r="O164" s="538">
        <v>29600</v>
      </c>
      <c r="P164" s="588">
        <v>0</v>
      </c>
    </row>
    <row r="165" spans="1:16" ht="15.75" hidden="1" customHeight="1" outlineLevel="1">
      <c r="A165" s="587" t="s">
        <v>428</v>
      </c>
      <c r="B165" s="538">
        <v>833100</v>
      </c>
      <c r="C165" s="538">
        <v>296000</v>
      </c>
      <c r="D165" s="538">
        <v>192900</v>
      </c>
      <c r="E165" s="538">
        <v>260300</v>
      </c>
      <c r="F165" s="538">
        <v>118500</v>
      </c>
      <c r="G165" s="538">
        <v>106000</v>
      </c>
      <c r="H165" s="538">
        <v>35800</v>
      </c>
      <c r="I165" s="538">
        <v>83500</v>
      </c>
      <c r="J165" s="538">
        <v>10900</v>
      </c>
      <c r="K165" s="538">
        <v>43500</v>
      </c>
      <c r="L165" s="538">
        <v>54400</v>
      </c>
      <c r="M165" s="538">
        <v>18500</v>
      </c>
      <c r="N165" s="538">
        <v>10600</v>
      </c>
      <c r="O165" s="538">
        <v>29100</v>
      </c>
      <c r="P165" s="588">
        <v>0</v>
      </c>
    </row>
    <row r="166" spans="1:16" ht="15.75" hidden="1" customHeight="1" outlineLevel="1">
      <c r="A166" s="587" t="s">
        <v>429</v>
      </c>
      <c r="B166" s="538">
        <v>717200</v>
      </c>
      <c r="C166" s="538">
        <v>230400</v>
      </c>
      <c r="D166" s="538">
        <v>166800</v>
      </c>
      <c r="E166" s="538">
        <v>248200</v>
      </c>
      <c r="F166" s="538">
        <v>102600</v>
      </c>
      <c r="G166" s="538">
        <v>112400</v>
      </c>
      <c r="H166" s="538">
        <v>33200</v>
      </c>
      <c r="I166" s="538">
        <v>71400</v>
      </c>
      <c r="J166" s="538">
        <v>9800</v>
      </c>
      <c r="K166" s="538">
        <v>35300</v>
      </c>
      <c r="L166" s="538">
        <v>45100</v>
      </c>
      <c r="M166" s="538">
        <v>17100</v>
      </c>
      <c r="N166" s="538">
        <v>9200</v>
      </c>
      <c r="O166" s="538">
        <v>26300</v>
      </c>
      <c r="P166" s="588">
        <v>0</v>
      </c>
    </row>
    <row r="167" spans="1:16" ht="15.75" hidden="1" customHeight="1" outlineLevel="1">
      <c r="A167" s="587" t="s">
        <v>430</v>
      </c>
      <c r="B167" s="538">
        <v>700100</v>
      </c>
      <c r="C167" s="538">
        <v>249900</v>
      </c>
      <c r="D167" s="538">
        <v>145800</v>
      </c>
      <c r="E167" s="538">
        <v>231200</v>
      </c>
      <c r="F167" s="538">
        <v>96600</v>
      </c>
      <c r="G167" s="538">
        <v>96800</v>
      </c>
      <c r="H167" s="538">
        <v>37800</v>
      </c>
      <c r="I167" s="538">
        <v>72800</v>
      </c>
      <c r="J167" s="538">
        <v>10500</v>
      </c>
      <c r="K167" s="538">
        <v>31900</v>
      </c>
      <c r="L167" s="538">
        <v>42400</v>
      </c>
      <c r="M167" s="538">
        <v>21300</v>
      </c>
      <c r="N167" s="538">
        <v>9200</v>
      </c>
      <c r="O167" s="538">
        <v>30500</v>
      </c>
      <c r="P167" s="588">
        <v>400</v>
      </c>
    </row>
    <row r="168" spans="1:16" ht="15.75" hidden="1" customHeight="1" outlineLevel="1">
      <c r="A168" s="587" t="s">
        <v>431</v>
      </c>
      <c r="B168" s="538">
        <v>641600</v>
      </c>
      <c r="C168" s="538">
        <v>208100</v>
      </c>
      <c r="D168" s="538">
        <v>133900</v>
      </c>
      <c r="E168" s="538">
        <v>235000</v>
      </c>
      <c r="F168" s="538">
        <v>100500</v>
      </c>
      <c r="G168" s="538">
        <v>100800</v>
      </c>
      <c r="H168" s="538">
        <v>33600</v>
      </c>
      <c r="I168" s="538">
        <v>64200</v>
      </c>
      <c r="J168" s="538">
        <v>8900</v>
      </c>
      <c r="K168" s="538">
        <v>32800</v>
      </c>
      <c r="L168" s="538">
        <v>41700</v>
      </c>
      <c r="M168" s="538">
        <v>16400</v>
      </c>
      <c r="N168" s="538">
        <v>6200</v>
      </c>
      <c r="O168" s="538">
        <v>22600</v>
      </c>
      <c r="P168" s="588">
        <v>0</v>
      </c>
    </row>
    <row r="169" spans="1:16" ht="15.75" hidden="1" customHeight="1" outlineLevel="1">
      <c r="A169" s="587" t="s">
        <v>432</v>
      </c>
      <c r="B169" s="538">
        <v>564600</v>
      </c>
      <c r="C169" s="538">
        <v>212300</v>
      </c>
      <c r="D169" s="538">
        <v>110600</v>
      </c>
      <c r="E169" s="538">
        <v>179800</v>
      </c>
      <c r="F169" s="538">
        <v>75900</v>
      </c>
      <c r="G169" s="538">
        <v>80000</v>
      </c>
      <c r="H169" s="538">
        <v>23800</v>
      </c>
      <c r="I169" s="538">
        <v>61600</v>
      </c>
      <c r="J169" s="538">
        <v>7700</v>
      </c>
      <c r="K169" s="538">
        <v>29600</v>
      </c>
      <c r="L169" s="538">
        <v>37300</v>
      </c>
      <c r="M169" s="538">
        <v>16800</v>
      </c>
      <c r="N169" s="538">
        <v>7600</v>
      </c>
      <c r="O169" s="538">
        <v>24400</v>
      </c>
      <c r="P169" s="588">
        <v>0</v>
      </c>
    </row>
    <row r="170" spans="1:16" ht="15.75" hidden="1" customHeight="1" outlineLevel="1">
      <c r="A170" s="587" t="s">
        <v>433</v>
      </c>
      <c r="B170" s="538">
        <v>542700</v>
      </c>
      <c r="C170" s="538">
        <v>176000</v>
      </c>
      <c r="D170" s="538">
        <v>117400</v>
      </c>
      <c r="E170" s="538">
        <v>193900</v>
      </c>
      <c r="F170" s="538">
        <v>85800</v>
      </c>
      <c r="G170" s="538">
        <v>80800</v>
      </c>
      <c r="H170" s="538">
        <v>27300</v>
      </c>
      <c r="I170" s="538">
        <v>55000</v>
      </c>
      <c r="J170" s="538">
        <v>8600</v>
      </c>
      <c r="K170" s="538">
        <v>28400</v>
      </c>
      <c r="L170" s="538">
        <v>37000</v>
      </c>
      <c r="M170" s="538">
        <v>11500</v>
      </c>
      <c r="N170" s="538">
        <v>6400</v>
      </c>
      <c r="O170" s="538">
        <v>17900</v>
      </c>
      <c r="P170" s="588">
        <v>0</v>
      </c>
    </row>
    <row r="171" spans="1:16" ht="15.75" hidden="1" customHeight="1" outlineLevel="1">
      <c r="A171" s="587" t="s">
        <v>434</v>
      </c>
      <c r="B171" s="538">
        <v>568000</v>
      </c>
      <c r="C171" s="538">
        <v>194600</v>
      </c>
      <c r="D171" s="538">
        <v>125300</v>
      </c>
      <c r="E171" s="538">
        <v>187300</v>
      </c>
      <c r="F171" s="538">
        <v>85000</v>
      </c>
      <c r="G171" s="538">
        <v>74500</v>
      </c>
      <c r="H171" s="538">
        <v>27800</v>
      </c>
      <c r="I171" s="538">
        <v>60300</v>
      </c>
      <c r="J171" s="538">
        <v>8400</v>
      </c>
      <c r="K171" s="538">
        <v>26200</v>
      </c>
      <c r="L171" s="538">
        <v>34600</v>
      </c>
      <c r="M171" s="538">
        <v>13700</v>
      </c>
      <c r="N171" s="538">
        <v>12100</v>
      </c>
      <c r="O171" s="538">
        <v>25800</v>
      </c>
      <c r="P171" s="588">
        <v>0</v>
      </c>
    </row>
    <row r="172" spans="1:16" ht="15.75" hidden="1" customHeight="1" outlineLevel="1">
      <c r="A172" s="587" t="s">
        <v>435</v>
      </c>
      <c r="B172" s="538">
        <v>575100</v>
      </c>
      <c r="C172" s="538">
        <v>210000</v>
      </c>
      <c r="D172" s="538">
        <v>109700</v>
      </c>
      <c r="E172" s="538">
        <v>193000</v>
      </c>
      <c r="F172" s="538">
        <v>87400</v>
      </c>
      <c r="G172" s="538">
        <v>78300</v>
      </c>
      <c r="H172" s="538">
        <v>27300</v>
      </c>
      <c r="I172" s="538">
        <v>61900</v>
      </c>
      <c r="J172" s="538">
        <v>8600</v>
      </c>
      <c r="K172" s="538">
        <v>34400</v>
      </c>
      <c r="L172" s="538">
        <v>43000</v>
      </c>
      <c r="M172" s="538">
        <v>11500</v>
      </c>
      <c r="N172" s="538">
        <v>7400</v>
      </c>
      <c r="O172" s="538">
        <v>18900</v>
      </c>
      <c r="P172" s="588">
        <v>0</v>
      </c>
    </row>
    <row r="173" spans="1:16" ht="15.75" customHeight="1" collapsed="1">
      <c r="A173" s="587" t="s">
        <v>436</v>
      </c>
      <c r="B173" s="538">
        <v>570400</v>
      </c>
      <c r="C173" s="538">
        <v>198700</v>
      </c>
      <c r="D173" s="538">
        <v>118100</v>
      </c>
      <c r="E173" s="538">
        <v>193800</v>
      </c>
      <c r="F173" s="538">
        <v>81000</v>
      </c>
      <c r="G173" s="538">
        <v>85300</v>
      </c>
      <c r="H173" s="538">
        <v>27400</v>
      </c>
      <c r="I173" s="538">
        <v>59700</v>
      </c>
      <c r="J173" s="538">
        <v>8900</v>
      </c>
      <c r="K173" s="538">
        <v>32600</v>
      </c>
      <c r="L173" s="538">
        <v>41500</v>
      </c>
      <c r="M173" s="538">
        <v>10800</v>
      </c>
      <c r="N173" s="538">
        <v>7400</v>
      </c>
      <c r="O173" s="538">
        <v>18200</v>
      </c>
      <c r="P173" s="588">
        <v>200</v>
      </c>
    </row>
    <row r="174" spans="1:16" ht="15.75" customHeight="1">
      <c r="A174" s="591" t="s">
        <v>465</v>
      </c>
      <c r="B174" s="538">
        <v>584500</v>
      </c>
      <c r="C174" s="538">
        <v>236600</v>
      </c>
      <c r="D174" s="538">
        <v>93300</v>
      </c>
      <c r="E174" s="538">
        <v>194900</v>
      </c>
      <c r="F174" s="538">
        <v>91400</v>
      </c>
      <c r="G174" s="538">
        <v>81000</v>
      </c>
      <c r="H174" s="538">
        <v>22600</v>
      </c>
      <c r="I174" s="538">
        <v>59500</v>
      </c>
      <c r="J174" s="538">
        <v>7700</v>
      </c>
      <c r="K174" s="538">
        <v>33800</v>
      </c>
      <c r="L174" s="538">
        <v>41500</v>
      </c>
      <c r="M174" s="538">
        <v>11100</v>
      </c>
      <c r="N174" s="538">
        <v>6900</v>
      </c>
      <c r="O174" s="538">
        <v>18000</v>
      </c>
      <c r="P174" s="588">
        <v>100</v>
      </c>
    </row>
    <row r="175" spans="1:16" ht="15.75" customHeight="1">
      <c r="A175" s="593" t="s">
        <v>553</v>
      </c>
      <c r="B175" s="541">
        <v>2.4719495091164094</v>
      </c>
      <c r="C175" s="541">
        <v>19.073980875691998</v>
      </c>
      <c r="D175" s="541">
        <v>-20.999153259949196</v>
      </c>
      <c r="E175" s="541">
        <v>0.56759545923632615</v>
      </c>
      <c r="F175" s="541">
        <v>12.839506172839506</v>
      </c>
      <c r="G175" s="541">
        <v>-5.0410316529894494</v>
      </c>
      <c r="H175" s="541">
        <v>-17.518248175182482</v>
      </c>
      <c r="I175" s="541">
        <v>-0.33500837520938026</v>
      </c>
      <c r="J175" s="541">
        <v>-13.48314606741573</v>
      </c>
      <c r="K175" s="541">
        <v>3.6809815950920246</v>
      </c>
      <c r="L175" s="541">
        <v>0</v>
      </c>
      <c r="M175" s="541">
        <v>2.7777777777777777</v>
      </c>
      <c r="N175" s="541">
        <v>-6.756756756756757</v>
      </c>
      <c r="O175" s="541">
        <v>-1.098901098901099</v>
      </c>
      <c r="P175" s="597">
        <v>-50</v>
      </c>
    </row>
    <row r="176" spans="1:16" ht="15.75" customHeight="1">
      <c r="A176" s="585" t="s">
        <v>555</v>
      </c>
      <c r="B176" s="524"/>
      <c r="C176" s="524"/>
      <c r="D176" s="524"/>
      <c r="E176" s="524"/>
      <c r="F176" s="524"/>
      <c r="G176" s="524"/>
      <c r="H176" s="524"/>
      <c r="I176" s="524"/>
      <c r="J176" s="524"/>
      <c r="K176" s="524"/>
      <c r="L176" s="524"/>
      <c r="M176" s="524"/>
      <c r="N176" s="524"/>
      <c r="O176" s="524"/>
      <c r="P176" s="595"/>
    </row>
    <row r="177" spans="1:16" ht="15.75" hidden="1" customHeight="1" outlineLevel="1">
      <c r="A177" s="587" t="s">
        <v>407</v>
      </c>
      <c r="B177" s="538">
        <v>8035300</v>
      </c>
      <c r="C177" s="538">
        <v>2059300</v>
      </c>
      <c r="D177" s="538">
        <v>1678900</v>
      </c>
      <c r="E177" s="538">
        <v>3716200</v>
      </c>
      <c r="F177" s="538">
        <v>1725100</v>
      </c>
      <c r="G177" s="538">
        <v>1736500</v>
      </c>
      <c r="H177" s="538">
        <v>254600</v>
      </c>
      <c r="I177" s="538">
        <v>574600</v>
      </c>
      <c r="J177" s="538">
        <v>68200</v>
      </c>
      <c r="K177" s="538">
        <v>346800</v>
      </c>
      <c r="L177" s="538">
        <v>415000</v>
      </c>
      <c r="M177" s="538">
        <v>60200</v>
      </c>
      <c r="N177" s="538">
        <v>99300</v>
      </c>
      <c r="O177" s="538">
        <v>159500</v>
      </c>
      <c r="P177" s="588">
        <v>6200</v>
      </c>
    </row>
    <row r="178" spans="1:16" ht="15.75" hidden="1" customHeight="1" outlineLevel="1">
      <c r="A178" s="587" t="s">
        <v>408</v>
      </c>
      <c r="B178" s="538">
        <v>8307700</v>
      </c>
      <c r="C178" s="538">
        <v>1930500</v>
      </c>
      <c r="D178" s="538">
        <v>2031200</v>
      </c>
      <c r="E178" s="538">
        <v>3772500</v>
      </c>
      <c r="F178" s="538">
        <v>1765900</v>
      </c>
      <c r="G178" s="538">
        <v>1705000</v>
      </c>
      <c r="H178" s="538">
        <v>301700</v>
      </c>
      <c r="I178" s="538">
        <v>565500</v>
      </c>
      <c r="J178" s="538">
        <v>67500</v>
      </c>
      <c r="K178" s="538">
        <v>345500</v>
      </c>
      <c r="L178" s="538">
        <v>413000</v>
      </c>
      <c r="M178" s="538">
        <v>57300</v>
      </c>
      <c r="N178" s="538">
        <v>95200</v>
      </c>
      <c r="O178" s="538">
        <v>152500</v>
      </c>
      <c r="P178" s="588">
        <v>0</v>
      </c>
    </row>
    <row r="179" spans="1:16" ht="15.75" hidden="1" customHeight="1" outlineLevel="1">
      <c r="A179" s="587" t="s">
        <v>409</v>
      </c>
      <c r="B179" s="538">
        <v>8058400</v>
      </c>
      <c r="C179" s="538">
        <v>2040400</v>
      </c>
      <c r="D179" s="538">
        <v>1668800</v>
      </c>
      <c r="E179" s="538">
        <v>3798300</v>
      </c>
      <c r="F179" s="538">
        <v>1791600</v>
      </c>
      <c r="G179" s="538">
        <v>1687200</v>
      </c>
      <c r="H179" s="538">
        <v>319400</v>
      </c>
      <c r="I179" s="538">
        <v>542900</v>
      </c>
      <c r="J179" s="538">
        <v>62900</v>
      </c>
      <c r="K179" s="538">
        <v>349500</v>
      </c>
      <c r="L179" s="538">
        <v>412400</v>
      </c>
      <c r="M179" s="538">
        <v>40800</v>
      </c>
      <c r="N179" s="538">
        <v>89600</v>
      </c>
      <c r="O179" s="538">
        <v>130400</v>
      </c>
      <c r="P179" s="588">
        <v>0</v>
      </c>
    </row>
    <row r="180" spans="1:16" ht="15.75" hidden="1" customHeight="1" outlineLevel="1">
      <c r="A180" s="587" t="s">
        <v>410</v>
      </c>
      <c r="B180" s="538">
        <v>8718100</v>
      </c>
      <c r="C180" s="538">
        <v>2196800</v>
      </c>
      <c r="D180" s="538">
        <v>1745400</v>
      </c>
      <c r="E180" s="538">
        <v>4217300</v>
      </c>
      <c r="F180" s="538">
        <v>1910500</v>
      </c>
      <c r="G180" s="538">
        <v>1932000</v>
      </c>
      <c r="H180" s="538">
        <v>374800</v>
      </c>
      <c r="I180" s="538">
        <v>554500</v>
      </c>
      <c r="J180" s="538">
        <v>62200</v>
      </c>
      <c r="K180" s="538">
        <v>347200</v>
      </c>
      <c r="L180" s="538">
        <v>409400</v>
      </c>
      <c r="M180" s="538">
        <v>47900</v>
      </c>
      <c r="N180" s="538">
        <v>97300</v>
      </c>
      <c r="O180" s="538">
        <v>145200</v>
      </c>
      <c r="P180" s="588">
        <v>4000</v>
      </c>
    </row>
    <row r="181" spans="1:16" ht="15.75" hidden="1" customHeight="1" outlineLevel="1">
      <c r="A181" s="587" t="s">
        <v>411</v>
      </c>
      <c r="B181" s="538">
        <v>9137600</v>
      </c>
      <c r="C181" s="538">
        <v>2319900</v>
      </c>
      <c r="D181" s="538">
        <v>1850900</v>
      </c>
      <c r="E181" s="538">
        <v>4403600</v>
      </c>
      <c r="F181" s="538">
        <v>2130300</v>
      </c>
      <c r="G181" s="538">
        <v>1891100</v>
      </c>
      <c r="H181" s="538">
        <v>382100</v>
      </c>
      <c r="I181" s="538">
        <v>559100</v>
      </c>
      <c r="J181" s="538">
        <v>63500</v>
      </c>
      <c r="K181" s="538">
        <v>357500</v>
      </c>
      <c r="L181" s="538">
        <v>421000</v>
      </c>
      <c r="M181" s="538">
        <v>46700</v>
      </c>
      <c r="N181" s="538">
        <v>91400</v>
      </c>
      <c r="O181" s="538">
        <v>138100</v>
      </c>
      <c r="P181" s="588">
        <v>4200</v>
      </c>
    </row>
    <row r="182" spans="1:16" ht="15.75" hidden="1" customHeight="1" outlineLevel="1">
      <c r="A182" s="587" t="s">
        <v>412</v>
      </c>
      <c r="B182" s="538">
        <v>9013400</v>
      </c>
      <c r="C182" s="538">
        <v>2272000</v>
      </c>
      <c r="D182" s="538">
        <v>1771700</v>
      </c>
      <c r="E182" s="538">
        <v>4420000</v>
      </c>
      <c r="F182" s="538">
        <v>2072500</v>
      </c>
      <c r="G182" s="538">
        <v>1983500</v>
      </c>
      <c r="H182" s="538">
        <v>364100</v>
      </c>
      <c r="I182" s="538">
        <v>541900</v>
      </c>
      <c r="J182" s="538">
        <v>61400</v>
      </c>
      <c r="K182" s="538">
        <v>338900</v>
      </c>
      <c r="L182" s="538">
        <v>400300</v>
      </c>
      <c r="M182" s="538">
        <v>50100</v>
      </c>
      <c r="N182" s="538">
        <v>91500</v>
      </c>
      <c r="O182" s="538">
        <v>141600</v>
      </c>
      <c r="P182" s="588">
        <v>0</v>
      </c>
    </row>
    <row r="183" spans="1:16" ht="15.75" hidden="1" customHeight="1" outlineLevel="1">
      <c r="A183" s="587" t="s">
        <v>413</v>
      </c>
      <c r="B183" s="538">
        <v>8704000</v>
      </c>
      <c r="C183" s="538">
        <v>2285900</v>
      </c>
      <c r="D183" s="538">
        <v>1507700</v>
      </c>
      <c r="E183" s="538">
        <v>4377800</v>
      </c>
      <c r="F183" s="538">
        <v>2109600</v>
      </c>
      <c r="G183" s="538">
        <v>1928100</v>
      </c>
      <c r="H183" s="538">
        <v>340100</v>
      </c>
      <c r="I183" s="538">
        <v>523600</v>
      </c>
      <c r="J183" s="538">
        <v>58100</v>
      </c>
      <c r="K183" s="538">
        <v>323500</v>
      </c>
      <c r="L183" s="538">
        <v>381600</v>
      </c>
      <c r="M183" s="538">
        <v>58200</v>
      </c>
      <c r="N183" s="538">
        <v>83800</v>
      </c>
      <c r="O183" s="538">
        <v>142000</v>
      </c>
      <c r="P183" s="588">
        <v>0</v>
      </c>
    </row>
    <row r="184" spans="1:16" ht="15.75" hidden="1" customHeight="1" outlineLevel="1">
      <c r="A184" s="587" t="s">
        <v>414</v>
      </c>
      <c r="B184" s="538">
        <v>8760600</v>
      </c>
      <c r="C184" s="538">
        <v>2318200</v>
      </c>
      <c r="D184" s="538">
        <v>1605100</v>
      </c>
      <c r="E184" s="538">
        <v>4316200</v>
      </c>
      <c r="F184" s="538">
        <v>1998100</v>
      </c>
      <c r="G184" s="538">
        <v>1963300</v>
      </c>
      <c r="H184" s="538">
        <v>354800</v>
      </c>
      <c r="I184" s="538">
        <v>517400</v>
      </c>
      <c r="J184" s="538">
        <v>59700</v>
      </c>
      <c r="K184" s="538">
        <v>319800</v>
      </c>
      <c r="L184" s="538">
        <v>379500</v>
      </c>
      <c r="M184" s="538">
        <v>51300</v>
      </c>
      <c r="N184" s="538">
        <v>86600</v>
      </c>
      <c r="O184" s="538">
        <v>137900</v>
      </c>
      <c r="P184" s="588">
        <v>3700</v>
      </c>
    </row>
    <row r="185" spans="1:16" ht="15.75" hidden="1" customHeight="1" outlineLevel="1">
      <c r="A185" s="587" t="s">
        <v>415</v>
      </c>
      <c r="B185" s="538">
        <v>8824300</v>
      </c>
      <c r="C185" s="538">
        <v>2258800</v>
      </c>
      <c r="D185" s="538">
        <v>1744000</v>
      </c>
      <c r="E185" s="538">
        <v>4278900</v>
      </c>
      <c r="F185" s="538">
        <v>2024200</v>
      </c>
      <c r="G185" s="538">
        <v>1884000</v>
      </c>
      <c r="H185" s="538">
        <v>370700</v>
      </c>
      <c r="I185" s="538">
        <v>537400</v>
      </c>
      <c r="J185" s="538">
        <v>59500</v>
      </c>
      <c r="K185" s="538">
        <v>341500</v>
      </c>
      <c r="L185" s="538">
        <v>401000</v>
      </c>
      <c r="M185" s="538">
        <v>51500</v>
      </c>
      <c r="N185" s="538">
        <v>84900</v>
      </c>
      <c r="O185" s="538">
        <v>136400</v>
      </c>
      <c r="P185" s="588">
        <v>5200</v>
      </c>
    </row>
    <row r="186" spans="1:16" ht="15.75" hidden="1" customHeight="1" outlineLevel="1">
      <c r="A186" s="587" t="s">
        <v>416</v>
      </c>
      <c r="B186" s="538">
        <v>8826900</v>
      </c>
      <c r="C186" s="538">
        <v>2208600</v>
      </c>
      <c r="D186" s="538">
        <v>1827300</v>
      </c>
      <c r="E186" s="538">
        <v>4267900</v>
      </c>
      <c r="F186" s="538">
        <v>1914400</v>
      </c>
      <c r="G186" s="538">
        <v>1964100</v>
      </c>
      <c r="H186" s="538">
        <v>389400</v>
      </c>
      <c r="I186" s="538">
        <v>519200</v>
      </c>
      <c r="J186" s="538">
        <v>59000</v>
      </c>
      <c r="K186" s="538">
        <v>324400</v>
      </c>
      <c r="L186" s="538">
        <v>383400</v>
      </c>
      <c r="M186" s="538">
        <v>47900</v>
      </c>
      <c r="N186" s="538">
        <v>87900</v>
      </c>
      <c r="O186" s="538">
        <v>135800</v>
      </c>
      <c r="P186" s="588">
        <v>3900</v>
      </c>
    </row>
    <row r="187" spans="1:16" ht="15.75" hidden="1" customHeight="1" outlineLevel="1">
      <c r="A187" s="587" t="s">
        <v>417</v>
      </c>
      <c r="B187" s="538">
        <v>8793400</v>
      </c>
      <c r="C187" s="538">
        <v>2271100</v>
      </c>
      <c r="D187" s="538">
        <v>1772800</v>
      </c>
      <c r="E187" s="538">
        <v>4235100</v>
      </c>
      <c r="F187" s="538">
        <v>2003700</v>
      </c>
      <c r="G187" s="538">
        <v>1915200</v>
      </c>
      <c r="H187" s="538">
        <v>316200</v>
      </c>
      <c r="I187" s="538">
        <v>511100</v>
      </c>
      <c r="J187" s="538">
        <v>56000</v>
      </c>
      <c r="K187" s="538">
        <v>319100</v>
      </c>
      <c r="L187" s="538">
        <v>375100</v>
      </c>
      <c r="M187" s="538">
        <v>51300</v>
      </c>
      <c r="N187" s="538">
        <v>84700</v>
      </c>
      <c r="O187" s="538">
        <v>136000</v>
      </c>
      <c r="P187" s="588">
        <v>3300</v>
      </c>
    </row>
    <row r="188" spans="1:16" ht="15.75" hidden="1" customHeight="1" outlineLevel="1">
      <c r="A188" s="587" t="s">
        <v>418</v>
      </c>
      <c r="B188" s="538">
        <v>8730900</v>
      </c>
      <c r="C188" s="538">
        <v>2212400</v>
      </c>
      <c r="D188" s="538">
        <v>1768100</v>
      </c>
      <c r="E188" s="538">
        <v>4243500</v>
      </c>
      <c r="F188" s="538">
        <v>1966000</v>
      </c>
      <c r="G188" s="538">
        <v>1923100</v>
      </c>
      <c r="H188" s="538">
        <v>354400</v>
      </c>
      <c r="I188" s="538">
        <v>500900</v>
      </c>
      <c r="J188" s="538">
        <v>55600</v>
      </c>
      <c r="K188" s="538">
        <v>316100</v>
      </c>
      <c r="L188" s="538">
        <v>371700</v>
      </c>
      <c r="M188" s="538">
        <v>48500</v>
      </c>
      <c r="N188" s="538">
        <v>80700</v>
      </c>
      <c r="O188" s="538">
        <v>129200</v>
      </c>
      <c r="P188" s="588">
        <v>0</v>
      </c>
    </row>
    <row r="189" spans="1:16" ht="15.75" hidden="1" customHeight="1" outlineLevel="1">
      <c r="A189" s="587" t="s">
        <v>419</v>
      </c>
      <c r="B189" s="538">
        <v>8465100</v>
      </c>
      <c r="C189" s="538">
        <v>2161500</v>
      </c>
      <c r="D189" s="538">
        <v>1679100</v>
      </c>
      <c r="E189" s="538">
        <v>4134200</v>
      </c>
      <c r="F189" s="538">
        <v>1892900</v>
      </c>
      <c r="G189" s="538">
        <v>1883900</v>
      </c>
      <c r="H189" s="538">
        <v>357400</v>
      </c>
      <c r="I189" s="538">
        <v>486300</v>
      </c>
      <c r="J189" s="538">
        <v>54800</v>
      </c>
      <c r="K189" s="538">
        <v>306300</v>
      </c>
      <c r="L189" s="538">
        <v>361100</v>
      </c>
      <c r="M189" s="538">
        <v>45400</v>
      </c>
      <c r="N189" s="538">
        <v>79800</v>
      </c>
      <c r="O189" s="538">
        <v>125200</v>
      </c>
      <c r="P189" s="588">
        <v>4000</v>
      </c>
    </row>
    <row r="190" spans="1:16" ht="15.75" hidden="1" customHeight="1" outlineLevel="1">
      <c r="A190" s="587" t="s">
        <v>420</v>
      </c>
      <c r="B190" s="538">
        <v>8595200</v>
      </c>
      <c r="C190" s="538">
        <v>2141800</v>
      </c>
      <c r="D190" s="538">
        <v>1720700</v>
      </c>
      <c r="E190" s="538">
        <v>4253600</v>
      </c>
      <c r="F190" s="538">
        <v>1938700</v>
      </c>
      <c r="G190" s="538">
        <v>1933200</v>
      </c>
      <c r="H190" s="538">
        <v>381800</v>
      </c>
      <c r="I190" s="538">
        <v>471600</v>
      </c>
      <c r="J190" s="538">
        <v>52400</v>
      </c>
      <c r="K190" s="538">
        <v>296400</v>
      </c>
      <c r="L190" s="538">
        <v>348800</v>
      </c>
      <c r="M190" s="538">
        <v>45100</v>
      </c>
      <c r="N190" s="538">
        <v>77600</v>
      </c>
      <c r="O190" s="538">
        <v>122700</v>
      </c>
      <c r="P190" s="588">
        <v>0</v>
      </c>
    </row>
    <row r="191" spans="1:16" ht="15.75" hidden="1" customHeight="1" outlineLevel="1">
      <c r="A191" s="587" t="s">
        <v>421</v>
      </c>
      <c r="B191" s="538">
        <v>8513500</v>
      </c>
      <c r="C191" s="538">
        <v>2144800</v>
      </c>
      <c r="D191" s="538">
        <v>1735900</v>
      </c>
      <c r="E191" s="538">
        <v>4152300</v>
      </c>
      <c r="F191" s="538">
        <v>1916000</v>
      </c>
      <c r="G191" s="538">
        <v>1860100</v>
      </c>
      <c r="H191" s="538">
        <v>376300</v>
      </c>
      <c r="I191" s="538">
        <v>476200</v>
      </c>
      <c r="J191" s="538">
        <v>52600</v>
      </c>
      <c r="K191" s="538">
        <v>301600</v>
      </c>
      <c r="L191" s="538">
        <v>354200</v>
      </c>
      <c r="M191" s="538">
        <v>46300</v>
      </c>
      <c r="N191" s="538">
        <v>75700</v>
      </c>
      <c r="O191" s="538">
        <v>122000</v>
      </c>
      <c r="P191" s="588">
        <v>4300</v>
      </c>
    </row>
    <row r="192" spans="1:16" ht="15.75" hidden="1" customHeight="1" outlineLevel="1">
      <c r="A192" s="587" t="s">
        <v>422</v>
      </c>
      <c r="B192" s="538">
        <v>8715300</v>
      </c>
      <c r="C192" s="538">
        <v>2269300</v>
      </c>
      <c r="D192" s="538">
        <v>1684400</v>
      </c>
      <c r="E192" s="538">
        <v>4262800</v>
      </c>
      <c r="F192" s="538">
        <v>1891500</v>
      </c>
      <c r="G192" s="538">
        <v>1979400</v>
      </c>
      <c r="H192" s="538">
        <v>391800</v>
      </c>
      <c r="I192" s="538">
        <v>492300</v>
      </c>
      <c r="J192" s="538">
        <v>52200</v>
      </c>
      <c r="K192" s="538">
        <v>302900</v>
      </c>
      <c r="L192" s="538">
        <v>355100</v>
      </c>
      <c r="M192" s="538">
        <v>52800</v>
      </c>
      <c r="N192" s="538">
        <v>84400</v>
      </c>
      <c r="O192" s="538">
        <v>137200</v>
      </c>
      <c r="P192" s="588">
        <v>0</v>
      </c>
    </row>
    <row r="193" spans="1:16" ht="15.75" hidden="1" customHeight="1" outlineLevel="1">
      <c r="A193" s="587" t="s">
        <v>423</v>
      </c>
      <c r="B193" s="538">
        <v>8500100</v>
      </c>
      <c r="C193" s="538">
        <v>2229400</v>
      </c>
      <c r="D193" s="538">
        <v>1600700</v>
      </c>
      <c r="E193" s="538">
        <v>4208600</v>
      </c>
      <c r="F193" s="538">
        <v>1961700</v>
      </c>
      <c r="G193" s="538">
        <v>1878300</v>
      </c>
      <c r="H193" s="538">
        <v>368500</v>
      </c>
      <c r="I193" s="538">
        <v>458500</v>
      </c>
      <c r="J193" s="538">
        <v>50600</v>
      </c>
      <c r="K193" s="538">
        <v>295300</v>
      </c>
      <c r="L193" s="538">
        <v>345900</v>
      </c>
      <c r="M193" s="538">
        <v>38500</v>
      </c>
      <c r="N193" s="538">
        <v>74100</v>
      </c>
      <c r="O193" s="538">
        <v>112600</v>
      </c>
      <c r="P193" s="588">
        <v>3000</v>
      </c>
    </row>
    <row r="194" spans="1:16" ht="15.75" hidden="1" customHeight="1" outlineLevel="1">
      <c r="A194" s="587" t="s">
        <v>424</v>
      </c>
      <c r="B194" s="538">
        <v>8366500</v>
      </c>
      <c r="C194" s="538">
        <v>2160500</v>
      </c>
      <c r="D194" s="538">
        <v>1604900</v>
      </c>
      <c r="E194" s="538">
        <v>4129700</v>
      </c>
      <c r="F194" s="538">
        <v>1815800</v>
      </c>
      <c r="G194" s="538">
        <v>1924700</v>
      </c>
      <c r="H194" s="538">
        <v>389100</v>
      </c>
      <c r="I194" s="538">
        <v>468000</v>
      </c>
      <c r="J194" s="538">
        <v>49100</v>
      </c>
      <c r="K194" s="538">
        <v>291700</v>
      </c>
      <c r="L194" s="538">
        <v>340800</v>
      </c>
      <c r="M194" s="538">
        <v>50800</v>
      </c>
      <c r="N194" s="538">
        <v>76300</v>
      </c>
      <c r="O194" s="538">
        <v>127100</v>
      </c>
      <c r="P194" s="588">
        <v>3400</v>
      </c>
    </row>
    <row r="195" spans="1:16" ht="15.75" hidden="1" customHeight="1" outlineLevel="1">
      <c r="A195" s="587" t="s">
        <v>425</v>
      </c>
      <c r="B195" s="538">
        <v>8245200</v>
      </c>
      <c r="C195" s="538">
        <v>2191200</v>
      </c>
      <c r="D195" s="538">
        <v>1588300</v>
      </c>
      <c r="E195" s="538">
        <v>4003800</v>
      </c>
      <c r="F195" s="538">
        <v>1845800</v>
      </c>
      <c r="G195" s="538">
        <v>1795800</v>
      </c>
      <c r="H195" s="538">
        <v>362200</v>
      </c>
      <c r="I195" s="538">
        <v>456300</v>
      </c>
      <c r="J195" s="538">
        <v>50700</v>
      </c>
      <c r="K195" s="538">
        <v>288200</v>
      </c>
      <c r="L195" s="538">
        <v>338900</v>
      </c>
      <c r="M195" s="538">
        <v>42900</v>
      </c>
      <c r="N195" s="538">
        <v>74500</v>
      </c>
      <c r="O195" s="538">
        <v>117400</v>
      </c>
      <c r="P195" s="588">
        <v>0</v>
      </c>
    </row>
    <row r="196" spans="1:16" ht="15.75" hidden="1" customHeight="1" outlineLevel="1">
      <c r="A196" s="587" t="s">
        <v>426</v>
      </c>
      <c r="B196" s="538">
        <v>8305600</v>
      </c>
      <c r="C196" s="538">
        <v>2133300</v>
      </c>
      <c r="D196" s="538">
        <v>1541400</v>
      </c>
      <c r="E196" s="538">
        <v>4184000</v>
      </c>
      <c r="F196" s="538">
        <v>1939100</v>
      </c>
      <c r="G196" s="538">
        <v>1812700</v>
      </c>
      <c r="H196" s="538">
        <v>432100</v>
      </c>
      <c r="I196" s="538">
        <v>444200</v>
      </c>
      <c r="J196" s="538">
        <v>50100</v>
      </c>
      <c r="K196" s="538">
        <v>279700</v>
      </c>
      <c r="L196" s="538">
        <v>329800</v>
      </c>
      <c r="M196" s="538">
        <v>38000</v>
      </c>
      <c r="N196" s="538">
        <v>76400</v>
      </c>
      <c r="O196" s="538">
        <v>114400</v>
      </c>
      <c r="P196" s="588">
        <v>2800</v>
      </c>
    </row>
    <row r="197" spans="1:16" ht="15.75" hidden="1" customHeight="1" outlineLevel="1">
      <c r="A197" s="587" t="s">
        <v>427</v>
      </c>
      <c r="B197" s="538">
        <v>8081800</v>
      </c>
      <c r="C197" s="538">
        <v>2223100</v>
      </c>
      <c r="D197" s="538">
        <v>1494000</v>
      </c>
      <c r="E197" s="538">
        <v>3909900</v>
      </c>
      <c r="F197" s="538">
        <v>1797100</v>
      </c>
      <c r="G197" s="538">
        <v>1670100</v>
      </c>
      <c r="H197" s="538">
        <v>442600</v>
      </c>
      <c r="I197" s="538">
        <v>451300</v>
      </c>
      <c r="J197" s="538">
        <v>52100</v>
      </c>
      <c r="K197" s="538">
        <v>281800</v>
      </c>
      <c r="L197" s="538">
        <v>333900</v>
      </c>
      <c r="M197" s="538">
        <v>41500</v>
      </c>
      <c r="N197" s="538">
        <v>76000</v>
      </c>
      <c r="O197" s="538">
        <v>117500</v>
      </c>
      <c r="P197" s="588">
        <v>0</v>
      </c>
    </row>
    <row r="198" spans="1:16" ht="15.75" hidden="1" customHeight="1" outlineLevel="1">
      <c r="A198" s="587" t="s">
        <v>428</v>
      </c>
      <c r="B198" s="538">
        <v>8411900</v>
      </c>
      <c r="C198" s="538">
        <v>2095100</v>
      </c>
      <c r="D198" s="538">
        <v>1516900</v>
      </c>
      <c r="E198" s="538">
        <v>4361000</v>
      </c>
      <c r="F198" s="538">
        <v>1794200</v>
      </c>
      <c r="G198" s="538">
        <v>1946600</v>
      </c>
      <c r="H198" s="538">
        <v>620100</v>
      </c>
      <c r="I198" s="538">
        <v>435500</v>
      </c>
      <c r="J198" s="538">
        <v>48400</v>
      </c>
      <c r="K198" s="538">
        <v>281000</v>
      </c>
      <c r="L198" s="538">
        <v>329400</v>
      </c>
      <c r="M198" s="538">
        <v>35900</v>
      </c>
      <c r="N198" s="538">
        <v>70200</v>
      </c>
      <c r="O198" s="538">
        <v>106100</v>
      </c>
      <c r="P198" s="588">
        <v>0</v>
      </c>
    </row>
    <row r="199" spans="1:16" ht="15.75" hidden="1" customHeight="1" outlineLevel="1">
      <c r="A199" s="587" t="s">
        <v>429</v>
      </c>
      <c r="B199" s="538">
        <v>8194900</v>
      </c>
      <c r="C199" s="538">
        <v>2180200</v>
      </c>
      <c r="D199" s="538">
        <v>1371700</v>
      </c>
      <c r="E199" s="538">
        <v>4189900</v>
      </c>
      <c r="F199" s="538">
        <v>1943700</v>
      </c>
      <c r="G199" s="538">
        <v>1805600</v>
      </c>
      <c r="H199" s="538">
        <v>440600</v>
      </c>
      <c r="I199" s="538">
        <v>448600</v>
      </c>
      <c r="J199" s="538">
        <v>49900</v>
      </c>
      <c r="K199" s="538">
        <v>285300</v>
      </c>
      <c r="L199" s="538">
        <v>335200</v>
      </c>
      <c r="M199" s="538">
        <v>41400</v>
      </c>
      <c r="N199" s="538">
        <v>72000</v>
      </c>
      <c r="O199" s="538">
        <v>113400</v>
      </c>
      <c r="P199" s="588">
        <v>0</v>
      </c>
    </row>
    <row r="200" spans="1:16" ht="15.75" hidden="1" customHeight="1" outlineLevel="1">
      <c r="A200" s="587" t="s">
        <v>430</v>
      </c>
      <c r="B200" s="538">
        <v>7757300</v>
      </c>
      <c r="C200" s="538">
        <v>2040000</v>
      </c>
      <c r="D200" s="538">
        <v>1315300</v>
      </c>
      <c r="E200" s="538">
        <v>3973100</v>
      </c>
      <c r="F200" s="538">
        <v>1741600</v>
      </c>
      <c r="G200" s="538">
        <v>1760500</v>
      </c>
      <c r="H200" s="538">
        <v>470900</v>
      </c>
      <c r="I200" s="538">
        <v>425700</v>
      </c>
      <c r="J200" s="538">
        <v>46200</v>
      </c>
      <c r="K200" s="538">
        <v>267200</v>
      </c>
      <c r="L200" s="538">
        <v>313400</v>
      </c>
      <c r="M200" s="538">
        <v>41300</v>
      </c>
      <c r="N200" s="538">
        <v>71100</v>
      </c>
      <c r="O200" s="538">
        <v>112400</v>
      </c>
      <c r="P200" s="588">
        <v>0</v>
      </c>
    </row>
    <row r="201" spans="1:16" ht="15.75" hidden="1" customHeight="1" outlineLevel="1">
      <c r="A201" s="587" t="s">
        <v>431</v>
      </c>
      <c r="B201" s="538">
        <v>7378000</v>
      </c>
      <c r="C201" s="538">
        <v>1912500</v>
      </c>
      <c r="D201" s="538">
        <v>1221900</v>
      </c>
      <c r="E201" s="538">
        <v>3846500</v>
      </c>
      <c r="F201" s="538">
        <v>1739100</v>
      </c>
      <c r="G201" s="538">
        <v>1689000</v>
      </c>
      <c r="H201" s="538">
        <v>418400</v>
      </c>
      <c r="I201" s="538">
        <v>395000</v>
      </c>
      <c r="J201" s="538">
        <v>41900</v>
      </c>
      <c r="K201" s="538">
        <v>252200</v>
      </c>
      <c r="L201" s="538">
        <v>294100</v>
      </c>
      <c r="M201" s="538">
        <v>38900</v>
      </c>
      <c r="N201" s="538">
        <v>62000</v>
      </c>
      <c r="O201" s="538">
        <v>100900</v>
      </c>
      <c r="P201" s="588">
        <v>2100</v>
      </c>
    </row>
    <row r="202" spans="1:16" ht="15.75" hidden="1" customHeight="1" outlineLevel="1">
      <c r="A202" s="587" t="s">
        <v>432</v>
      </c>
      <c r="B202" s="538">
        <v>7079900</v>
      </c>
      <c r="C202" s="538">
        <v>1828200</v>
      </c>
      <c r="D202" s="538">
        <v>1247400</v>
      </c>
      <c r="E202" s="538">
        <v>3638900</v>
      </c>
      <c r="F202" s="538">
        <v>1591000</v>
      </c>
      <c r="G202" s="538">
        <v>1656100</v>
      </c>
      <c r="H202" s="538">
        <v>391800</v>
      </c>
      <c r="I202" s="538">
        <v>363400</v>
      </c>
      <c r="J202" s="538">
        <v>37500</v>
      </c>
      <c r="K202" s="538">
        <v>227600</v>
      </c>
      <c r="L202" s="538">
        <v>265100</v>
      </c>
      <c r="M202" s="538">
        <v>34300</v>
      </c>
      <c r="N202" s="538">
        <v>64100</v>
      </c>
      <c r="O202" s="538">
        <v>98400</v>
      </c>
      <c r="P202" s="588">
        <v>1900</v>
      </c>
    </row>
    <row r="203" spans="1:16" ht="15.75" hidden="1" customHeight="1" outlineLevel="1">
      <c r="A203" s="587" t="s">
        <v>433</v>
      </c>
      <c r="B203" s="538">
        <v>7062100</v>
      </c>
      <c r="C203" s="538">
        <v>1741100</v>
      </c>
      <c r="D203" s="538">
        <v>1292300</v>
      </c>
      <c r="E203" s="538">
        <v>3657800</v>
      </c>
      <c r="F203" s="538">
        <v>1609900</v>
      </c>
      <c r="G203" s="538">
        <v>1690800</v>
      </c>
      <c r="H203" s="538">
        <v>357100</v>
      </c>
      <c r="I203" s="538">
        <v>368700</v>
      </c>
      <c r="J203" s="538">
        <v>42700</v>
      </c>
      <c r="K203" s="538">
        <v>235600</v>
      </c>
      <c r="L203" s="538">
        <v>278300</v>
      </c>
      <c r="M203" s="538">
        <v>32700</v>
      </c>
      <c r="N203" s="538">
        <v>57800</v>
      </c>
      <c r="O203" s="538">
        <v>90500</v>
      </c>
      <c r="P203" s="588">
        <v>2100</v>
      </c>
    </row>
    <row r="204" spans="1:16" ht="15.75" hidden="1" customHeight="1" outlineLevel="1">
      <c r="A204" s="587" t="s">
        <v>434</v>
      </c>
      <c r="B204" s="538">
        <v>7037800</v>
      </c>
      <c r="C204" s="538">
        <v>1822700</v>
      </c>
      <c r="D204" s="538">
        <v>1306000</v>
      </c>
      <c r="E204" s="538">
        <v>3545200</v>
      </c>
      <c r="F204" s="538">
        <v>1568900</v>
      </c>
      <c r="G204" s="538">
        <v>1553200</v>
      </c>
      <c r="H204" s="538">
        <v>423200</v>
      </c>
      <c r="I204" s="538">
        <v>361800</v>
      </c>
      <c r="J204" s="538">
        <v>41000</v>
      </c>
      <c r="K204" s="538">
        <v>229100</v>
      </c>
      <c r="L204" s="538">
        <v>270100</v>
      </c>
      <c r="M204" s="538">
        <v>34300</v>
      </c>
      <c r="N204" s="538">
        <v>57400</v>
      </c>
      <c r="O204" s="538">
        <v>91700</v>
      </c>
      <c r="P204" s="588">
        <v>2100</v>
      </c>
    </row>
    <row r="205" spans="1:16" ht="15.75" hidden="1" customHeight="1" outlineLevel="1">
      <c r="A205" s="587" t="s">
        <v>435</v>
      </c>
      <c r="B205" s="538">
        <v>7125200</v>
      </c>
      <c r="C205" s="538">
        <v>1814300</v>
      </c>
      <c r="D205" s="538">
        <v>1335900</v>
      </c>
      <c r="E205" s="538">
        <v>3598500</v>
      </c>
      <c r="F205" s="538">
        <v>1620600</v>
      </c>
      <c r="G205" s="538">
        <v>1619700</v>
      </c>
      <c r="H205" s="538">
        <v>358100</v>
      </c>
      <c r="I205" s="538">
        <v>372700</v>
      </c>
      <c r="J205" s="538">
        <v>45200</v>
      </c>
      <c r="K205" s="538">
        <v>234400</v>
      </c>
      <c r="L205" s="538">
        <v>279600</v>
      </c>
      <c r="M205" s="538">
        <v>36200</v>
      </c>
      <c r="N205" s="538">
        <v>56800</v>
      </c>
      <c r="O205" s="538">
        <v>93000</v>
      </c>
      <c r="P205" s="588">
        <v>0</v>
      </c>
    </row>
    <row r="206" spans="1:16" ht="15.75" customHeight="1" collapsed="1">
      <c r="A206" s="587" t="s">
        <v>436</v>
      </c>
      <c r="B206" s="538">
        <v>7047800</v>
      </c>
      <c r="C206" s="538">
        <v>1767700</v>
      </c>
      <c r="D206" s="538">
        <v>1242000</v>
      </c>
      <c r="E206" s="538">
        <v>3669700</v>
      </c>
      <c r="F206" s="538">
        <v>1663700</v>
      </c>
      <c r="G206" s="538">
        <v>1544700</v>
      </c>
      <c r="H206" s="538">
        <v>461300</v>
      </c>
      <c r="I206" s="538">
        <v>358700</v>
      </c>
      <c r="J206" s="538">
        <v>42000</v>
      </c>
      <c r="K206" s="538">
        <v>227300</v>
      </c>
      <c r="L206" s="538">
        <v>269300</v>
      </c>
      <c r="M206" s="538">
        <v>34000</v>
      </c>
      <c r="N206" s="538">
        <v>55500</v>
      </c>
      <c r="O206" s="538">
        <v>89500</v>
      </c>
      <c r="P206" s="588">
        <v>0</v>
      </c>
    </row>
    <row r="207" spans="1:16" ht="15.75" customHeight="1">
      <c r="A207" s="591" t="s">
        <v>465</v>
      </c>
      <c r="B207" s="538">
        <v>6859700</v>
      </c>
      <c r="C207" s="538">
        <v>1848900</v>
      </c>
      <c r="D207" s="538">
        <v>1217900</v>
      </c>
      <c r="E207" s="538">
        <v>3418700</v>
      </c>
      <c r="F207" s="538">
        <v>1610000</v>
      </c>
      <c r="G207" s="538">
        <v>1380300</v>
      </c>
      <c r="H207" s="538">
        <v>428400</v>
      </c>
      <c r="I207" s="538">
        <v>372500</v>
      </c>
      <c r="J207" s="538">
        <v>43100</v>
      </c>
      <c r="K207" s="538">
        <v>233000</v>
      </c>
      <c r="L207" s="538">
        <v>276100</v>
      </c>
      <c r="M207" s="538">
        <v>41900</v>
      </c>
      <c r="N207" s="538">
        <v>54600</v>
      </c>
      <c r="O207" s="538">
        <v>96500</v>
      </c>
      <c r="P207" s="588">
        <v>1800</v>
      </c>
    </row>
    <row r="208" spans="1:16" ht="15.75" customHeight="1">
      <c r="A208" s="593" t="s">
        <v>553</v>
      </c>
      <c r="B208" s="541">
        <v>-2.668917960214535</v>
      </c>
      <c r="C208" s="541">
        <v>4.5935396277648923</v>
      </c>
      <c r="D208" s="541">
        <v>-1.9404186795491143</v>
      </c>
      <c r="E208" s="541">
        <v>-6.8397961686241375</v>
      </c>
      <c r="F208" s="541">
        <v>-3.227745386788484</v>
      </c>
      <c r="G208" s="541">
        <v>-10.642843270537968</v>
      </c>
      <c r="H208" s="541">
        <v>-7.1320182094081943</v>
      </c>
      <c r="I208" s="541">
        <v>3.8472260942291605</v>
      </c>
      <c r="J208" s="541">
        <v>2.6190476190476191</v>
      </c>
      <c r="K208" s="541">
        <v>2.5076990761108666</v>
      </c>
      <c r="L208" s="541">
        <v>2.5250649832900112</v>
      </c>
      <c r="M208" s="541">
        <v>23.235294117647058</v>
      </c>
      <c r="N208" s="541">
        <v>-1.6216216216216217</v>
      </c>
      <c r="O208" s="541">
        <v>7.8212290502793298</v>
      </c>
      <c r="P208" s="594" t="s">
        <v>277</v>
      </c>
    </row>
    <row r="209" spans="1:16" ht="15.75" customHeight="1">
      <c r="A209" s="585" t="s">
        <v>516</v>
      </c>
      <c r="B209" s="524"/>
      <c r="C209" s="524"/>
      <c r="D209" s="524"/>
      <c r="E209" s="524"/>
      <c r="F209" s="524"/>
      <c r="G209" s="524"/>
      <c r="H209" s="524"/>
      <c r="I209" s="524"/>
      <c r="J209" s="524"/>
      <c r="K209" s="524"/>
      <c r="L209" s="524"/>
      <c r="M209" s="524"/>
      <c r="N209" s="524"/>
      <c r="O209" s="524"/>
      <c r="P209" s="595"/>
    </row>
    <row r="210" spans="1:16" ht="15.75" hidden="1" customHeight="1" outlineLevel="1">
      <c r="A210" s="587" t="s">
        <v>407</v>
      </c>
      <c r="B210" s="538">
        <v>6370100</v>
      </c>
      <c r="C210" s="538">
        <v>1558500</v>
      </c>
      <c r="D210" s="538">
        <v>1395000</v>
      </c>
      <c r="E210" s="538">
        <v>2938700</v>
      </c>
      <c r="F210" s="538">
        <v>1411700</v>
      </c>
      <c r="G210" s="538">
        <v>1250600</v>
      </c>
      <c r="H210" s="538">
        <v>276500</v>
      </c>
      <c r="I210" s="538">
        <v>469600</v>
      </c>
      <c r="J210" s="538">
        <v>54700</v>
      </c>
      <c r="K210" s="538">
        <v>294100</v>
      </c>
      <c r="L210" s="538">
        <v>348800</v>
      </c>
      <c r="M210" s="538">
        <v>39200</v>
      </c>
      <c r="N210" s="538">
        <v>81600</v>
      </c>
      <c r="O210" s="538">
        <v>120800</v>
      </c>
      <c r="P210" s="588">
        <v>0</v>
      </c>
    </row>
    <row r="211" spans="1:16" ht="15.75" hidden="1" customHeight="1" outlineLevel="1">
      <c r="A211" s="587" t="s">
        <v>408</v>
      </c>
      <c r="B211" s="538">
        <v>6369000</v>
      </c>
      <c r="C211" s="538">
        <v>1526900</v>
      </c>
      <c r="D211" s="538">
        <v>1422200</v>
      </c>
      <c r="E211" s="538">
        <v>2948200</v>
      </c>
      <c r="F211" s="538">
        <v>1384600</v>
      </c>
      <c r="G211" s="538">
        <v>1274200</v>
      </c>
      <c r="H211" s="538">
        <v>289400</v>
      </c>
      <c r="I211" s="538">
        <v>463200</v>
      </c>
      <c r="J211" s="538">
        <v>55600</v>
      </c>
      <c r="K211" s="538">
        <v>286500</v>
      </c>
      <c r="L211" s="538">
        <v>342100</v>
      </c>
      <c r="M211" s="538">
        <v>39600</v>
      </c>
      <c r="N211" s="538">
        <v>81500</v>
      </c>
      <c r="O211" s="538">
        <v>121100</v>
      </c>
      <c r="P211" s="588">
        <v>0</v>
      </c>
    </row>
    <row r="212" spans="1:16" ht="15.75" hidden="1" customHeight="1" outlineLevel="1">
      <c r="A212" s="587" t="s">
        <v>409</v>
      </c>
      <c r="B212" s="538">
        <v>6428300</v>
      </c>
      <c r="C212" s="538">
        <v>1708900</v>
      </c>
      <c r="D212" s="538">
        <v>1332600</v>
      </c>
      <c r="E212" s="538">
        <v>2926100</v>
      </c>
      <c r="F212" s="538">
        <v>1339000</v>
      </c>
      <c r="G212" s="538">
        <v>1321100</v>
      </c>
      <c r="H212" s="538">
        <v>266100</v>
      </c>
      <c r="I212" s="538">
        <v>455800</v>
      </c>
      <c r="J212" s="538">
        <v>55300</v>
      </c>
      <c r="K212" s="538">
        <v>285900</v>
      </c>
      <c r="L212" s="538">
        <v>341200</v>
      </c>
      <c r="M212" s="538">
        <v>36600</v>
      </c>
      <c r="N212" s="538">
        <v>77900</v>
      </c>
      <c r="O212" s="538">
        <v>114500</v>
      </c>
      <c r="P212" s="588">
        <v>5000</v>
      </c>
    </row>
    <row r="213" spans="1:16" ht="15.75" hidden="1" customHeight="1" outlineLevel="1">
      <c r="A213" s="587" t="s">
        <v>410</v>
      </c>
      <c r="B213" s="538">
        <v>6387200</v>
      </c>
      <c r="C213" s="538">
        <v>1711500</v>
      </c>
      <c r="D213" s="538">
        <v>1232700</v>
      </c>
      <c r="E213" s="538">
        <v>2985600</v>
      </c>
      <c r="F213" s="538">
        <v>1350400</v>
      </c>
      <c r="G213" s="538">
        <v>1319300</v>
      </c>
      <c r="H213" s="538">
        <v>315900</v>
      </c>
      <c r="I213" s="538">
        <v>449500</v>
      </c>
      <c r="J213" s="538">
        <v>48800</v>
      </c>
      <c r="K213" s="538">
        <v>285000</v>
      </c>
      <c r="L213" s="538">
        <v>333800</v>
      </c>
      <c r="M213" s="538">
        <v>39200</v>
      </c>
      <c r="N213" s="538">
        <v>76400</v>
      </c>
      <c r="O213" s="538">
        <v>115600</v>
      </c>
      <c r="P213" s="588">
        <v>0</v>
      </c>
    </row>
    <row r="214" spans="1:16" ht="15.75" hidden="1" customHeight="1" outlineLevel="1">
      <c r="A214" s="587" t="s">
        <v>411</v>
      </c>
      <c r="B214" s="538">
        <v>6820000</v>
      </c>
      <c r="C214" s="538">
        <v>1813400</v>
      </c>
      <c r="D214" s="538">
        <v>1382000</v>
      </c>
      <c r="E214" s="538">
        <v>3163500</v>
      </c>
      <c r="F214" s="538">
        <v>1503000</v>
      </c>
      <c r="G214" s="538">
        <v>1356500</v>
      </c>
      <c r="H214" s="538">
        <v>304100</v>
      </c>
      <c r="I214" s="538">
        <v>453300</v>
      </c>
      <c r="J214" s="538">
        <v>55100</v>
      </c>
      <c r="K214" s="538">
        <v>284300</v>
      </c>
      <c r="L214" s="538">
        <v>339400</v>
      </c>
      <c r="M214" s="538">
        <v>37000</v>
      </c>
      <c r="N214" s="538">
        <v>76900</v>
      </c>
      <c r="O214" s="538">
        <v>113900</v>
      </c>
      <c r="P214" s="588">
        <v>0</v>
      </c>
    </row>
    <row r="215" spans="1:16" ht="15.75" hidden="1" customHeight="1" outlineLevel="1">
      <c r="A215" s="587" t="s">
        <v>412</v>
      </c>
      <c r="B215" s="538">
        <v>7133000</v>
      </c>
      <c r="C215" s="538">
        <v>1819200</v>
      </c>
      <c r="D215" s="538">
        <v>1473400</v>
      </c>
      <c r="E215" s="538">
        <v>3392400</v>
      </c>
      <c r="F215" s="538">
        <v>1577500</v>
      </c>
      <c r="G215" s="538">
        <v>1485000</v>
      </c>
      <c r="H215" s="538">
        <v>329900</v>
      </c>
      <c r="I215" s="538">
        <v>443500</v>
      </c>
      <c r="J215" s="538">
        <v>50800</v>
      </c>
      <c r="K215" s="538">
        <v>277200</v>
      </c>
      <c r="L215" s="538">
        <v>328000</v>
      </c>
      <c r="M215" s="538">
        <v>36400</v>
      </c>
      <c r="N215" s="538">
        <v>79000</v>
      </c>
      <c r="O215" s="538">
        <v>115400</v>
      </c>
      <c r="P215" s="588">
        <v>4400</v>
      </c>
    </row>
    <row r="216" spans="1:16" ht="15.75" hidden="1" customHeight="1" outlineLevel="1">
      <c r="A216" s="587" t="s">
        <v>413</v>
      </c>
      <c r="B216" s="538">
        <v>7083100</v>
      </c>
      <c r="C216" s="538">
        <v>1862800</v>
      </c>
      <c r="D216" s="538">
        <v>1466700</v>
      </c>
      <c r="E216" s="538">
        <v>3311100</v>
      </c>
      <c r="F216" s="538">
        <v>1588800</v>
      </c>
      <c r="G216" s="538">
        <v>1414300</v>
      </c>
      <c r="H216" s="538">
        <v>308000</v>
      </c>
      <c r="I216" s="538">
        <v>435800</v>
      </c>
      <c r="J216" s="538">
        <v>51400</v>
      </c>
      <c r="K216" s="538">
        <v>268600</v>
      </c>
      <c r="L216" s="538">
        <v>320000</v>
      </c>
      <c r="M216" s="538">
        <v>42400</v>
      </c>
      <c r="N216" s="538">
        <v>73400</v>
      </c>
      <c r="O216" s="538">
        <v>115800</v>
      </c>
      <c r="P216" s="588">
        <v>0</v>
      </c>
    </row>
    <row r="217" spans="1:16" ht="15.75" hidden="1" customHeight="1" outlineLevel="1">
      <c r="A217" s="587" t="s">
        <v>414</v>
      </c>
      <c r="B217" s="538">
        <v>7374400</v>
      </c>
      <c r="C217" s="538">
        <v>1876100</v>
      </c>
      <c r="D217" s="538">
        <v>1482600</v>
      </c>
      <c r="E217" s="538">
        <v>3566100</v>
      </c>
      <c r="F217" s="538">
        <v>1688700</v>
      </c>
      <c r="G217" s="538">
        <v>1526300</v>
      </c>
      <c r="H217" s="538">
        <v>351100</v>
      </c>
      <c r="I217" s="538">
        <v>441900</v>
      </c>
      <c r="J217" s="538">
        <v>53200</v>
      </c>
      <c r="K217" s="538">
        <v>274400</v>
      </c>
      <c r="L217" s="538">
        <v>327600</v>
      </c>
      <c r="M217" s="538">
        <v>41200</v>
      </c>
      <c r="N217" s="538">
        <v>73200</v>
      </c>
      <c r="O217" s="538">
        <v>114400</v>
      </c>
      <c r="P217" s="588">
        <v>0</v>
      </c>
    </row>
    <row r="218" spans="1:16" ht="15.75" hidden="1" customHeight="1" outlineLevel="1">
      <c r="A218" s="587" t="s">
        <v>415</v>
      </c>
      <c r="B218" s="538">
        <v>7382300</v>
      </c>
      <c r="C218" s="538">
        <v>1948300</v>
      </c>
      <c r="D218" s="538">
        <v>1572600</v>
      </c>
      <c r="E218" s="538">
        <v>3410400</v>
      </c>
      <c r="F218" s="538">
        <v>1621000</v>
      </c>
      <c r="G218" s="538">
        <v>1484900</v>
      </c>
      <c r="H218" s="538">
        <v>304500</v>
      </c>
      <c r="I218" s="538">
        <v>447700</v>
      </c>
      <c r="J218" s="538">
        <v>52000</v>
      </c>
      <c r="K218" s="538">
        <v>276900</v>
      </c>
      <c r="L218" s="538">
        <v>328900</v>
      </c>
      <c r="M218" s="538">
        <v>46500</v>
      </c>
      <c r="N218" s="538">
        <v>72300</v>
      </c>
      <c r="O218" s="538">
        <v>118800</v>
      </c>
      <c r="P218" s="588">
        <v>3200</v>
      </c>
    </row>
    <row r="219" spans="1:16" ht="15.75" hidden="1" customHeight="1" outlineLevel="1">
      <c r="A219" s="587" t="s">
        <v>416</v>
      </c>
      <c r="B219" s="538">
        <v>7357700</v>
      </c>
      <c r="C219" s="538">
        <v>1883500</v>
      </c>
      <c r="D219" s="538">
        <v>1484000</v>
      </c>
      <c r="E219" s="538">
        <v>3546100</v>
      </c>
      <c r="F219" s="538">
        <v>1628400</v>
      </c>
      <c r="G219" s="538">
        <v>1583100</v>
      </c>
      <c r="H219" s="538">
        <v>334600</v>
      </c>
      <c r="I219" s="538">
        <v>436100</v>
      </c>
      <c r="J219" s="538">
        <v>49500</v>
      </c>
      <c r="K219" s="538">
        <v>273900</v>
      </c>
      <c r="L219" s="538">
        <v>323400</v>
      </c>
      <c r="M219" s="538">
        <v>39400</v>
      </c>
      <c r="N219" s="538">
        <v>73400</v>
      </c>
      <c r="O219" s="538">
        <v>112800</v>
      </c>
      <c r="P219" s="588">
        <v>0</v>
      </c>
    </row>
    <row r="220" spans="1:16" ht="15.75" hidden="1" customHeight="1" outlineLevel="1">
      <c r="A220" s="587" t="s">
        <v>417</v>
      </c>
      <c r="B220" s="538">
        <v>7379700</v>
      </c>
      <c r="C220" s="538">
        <v>1952500</v>
      </c>
      <c r="D220" s="538">
        <v>1491900</v>
      </c>
      <c r="E220" s="538">
        <v>3484300</v>
      </c>
      <c r="F220" s="538">
        <v>1630900</v>
      </c>
      <c r="G220" s="538">
        <v>1561200</v>
      </c>
      <c r="H220" s="538">
        <v>292100</v>
      </c>
      <c r="I220" s="538">
        <v>444400</v>
      </c>
      <c r="J220" s="538">
        <v>48800</v>
      </c>
      <c r="K220" s="538">
        <v>291000</v>
      </c>
      <c r="L220" s="538">
        <v>339800</v>
      </c>
      <c r="M220" s="538">
        <v>33800</v>
      </c>
      <c r="N220" s="538">
        <v>70800</v>
      </c>
      <c r="O220" s="538">
        <v>104600</v>
      </c>
      <c r="P220" s="588">
        <v>0</v>
      </c>
    </row>
    <row r="221" spans="1:16" ht="15.75" hidden="1" customHeight="1" outlineLevel="1">
      <c r="A221" s="587" t="s">
        <v>418</v>
      </c>
      <c r="B221" s="538">
        <v>7308100</v>
      </c>
      <c r="C221" s="538">
        <v>1942300</v>
      </c>
      <c r="D221" s="538">
        <v>1517800</v>
      </c>
      <c r="E221" s="538">
        <v>3416900</v>
      </c>
      <c r="F221" s="538">
        <v>1570000</v>
      </c>
      <c r="G221" s="538">
        <v>1546700</v>
      </c>
      <c r="H221" s="538">
        <v>300200</v>
      </c>
      <c r="I221" s="538">
        <v>424400</v>
      </c>
      <c r="J221" s="538">
        <v>46600</v>
      </c>
      <c r="K221" s="538">
        <v>271800</v>
      </c>
      <c r="L221" s="538">
        <v>318400</v>
      </c>
      <c r="M221" s="538">
        <v>35700</v>
      </c>
      <c r="N221" s="538">
        <v>70400</v>
      </c>
      <c r="O221" s="538">
        <v>106100</v>
      </c>
      <c r="P221" s="588">
        <v>0</v>
      </c>
    </row>
    <row r="222" spans="1:16" ht="15.75" hidden="1" customHeight="1" outlineLevel="1">
      <c r="A222" s="587" t="s">
        <v>419</v>
      </c>
      <c r="B222" s="538">
        <v>7161300</v>
      </c>
      <c r="C222" s="538">
        <v>1953900</v>
      </c>
      <c r="D222" s="538">
        <v>1447200</v>
      </c>
      <c r="E222" s="538">
        <v>3333900</v>
      </c>
      <c r="F222" s="538">
        <v>1531100</v>
      </c>
      <c r="G222" s="538">
        <v>1534500</v>
      </c>
      <c r="H222" s="538">
        <v>268300</v>
      </c>
      <c r="I222" s="538">
        <v>420000</v>
      </c>
      <c r="J222" s="538">
        <v>45200</v>
      </c>
      <c r="K222" s="538">
        <v>273600</v>
      </c>
      <c r="L222" s="538">
        <v>318800</v>
      </c>
      <c r="M222" s="538">
        <v>33300</v>
      </c>
      <c r="N222" s="538">
        <v>67900</v>
      </c>
      <c r="O222" s="538">
        <v>101200</v>
      </c>
      <c r="P222" s="588">
        <v>0</v>
      </c>
    </row>
    <row r="223" spans="1:16" ht="15.75" hidden="1" customHeight="1" outlineLevel="1">
      <c r="A223" s="587" t="s">
        <v>420</v>
      </c>
      <c r="B223" s="538">
        <v>7227100</v>
      </c>
      <c r="C223" s="538">
        <v>1925300</v>
      </c>
      <c r="D223" s="538">
        <v>1311100</v>
      </c>
      <c r="E223" s="538">
        <v>3563200</v>
      </c>
      <c r="F223" s="538">
        <v>1551500</v>
      </c>
      <c r="G223" s="538">
        <v>1633100</v>
      </c>
      <c r="H223" s="538">
        <v>378500</v>
      </c>
      <c r="I223" s="538">
        <v>420800</v>
      </c>
      <c r="J223" s="538">
        <v>45700</v>
      </c>
      <c r="K223" s="538">
        <v>268700</v>
      </c>
      <c r="L223" s="538">
        <v>314400</v>
      </c>
      <c r="M223" s="538">
        <v>38900</v>
      </c>
      <c r="N223" s="538">
        <v>67500</v>
      </c>
      <c r="O223" s="538">
        <v>106400</v>
      </c>
      <c r="P223" s="588">
        <v>0</v>
      </c>
    </row>
    <row r="224" spans="1:16" ht="15.75" hidden="1" customHeight="1" outlineLevel="1">
      <c r="A224" s="587" t="s">
        <v>421</v>
      </c>
      <c r="B224" s="538">
        <v>7239500</v>
      </c>
      <c r="C224" s="538">
        <v>1901600</v>
      </c>
      <c r="D224" s="538">
        <v>1491800</v>
      </c>
      <c r="E224" s="538">
        <v>3414500</v>
      </c>
      <c r="F224" s="538">
        <v>1542500</v>
      </c>
      <c r="G224" s="538">
        <v>1539700</v>
      </c>
      <c r="H224" s="538">
        <v>332300</v>
      </c>
      <c r="I224" s="538">
        <v>424800</v>
      </c>
      <c r="J224" s="538">
        <v>46700</v>
      </c>
      <c r="K224" s="538">
        <v>272200</v>
      </c>
      <c r="L224" s="538">
        <v>318900</v>
      </c>
      <c r="M224" s="538">
        <v>36400</v>
      </c>
      <c r="N224" s="538">
        <v>69600</v>
      </c>
      <c r="O224" s="538">
        <v>106000</v>
      </c>
      <c r="P224" s="588">
        <v>0</v>
      </c>
    </row>
    <row r="225" spans="1:16" ht="15.75" hidden="1" customHeight="1" outlineLevel="1">
      <c r="A225" s="587" t="s">
        <v>422</v>
      </c>
      <c r="B225" s="538">
        <v>7275800</v>
      </c>
      <c r="C225" s="538">
        <v>1963900</v>
      </c>
      <c r="D225" s="538">
        <v>1407800</v>
      </c>
      <c r="E225" s="538">
        <v>3480900</v>
      </c>
      <c r="F225" s="538">
        <v>1536000</v>
      </c>
      <c r="G225" s="538">
        <v>1588700</v>
      </c>
      <c r="H225" s="538">
        <v>356100</v>
      </c>
      <c r="I225" s="538">
        <v>417500</v>
      </c>
      <c r="J225" s="538">
        <v>44300</v>
      </c>
      <c r="K225" s="538">
        <v>261700</v>
      </c>
      <c r="L225" s="538">
        <v>306000</v>
      </c>
      <c r="M225" s="538">
        <v>41000</v>
      </c>
      <c r="N225" s="538">
        <v>70500</v>
      </c>
      <c r="O225" s="538">
        <v>111500</v>
      </c>
      <c r="P225" s="588">
        <v>0</v>
      </c>
    </row>
    <row r="226" spans="1:16" ht="15.75" hidden="1" customHeight="1" outlineLevel="1">
      <c r="A226" s="587" t="s">
        <v>423</v>
      </c>
      <c r="B226" s="538">
        <v>7144300</v>
      </c>
      <c r="C226" s="538">
        <v>1953300</v>
      </c>
      <c r="D226" s="538">
        <v>1402200</v>
      </c>
      <c r="E226" s="538">
        <v>3358900</v>
      </c>
      <c r="F226" s="538">
        <v>1549100</v>
      </c>
      <c r="G226" s="538">
        <v>1481700</v>
      </c>
      <c r="H226" s="538">
        <v>328000</v>
      </c>
      <c r="I226" s="538">
        <v>424600</v>
      </c>
      <c r="J226" s="538">
        <v>46400</v>
      </c>
      <c r="K226" s="538">
        <v>271900</v>
      </c>
      <c r="L226" s="538">
        <v>318300</v>
      </c>
      <c r="M226" s="538">
        <v>36700</v>
      </c>
      <c r="N226" s="538">
        <v>69600</v>
      </c>
      <c r="O226" s="538">
        <v>106300</v>
      </c>
      <c r="P226" s="588">
        <v>0</v>
      </c>
    </row>
    <row r="227" spans="1:16" ht="15.75" hidden="1" customHeight="1" outlineLevel="1">
      <c r="A227" s="587" t="s">
        <v>424</v>
      </c>
      <c r="B227" s="538">
        <v>6955800</v>
      </c>
      <c r="C227" s="538">
        <v>1857500</v>
      </c>
      <c r="D227" s="538">
        <v>1274100</v>
      </c>
      <c r="E227" s="538">
        <v>3420000</v>
      </c>
      <c r="F227" s="538">
        <v>1532500</v>
      </c>
      <c r="G227" s="538">
        <v>1522100</v>
      </c>
      <c r="H227" s="538">
        <v>365400</v>
      </c>
      <c r="I227" s="538">
        <v>398600</v>
      </c>
      <c r="J227" s="538">
        <v>41800</v>
      </c>
      <c r="K227" s="538">
        <v>257900</v>
      </c>
      <c r="L227" s="538">
        <v>299700</v>
      </c>
      <c r="M227" s="538">
        <v>29500</v>
      </c>
      <c r="N227" s="538">
        <v>69400</v>
      </c>
      <c r="O227" s="538">
        <v>98900</v>
      </c>
      <c r="P227" s="588">
        <v>0</v>
      </c>
    </row>
    <row r="228" spans="1:16" ht="15.75" hidden="1" customHeight="1" outlineLevel="1">
      <c r="A228" s="587" t="s">
        <v>425</v>
      </c>
      <c r="B228" s="538">
        <v>6936800</v>
      </c>
      <c r="C228" s="538">
        <v>1932900</v>
      </c>
      <c r="D228" s="538">
        <v>1295700</v>
      </c>
      <c r="E228" s="538">
        <v>3304800</v>
      </c>
      <c r="F228" s="538">
        <v>1484600</v>
      </c>
      <c r="G228" s="538">
        <v>1476000</v>
      </c>
      <c r="H228" s="538">
        <v>344300</v>
      </c>
      <c r="I228" s="538">
        <v>397400</v>
      </c>
      <c r="J228" s="538">
        <v>46100</v>
      </c>
      <c r="K228" s="538">
        <v>251600</v>
      </c>
      <c r="L228" s="538">
        <v>297700</v>
      </c>
      <c r="M228" s="538">
        <v>31500</v>
      </c>
      <c r="N228" s="538">
        <v>68300</v>
      </c>
      <c r="O228" s="538">
        <v>99800</v>
      </c>
      <c r="P228" s="588">
        <v>0</v>
      </c>
    </row>
    <row r="229" spans="1:16" ht="15.75" hidden="1" customHeight="1" outlineLevel="1">
      <c r="A229" s="587" t="s">
        <v>426</v>
      </c>
      <c r="B229" s="538">
        <v>6927700</v>
      </c>
      <c r="C229" s="538">
        <v>1866100</v>
      </c>
      <c r="D229" s="538">
        <v>1309600</v>
      </c>
      <c r="E229" s="538">
        <v>3354300</v>
      </c>
      <c r="F229" s="538">
        <v>1434600</v>
      </c>
      <c r="G229" s="538">
        <v>1525200</v>
      </c>
      <c r="H229" s="538">
        <v>394500</v>
      </c>
      <c r="I229" s="538">
        <v>392000</v>
      </c>
      <c r="J229" s="538">
        <v>43900</v>
      </c>
      <c r="K229" s="538">
        <v>253100</v>
      </c>
      <c r="L229" s="538">
        <v>297000</v>
      </c>
      <c r="M229" s="538">
        <v>31100</v>
      </c>
      <c r="N229" s="538">
        <v>63900</v>
      </c>
      <c r="O229" s="538">
        <v>95000</v>
      </c>
      <c r="P229" s="588">
        <v>0</v>
      </c>
    </row>
    <row r="230" spans="1:16" ht="15.75" hidden="1" customHeight="1" outlineLevel="1">
      <c r="A230" s="587" t="s">
        <v>427</v>
      </c>
      <c r="B230" s="538">
        <v>6690700</v>
      </c>
      <c r="C230" s="538">
        <v>1937800</v>
      </c>
      <c r="D230" s="538">
        <v>1255600</v>
      </c>
      <c r="E230" s="538">
        <v>3103600</v>
      </c>
      <c r="F230" s="538">
        <v>1453400</v>
      </c>
      <c r="G230" s="538">
        <v>1324200</v>
      </c>
      <c r="H230" s="538">
        <v>326000</v>
      </c>
      <c r="I230" s="538">
        <v>388300</v>
      </c>
      <c r="J230" s="538">
        <v>44800</v>
      </c>
      <c r="K230" s="538">
        <v>239500</v>
      </c>
      <c r="L230" s="538">
        <v>284300</v>
      </c>
      <c r="M230" s="538">
        <v>38100</v>
      </c>
      <c r="N230" s="538">
        <v>66000</v>
      </c>
      <c r="O230" s="538">
        <v>104100</v>
      </c>
      <c r="P230" s="588">
        <v>0</v>
      </c>
    </row>
    <row r="231" spans="1:16" ht="15.75" hidden="1" customHeight="1" outlineLevel="1">
      <c r="A231" s="587" t="s">
        <v>428</v>
      </c>
      <c r="B231" s="538">
        <v>6839600</v>
      </c>
      <c r="C231" s="538">
        <v>1909100</v>
      </c>
      <c r="D231" s="538">
        <v>1200000</v>
      </c>
      <c r="E231" s="538">
        <v>3358700</v>
      </c>
      <c r="F231" s="538">
        <v>1473000</v>
      </c>
      <c r="G231" s="538">
        <v>1433400</v>
      </c>
      <c r="H231" s="538">
        <v>452300</v>
      </c>
      <c r="I231" s="538">
        <v>366100</v>
      </c>
      <c r="J231" s="538">
        <v>38300</v>
      </c>
      <c r="K231" s="538">
        <v>233300</v>
      </c>
      <c r="L231" s="538">
        <v>271600</v>
      </c>
      <c r="M231" s="538">
        <v>32700</v>
      </c>
      <c r="N231" s="538">
        <v>61800</v>
      </c>
      <c r="O231" s="538">
        <v>94500</v>
      </c>
      <c r="P231" s="588">
        <v>0</v>
      </c>
    </row>
    <row r="232" spans="1:16" ht="15.75" hidden="1" customHeight="1" outlineLevel="1">
      <c r="A232" s="587" t="s">
        <v>429</v>
      </c>
      <c r="B232" s="538">
        <v>6619500</v>
      </c>
      <c r="C232" s="538">
        <v>1833200</v>
      </c>
      <c r="D232" s="538">
        <v>1257900</v>
      </c>
      <c r="E232" s="538">
        <v>3165900</v>
      </c>
      <c r="F232" s="538">
        <v>1455700</v>
      </c>
      <c r="G232" s="538">
        <v>1340500</v>
      </c>
      <c r="H232" s="538">
        <v>369700</v>
      </c>
      <c r="I232" s="538">
        <v>356000</v>
      </c>
      <c r="J232" s="538">
        <v>40300</v>
      </c>
      <c r="K232" s="538">
        <v>228800</v>
      </c>
      <c r="L232" s="538">
        <v>269100</v>
      </c>
      <c r="M232" s="538">
        <v>27300</v>
      </c>
      <c r="N232" s="538">
        <v>59600</v>
      </c>
      <c r="O232" s="538">
        <v>86900</v>
      </c>
      <c r="P232" s="588">
        <v>0</v>
      </c>
    </row>
    <row r="233" spans="1:16" ht="15.75" hidden="1" customHeight="1" outlineLevel="1">
      <c r="A233" s="587" t="s">
        <v>430</v>
      </c>
      <c r="B233" s="538">
        <v>6288200</v>
      </c>
      <c r="C233" s="538">
        <v>1689900</v>
      </c>
      <c r="D233" s="538">
        <v>1118500</v>
      </c>
      <c r="E233" s="538">
        <v>3130200</v>
      </c>
      <c r="F233" s="538">
        <v>1332800</v>
      </c>
      <c r="G233" s="538">
        <v>1432500</v>
      </c>
      <c r="H233" s="538">
        <v>364900</v>
      </c>
      <c r="I233" s="538">
        <v>344800</v>
      </c>
      <c r="J233" s="538">
        <v>38300</v>
      </c>
      <c r="K233" s="538">
        <v>223200</v>
      </c>
      <c r="L233" s="538">
        <v>261500</v>
      </c>
      <c r="M233" s="538">
        <v>27100</v>
      </c>
      <c r="N233" s="538">
        <v>56100</v>
      </c>
      <c r="O233" s="538">
        <v>83200</v>
      </c>
      <c r="P233" s="588">
        <v>0</v>
      </c>
    </row>
    <row r="234" spans="1:16" ht="15.75" hidden="1" customHeight="1" outlineLevel="1">
      <c r="A234" s="587" t="s">
        <v>431</v>
      </c>
      <c r="B234" s="538">
        <v>6079700</v>
      </c>
      <c r="C234" s="538">
        <v>1780400</v>
      </c>
      <c r="D234" s="538">
        <v>995900</v>
      </c>
      <c r="E234" s="538">
        <v>2955200</v>
      </c>
      <c r="F234" s="538">
        <v>1343500</v>
      </c>
      <c r="G234" s="538">
        <v>1280100</v>
      </c>
      <c r="H234" s="538">
        <v>331600</v>
      </c>
      <c r="I234" s="538">
        <v>343100</v>
      </c>
      <c r="J234" s="538">
        <v>38200</v>
      </c>
      <c r="K234" s="538">
        <v>220000</v>
      </c>
      <c r="L234" s="538">
        <v>258200</v>
      </c>
      <c r="M234" s="538">
        <v>28200</v>
      </c>
      <c r="N234" s="538">
        <v>56700</v>
      </c>
      <c r="O234" s="538">
        <v>84900</v>
      </c>
      <c r="P234" s="588">
        <v>0</v>
      </c>
    </row>
    <row r="235" spans="1:16" ht="15.75" hidden="1" customHeight="1" outlineLevel="1">
      <c r="A235" s="587" t="s">
        <v>432</v>
      </c>
      <c r="B235" s="538">
        <v>5786500</v>
      </c>
      <c r="C235" s="538">
        <v>1625800</v>
      </c>
      <c r="D235" s="538">
        <v>1070500</v>
      </c>
      <c r="E235" s="538">
        <v>2756500</v>
      </c>
      <c r="F235" s="538">
        <v>1155200</v>
      </c>
      <c r="G235" s="538">
        <v>1242800</v>
      </c>
      <c r="H235" s="538">
        <v>358600</v>
      </c>
      <c r="I235" s="538">
        <v>329200</v>
      </c>
      <c r="J235" s="538">
        <v>35100</v>
      </c>
      <c r="K235" s="538">
        <v>212400</v>
      </c>
      <c r="L235" s="538">
        <v>247500</v>
      </c>
      <c r="M235" s="538">
        <v>27600</v>
      </c>
      <c r="N235" s="538">
        <v>54200</v>
      </c>
      <c r="O235" s="538">
        <v>81800</v>
      </c>
      <c r="P235" s="588">
        <v>0</v>
      </c>
    </row>
    <row r="236" spans="1:16" ht="15.75" hidden="1" customHeight="1" outlineLevel="1">
      <c r="A236" s="587" t="s">
        <v>433</v>
      </c>
      <c r="B236" s="538">
        <v>5703700</v>
      </c>
      <c r="C236" s="538">
        <v>1537400</v>
      </c>
      <c r="D236" s="538">
        <v>1025100</v>
      </c>
      <c r="E236" s="538">
        <v>2822500</v>
      </c>
      <c r="F236" s="538">
        <v>1297600</v>
      </c>
      <c r="G236" s="538">
        <v>1202700</v>
      </c>
      <c r="H236" s="538">
        <v>322100</v>
      </c>
      <c r="I236" s="538">
        <v>314600</v>
      </c>
      <c r="J236" s="538">
        <v>34100</v>
      </c>
      <c r="K236" s="538">
        <v>203200</v>
      </c>
      <c r="L236" s="538">
        <v>237300</v>
      </c>
      <c r="M236" s="538">
        <v>24600</v>
      </c>
      <c r="N236" s="538">
        <v>52700</v>
      </c>
      <c r="O236" s="538">
        <v>77300</v>
      </c>
      <c r="P236" s="588">
        <v>0</v>
      </c>
    </row>
    <row r="237" spans="1:16" ht="15.75" hidden="1" customHeight="1" outlineLevel="1">
      <c r="A237" s="587" t="s">
        <v>434</v>
      </c>
      <c r="B237" s="538">
        <v>5851000</v>
      </c>
      <c r="C237" s="538">
        <v>1656500</v>
      </c>
      <c r="D237" s="538">
        <v>1096400</v>
      </c>
      <c r="E237" s="538">
        <v>2761200</v>
      </c>
      <c r="F237" s="538">
        <v>1183000</v>
      </c>
      <c r="G237" s="538">
        <v>1242000</v>
      </c>
      <c r="H237" s="538">
        <v>336200</v>
      </c>
      <c r="I237" s="538">
        <v>332300</v>
      </c>
      <c r="J237" s="538">
        <v>34600</v>
      </c>
      <c r="K237" s="538">
        <v>209100</v>
      </c>
      <c r="L237" s="538">
        <v>243700</v>
      </c>
      <c r="M237" s="538">
        <v>0</v>
      </c>
      <c r="N237" s="538">
        <v>53600</v>
      </c>
      <c r="O237" s="538">
        <v>53600</v>
      </c>
      <c r="P237" s="588">
        <v>0</v>
      </c>
    </row>
    <row r="238" spans="1:16" ht="15.75" hidden="1" customHeight="1" outlineLevel="1">
      <c r="A238" s="587" t="s">
        <v>435</v>
      </c>
      <c r="B238" s="538">
        <v>5761500</v>
      </c>
      <c r="C238" s="538">
        <v>1587000</v>
      </c>
      <c r="D238" s="538">
        <v>1086900</v>
      </c>
      <c r="E238" s="538">
        <v>2756100</v>
      </c>
      <c r="F238" s="538">
        <v>1248400</v>
      </c>
      <c r="G238" s="538">
        <v>1222000</v>
      </c>
      <c r="H238" s="538">
        <v>285700</v>
      </c>
      <c r="I238" s="538">
        <v>319300</v>
      </c>
      <c r="J238" s="538">
        <v>33500</v>
      </c>
      <c r="K238" s="538">
        <v>205400</v>
      </c>
      <c r="L238" s="538">
        <v>238900</v>
      </c>
      <c r="M238" s="538">
        <v>26800</v>
      </c>
      <c r="N238" s="538">
        <v>53600</v>
      </c>
      <c r="O238" s="538">
        <v>80400</v>
      </c>
      <c r="P238" s="588">
        <v>0</v>
      </c>
    </row>
    <row r="239" spans="1:16" ht="15.75" customHeight="1" collapsed="1">
      <c r="A239" s="587" t="s">
        <v>436</v>
      </c>
      <c r="B239" s="538">
        <v>5866600</v>
      </c>
      <c r="C239" s="538">
        <v>1641700</v>
      </c>
      <c r="D239" s="538">
        <v>1016700</v>
      </c>
      <c r="E239" s="538">
        <v>2880300</v>
      </c>
      <c r="F239" s="538">
        <v>1259500</v>
      </c>
      <c r="G239" s="538">
        <v>1281700</v>
      </c>
      <c r="H239" s="538">
        <v>339100</v>
      </c>
      <c r="I239" s="538">
        <v>322700</v>
      </c>
      <c r="J239" s="538">
        <v>34200</v>
      </c>
      <c r="K239" s="538">
        <v>203300</v>
      </c>
      <c r="L239" s="538">
        <v>237500</v>
      </c>
      <c r="M239" s="538">
        <v>32000</v>
      </c>
      <c r="N239" s="538">
        <v>53300</v>
      </c>
      <c r="O239" s="538">
        <v>85300</v>
      </c>
      <c r="P239" s="588">
        <v>0</v>
      </c>
    </row>
    <row r="240" spans="1:16" ht="15.75" customHeight="1">
      <c r="A240" s="591" t="s">
        <v>465</v>
      </c>
      <c r="B240" s="538">
        <v>5771300</v>
      </c>
      <c r="C240" s="538">
        <v>1647900</v>
      </c>
      <c r="D240" s="538">
        <v>1021500</v>
      </c>
      <c r="E240" s="538">
        <v>2781500</v>
      </c>
      <c r="F240" s="538">
        <v>1256200</v>
      </c>
      <c r="G240" s="538">
        <v>1208600</v>
      </c>
      <c r="H240" s="538">
        <v>316700</v>
      </c>
      <c r="I240" s="538">
        <v>315100</v>
      </c>
      <c r="J240" s="538">
        <v>34600</v>
      </c>
      <c r="K240" s="538">
        <v>203900</v>
      </c>
      <c r="L240" s="538">
        <v>238500</v>
      </c>
      <c r="M240" s="538">
        <v>27100</v>
      </c>
      <c r="N240" s="538">
        <v>49600</v>
      </c>
      <c r="O240" s="538">
        <v>76700</v>
      </c>
      <c r="P240" s="588" t="s">
        <v>464</v>
      </c>
    </row>
    <row r="241" spans="1:16" ht="15.75" customHeight="1">
      <c r="A241" s="593" t="s">
        <v>553</v>
      </c>
      <c r="B241" s="541">
        <v>-1.6244502778440664</v>
      </c>
      <c r="C241" s="541">
        <v>0.37765730645063045</v>
      </c>
      <c r="D241" s="541">
        <v>0.47211566833874297</v>
      </c>
      <c r="E241" s="541">
        <v>-3.4301982432385518</v>
      </c>
      <c r="F241" s="541">
        <v>-0.26200873362445415</v>
      </c>
      <c r="G241" s="541">
        <v>-5.7033627213856599</v>
      </c>
      <c r="H241" s="541">
        <v>-6.6057210262459449</v>
      </c>
      <c r="I241" s="541">
        <v>-2.3551286024171056</v>
      </c>
      <c r="J241" s="541">
        <v>1.1695906432748537</v>
      </c>
      <c r="K241" s="541">
        <v>0.29513034923757991</v>
      </c>
      <c r="L241" s="541">
        <v>0.42105263157894735</v>
      </c>
      <c r="M241" s="541">
        <v>-15.312500000000002</v>
      </c>
      <c r="N241" s="541">
        <v>-6.9418386491557227</v>
      </c>
      <c r="O241" s="541">
        <v>-10.082063305978899</v>
      </c>
      <c r="P241" s="594" t="s">
        <v>277</v>
      </c>
    </row>
    <row r="242" spans="1:16" ht="15.75" customHeight="1">
      <c r="A242" s="585" t="s">
        <v>517</v>
      </c>
      <c r="B242" s="524"/>
      <c r="C242" s="524"/>
      <c r="D242" s="524"/>
      <c r="E242" s="524"/>
      <c r="F242" s="524"/>
      <c r="G242" s="524"/>
      <c r="H242" s="524"/>
      <c r="I242" s="524"/>
      <c r="J242" s="524"/>
      <c r="K242" s="524"/>
      <c r="L242" s="524"/>
      <c r="M242" s="524"/>
      <c r="N242" s="524"/>
      <c r="O242" s="524"/>
      <c r="P242" s="595"/>
    </row>
    <row r="243" spans="1:16" ht="15.75" hidden="1" customHeight="1" outlineLevel="1">
      <c r="A243" s="587" t="s">
        <v>407</v>
      </c>
      <c r="B243" s="538">
        <v>243400</v>
      </c>
      <c r="C243" s="538">
        <v>66400</v>
      </c>
      <c r="D243" s="538">
        <v>53000</v>
      </c>
      <c r="E243" s="538">
        <v>104400</v>
      </c>
      <c r="F243" s="538">
        <v>54300</v>
      </c>
      <c r="G243" s="538">
        <v>42900</v>
      </c>
      <c r="H243" s="538">
        <v>7100</v>
      </c>
      <c r="I243" s="538">
        <v>19300</v>
      </c>
      <c r="J243" s="538">
        <v>2200</v>
      </c>
      <c r="K243" s="538">
        <v>11200</v>
      </c>
      <c r="L243" s="538">
        <v>13400</v>
      </c>
      <c r="M243" s="538">
        <v>1900</v>
      </c>
      <c r="N243" s="538">
        <v>4000</v>
      </c>
      <c r="O243" s="538">
        <v>5900</v>
      </c>
      <c r="P243" s="588">
        <v>400</v>
      </c>
    </row>
    <row r="244" spans="1:16" ht="15.75" hidden="1" customHeight="1" outlineLevel="1">
      <c r="A244" s="587" t="s">
        <v>408</v>
      </c>
      <c r="B244" s="538">
        <v>245300</v>
      </c>
      <c r="C244" s="538">
        <v>63100</v>
      </c>
      <c r="D244" s="538">
        <v>58700</v>
      </c>
      <c r="E244" s="538">
        <v>103900</v>
      </c>
      <c r="F244" s="538">
        <v>52300</v>
      </c>
      <c r="G244" s="538">
        <v>43900</v>
      </c>
      <c r="H244" s="538">
        <v>7600</v>
      </c>
      <c r="I244" s="538">
        <v>19300</v>
      </c>
      <c r="J244" s="538">
        <v>1900</v>
      </c>
      <c r="K244" s="538">
        <v>11500</v>
      </c>
      <c r="L244" s="538">
        <v>13400</v>
      </c>
      <c r="M244" s="538">
        <v>1800</v>
      </c>
      <c r="N244" s="538">
        <v>4100</v>
      </c>
      <c r="O244" s="538">
        <v>5900</v>
      </c>
      <c r="P244" s="588">
        <v>300</v>
      </c>
    </row>
    <row r="245" spans="1:16" ht="15.75" hidden="1" customHeight="1" outlineLevel="1">
      <c r="A245" s="587" t="s">
        <v>409</v>
      </c>
      <c r="B245" s="538">
        <v>236400</v>
      </c>
      <c r="C245" s="538">
        <v>68400</v>
      </c>
      <c r="D245" s="538">
        <v>48200</v>
      </c>
      <c r="E245" s="538">
        <v>101300</v>
      </c>
      <c r="F245" s="538">
        <v>52700</v>
      </c>
      <c r="G245" s="538">
        <v>41100</v>
      </c>
      <c r="H245" s="538">
        <v>7500</v>
      </c>
      <c r="I245" s="538">
        <v>18100</v>
      </c>
      <c r="J245" s="538">
        <v>1800</v>
      </c>
      <c r="K245" s="538">
        <v>11000</v>
      </c>
      <c r="L245" s="538">
        <v>12800</v>
      </c>
      <c r="M245" s="538">
        <v>1500</v>
      </c>
      <c r="N245" s="538">
        <v>3800</v>
      </c>
      <c r="O245" s="538">
        <v>5300</v>
      </c>
      <c r="P245" s="588">
        <v>400</v>
      </c>
    </row>
    <row r="246" spans="1:16" ht="15.75" hidden="1" customHeight="1" outlineLevel="1">
      <c r="A246" s="587" t="s">
        <v>410</v>
      </c>
      <c r="B246" s="538">
        <v>242500</v>
      </c>
      <c r="C246" s="538">
        <v>68300</v>
      </c>
      <c r="D246" s="538">
        <v>54700</v>
      </c>
      <c r="E246" s="538">
        <v>102300</v>
      </c>
      <c r="F246" s="538">
        <v>45100</v>
      </c>
      <c r="G246" s="538">
        <v>44500</v>
      </c>
      <c r="H246" s="538">
        <v>12700</v>
      </c>
      <c r="I246" s="538">
        <v>16800</v>
      </c>
      <c r="J246" s="538">
        <v>1500</v>
      </c>
      <c r="K246" s="538">
        <v>10200</v>
      </c>
      <c r="L246" s="538">
        <v>11700</v>
      </c>
      <c r="M246" s="538">
        <v>1400</v>
      </c>
      <c r="N246" s="538">
        <v>3700</v>
      </c>
      <c r="O246" s="538">
        <v>5100</v>
      </c>
      <c r="P246" s="588">
        <v>300</v>
      </c>
    </row>
    <row r="247" spans="1:16" ht="15.75" hidden="1" customHeight="1" outlineLevel="1">
      <c r="A247" s="587" t="s">
        <v>411</v>
      </c>
      <c r="B247" s="538">
        <v>230700</v>
      </c>
      <c r="C247" s="538">
        <v>71300</v>
      </c>
      <c r="D247" s="538">
        <v>44400</v>
      </c>
      <c r="E247" s="538">
        <v>98700</v>
      </c>
      <c r="F247" s="538">
        <v>49800</v>
      </c>
      <c r="G247" s="538">
        <v>41100</v>
      </c>
      <c r="H247" s="538">
        <v>7800</v>
      </c>
      <c r="I247" s="538">
        <v>16100</v>
      </c>
      <c r="J247" s="538">
        <v>1800</v>
      </c>
      <c r="K247" s="538">
        <v>9700</v>
      </c>
      <c r="L247" s="538">
        <v>11500</v>
      </c>
      <c r="M247" s="538">
        <v>1200</v>
      </c>
      <c r="N247" s="538">
        <v>3400</v>
      </c>
      <c r="O247" s="538">
        <v>4600</v>
      </c>
      <c r="P247" s="588">
        <v>300</v>
      </c>
    </row>
    <row r="248" spans="1:16" ht="15.75" hidden="1" customHeight="1" outlineLevel="1">
      <c r="A248" s="587" t="s">
        <v>412</v>
      </c>
      <c r="B248" s="538">
        <v>215800</v>
      </c>
      <c r="C248" s="538">
        <v>61200</v>
      </c>
      <c r="D248" s="538">
        <v>45800</v>
      </c>
      <c r="E248" s="538">
        <v>93200</v>
      </c>
      <c r="F248" s="538">
        <v>45700</v>
      </c>
      <c r="G248" s="538">
        <v>40300</v>
      </c>
      <c r="H248" s="538">
        <v>7200</v>
      </c>
      <c r="I248" s="538">
        <v>15400</v>
      </c>
      <c r="J248" s="538">
        <v>1400</v>
      </c>
      <c r="K248" s="538">
        <v>9400</v>
      </c>
      <c r="L248" s="538">
        <v>10800</v>
      </c>
      <c r="M248" s="538">
        <v>1200</v>
      </c>
      <c r="N248" s="538">
        <v>3400</v>
      </c>
      <c r="O248" s="538">
        <v>4600</v>
      </c>
      <c r="P248" s="588">
        <v>200</v>
      </c>
    </row>
    <row r="249" spans="1:16" ht="15.75" hidden="1" customHeight="1" outlineLevel="1">
      <c r="A249" s="587" t="s">
        <v>413</v>
      </c>
      <c r="B249" s="538">
        <v>207700</v>
      </c>
      <c r="C249" s="538">
        <v>63900</v>
      </c>
      <c r="D249" s="538">
        <v>42700</v>
      </c>
      <c r="E249" s="538">
        <v>85800</v>
      </c>
      <c r="F249" s="538">
        <v>40100</v>
      </c>
      <c r="G249" s="538">
        <v>35600</v>
      </c>
      <c r="H249" s="538">
        <v>10100</v>
      </c>
      <c r="I249" s="538">
        <v>15100</v>
      </c>
      <c r="J249" s="538">
        <v>1600</v>
      </c>
      <c r="K249" s="538">
        <v>9300</v>
      </c>
      <c r="L249" s="538">
        <v>10900</v>
      </c>
      <c r="M249" s="538">
        <v>1200</v>
      </c>
      <c r="N249" s="538">
        <v>2900</v>
      </c>
      <c r="O249" s="538">
        <v>4100</v>
      </c>
      <c r="P249" s="588">
        <v>200</v>
      </c>
    </row>
    <row r="250" spans="1:16" ht="15.75" hidden="1" customHeight="1" outlineLevel="1">
      <c r="A250" s="587" t="s">
        <v>414</v>
      </c>
      <c r="B250" s="538">
        <v>204700</v>
      </c>
      <c r="C250" s="538">
        <v>62300</v>
      </c>
      <c r="D250" s="538">
        <v>41800</v>
      </c>
      <c r="E250" s="538">
        <v>85600</v>
      </c>
      <c r="F250" s="538">
        <v>40800</v>
      </c>
      <c r="G250" s="538">
        <v>37800</v>
      </c>
      <c r="H250" s="538">
        <v>6900</v>
      </c>
      <c r="I250" s="538">
        <v>14800</v>
      </c>
      <c r="J250" s="538">
        <v>1300</v>
      </c>
      <c r="K250" s="538">
        <v>9100</v>
      </c>
      <c r="L250" s="538">
        <v>10400</v>
      </c>
      <c r="M250" s="538">
        <v>1200</v>
      </c>
      <c r="N250" s="538">
        <v>3100</v>
      </c>
      <c r="O250" s="538">
        <v>4300</v>
      </c>
      <c r="P250" s="588">
        <v>0</v>
      </c>
    </row>
    <row r="251" spans="1:16" ht="15.75" hidden="1" customHeight="1" outlineLevel="1">
      <c r="A251" s="587" t="s">
        <v>415</v>
      </c>
      <c r="B251" s="538">
        <v>200000</v>
      </c>
      <c r="C251" s="538">
        <v>57600</v>
      </c>
      <c r="D251" s="538">
        <v>44300</v>
      </c>
      <c r="E251" s="538">
        <v>83400</v>
      </c>
      <c r="F251" s="538">
        <v>42400</v>
      </c>
      <c r="G251" s="538">
        <v>34400</v>
      </c>
      <c r="H251" s="538">
        <v>6600</v>
      </c>
      <c r="I251" s="538">
        <v>14400</v>
      </c>
      <c r="J251" s="538">
        <v>1700</v>
      </c>
      <c r="K251" s="538">
        <v>8300</v>
      </c>
      <c r="L251" s="538">
        <v>10000</v>
      </c>
      <c r="M251" s="538">
        <v>1200</v>
      </c>
      <c r="N251" s="538">
        <v>3200</v>
      </c>
      <c r="O251" s="538">
        <v>4400</v>
      </c>
      <c r="P251" s="588">
        <v>0</v>
      </c>
    </row>
    <row r="252" spans="1:16" ht="15.75" hidden="1" customHeight="1" outlineLevel="1">
      <c r="A252" s="587" t="s">
        <v>416</v>
      </c>
      <c r="B252" s="538">
        <v>203900</v>
      </c>
      <c r="C252" s="538">
        <v>57600</v>
      </c>
      <c r="D252" s="538">
        <v>45100</v>
      </c>
      <c r="E252" s="538">
        <v>86600</v>
      </c>
      <c r="F252" s="538">
        <v>38900</v>
      </c>
      <c r="G252" s="538">
        <v>40400</v>
      </c>
      <c r="H252" s="538">
        <v>7300</v>
      </c>
      <c r="I252" s="538">
        <v>14400</v>
      </c>
      <c r="J252" s="538">
        <v>1500</v>
      </c>
      <c r="K252" s="538">
        <v>8700</v>
      </c>
      <c r="L252" s="538">
        <v>10200</v>
      </c>
      <c r="M252" s="538">
        <v>1300</v>
      </c>
      <c r="N252" s="538">
        <v>2800</v>
      </c>
      <c r="O252" s="538">
        <v>4100</v>
      </c>
      <c r="P252" s="588">
        <v>200</v>
      </c>
    </row>
    <row r="253" spans="1:16" ht="15.75" hidden="1" customHeight="1" outlineLevel="1">
      <c r="A253" s="587" t="s">
        <v>417</v>
      </c>
      <c r="B253" s="538">
        <v>200600</v>
      </c>
      <c r="C253" s="538">
        <v>57100</v>
      </c>
      <c r="D253" s="538">
        <v>44300</v>
      </c>
      <c r="E253" s="538">
        <v>85100</v>
      </c>
      <c r="F253" s="538">
        <v>40000</v>
      </c>
      <c r="G253" s="538">
        <v>38000</v>
      </c>
      <c r="H253" s="538">
        <v>7200</v>
      </c>
      <c r="I253" s="538">
        <v>13900</v>
      </c>
      <c r="J253" s="538">
        <v>1500</v>
      </c>
      <c r="K253" s="538">
        <v>8500</v>
      </c>
      <c r="L253" s="538">
        <v>10000</v>
      </c>
      <c r="M253" s="538">
        <v>1100</v>
      </c>
      <c r="N253" s="538">
        <v>2900</v>
      </c>
      <c r="O253" s="538">
        <v>4000</v>
      </c>
      <c r="P253" s="588">
        <v>200</v>
      </c>
    </row>
    <row r="254" spans="1:16" ht="15.75" hidden="1" customHeight="1" outlineLevel="1">
      <c r="A254" s="587" t="s">
        <v>418</v>
      </c>
      <c r="B254" s="538">
        <v>192000</v>
      </c>
      <c r="C254" s="538">
        <v>55700</v>
      </c>
      <c r="D254" s="538">
        <v>40700</v>
      </c>
      <c r="E254" s="538">
        <v>82400</v>
      </c>
      <c r="F254" s="538">
        <v>41300</v>
      </c>
      <c r="G254" s="538">
        <v>34800</v>
      </c>
      <c r="H254" s="538">
        <v>6400</v>
      </c>
      <c r="I254" s="538">
        <v>13000</v>
      </c>
      <c r="J254" s="538">
        <v>1300</v>
      </c>
      <c r="K254" s="538">
        <v>8200</v>
      </c>
      <c r="L254" s="538">
        <v>9500</v>
      </c>
      <c r="M254" s="538">
        <v>1100</v>
      </c>
      <c r="N254" s="538">
        <v>2400</v>
      </c>
      <c r="O254" s="538">
        <v>3500</v>
      </c>
      <c r="P254" s="588">
        <v>200</v>
      </c>
    </row>
    <row r="255" spans="1:16" ht="15.75" hidden="1" customHeight="1" outlineLevel="1">
      <c r="A255" s="587" t="s">
        <v>419</v>
      </c>
      <c r="B255" s="538">
        <v>178000</v>
      </c>
      <c r="C255" s="538">
        <v>51100</v>
      </c>
      <c r="D255" s="538">
        <v>35500</v>
      </c>
      <c r="E255" s="538">
        <v>79800</v>
      </c>
      <c r="F255" s="538">
        <v>38900</v>
      </c>
      <c r="G255" s="538">
        <v>34600</v>
      </c>
      <c r="H255" s="538">
        <v>6200</v>
      </c>
      <c r="I255" s="538">
        <v>11400</v>
      </c>
      <c r="J255" s="538">
        <v>1100</v>
      </c>
      <c r="K255" s="538">
        <v>7200</v>
      </c>
      <c r="L255" s="538">
        <v>8300</v>
      </c>
      <c r="M255" s="538">
        <v>1000</v>
      </c>
      <c r="N255" s="538">
        <v>2100</v>
      </c>
      <c r="O255" s="538">
        <v>3100</v>
      </c>
      <c r="P255" s="588">
        <v>200</v>
      </c>
    </row>
    <row r="256" spans="1:16" ht="15.75" hidden="1" customHeight="1" outlineLevel="1">
      <c r="A256" s="587" t="s">
        <v>420</v>
      </c>
      <c r="B256" s="538">
        <v>183300</v>
      </c>
      <c r="C256" s="538">
        <v>52800</v>
      </c>
      <c r="D256" s="538">
        <v>38000</v>
      </c>
      <c r="E256" s="538">
        <v>81000</v>
      </c>
      <c r="F256" s="538">
        <v>37600</v>
      </c>
      <c r="G256" s="538">
        <v>36600</v>
      </c>
      <c r="H256" s="538">
        <v>6800</v>
      </c>
      <c r="I256" s="538">
        <v>11400</v>
      </c>
      <c r="J256" s="538">
        <v>1200</v>
      </c>
      <c r="K256" s="538">
        <v>7000</v>
      </c>
      <c r="L256" s="538">
        <v>8200</v>
      </c>
      <c r="M256" s="538">
        <v>900</v>
      </c>
      <c r="N256" s="538">
        <v>2200</v>
      </c>
      <c r="O256" s="538">
        <v>3100</v>
      </c>
      <c r="P256" s="588">
        <v>200</v>
      </c>
    </row>
    <row r="257" spans="1:16" ht="15.75" hidden="1" customHeight="1" outlineLevel="1">
      <c r="A257" s="587" t="s">
        <v>421</v>
      </c>
      <c r="B257" s="538">
        <v>175900</v>
      </c>
      <c r="C257" s="538">
        <v>48800</v>
      </c>
      <c r="D257" s="538">
        <v>36400</v>
      </c>
      <c r="E257" s="538">
        <v>79400</v>
      </c>
      <c r="F257" s="538">
        <v>39600</v>
      </c>
      <c r="G257" s="538">
        <v>32000</v>
      </c>
      <c r="H257" s="538">
        <v>7800</v>
      </c>
      <c r="I257" s="538">
        <v>11000</v>
      </c>
      <c r="J257" s="538">
        <v>1200</v>
      </c>
      <c r="K257" s="538">
        <v>6800</v>
      </c>
      <c r="L257" s="538">
        <v>8000</v>
      </c>
      <c r="M257" s="538">
        <v>800</v>
      </c>
      <c r="N257" s="538">
        <v>2200</v>
      </c>
      <c r="O257" s="538">
        <v>3000</v>
      </c>
      <c r="P257" s="588">
        <v>200</v>
      </c>
    </row>
    <row r="258" spans="1:16" ht="15.75" hidden="1" customHeight="1" outlineLevel="1">
      <c r="A258" s="587" t="s">
        <v>422</v>
      </c>
      <c r="B258" s="538">
        <v>170400</v>
      </c>
      <c r="C258" s="538">
        <v>48400</v>
      </c>
      <c r="D258" s="538">
        <v>34000</v>
      </c>
      <c r="E258" s="538">
        <v>77000</v>
      </c>
      <c r="F258" s="538">
        <v>36000</v>
      </c>
      <c r="G258" s="538">
        <v>31300</v>
      </c>
      <c r="H258" s="538">
        <v>9600</v>
      </c>
      <c r="I258" s="538">
        <v>10800</v>
      </c>
      <c r="J258" s="538">
        <v>1200</v>
      </c>
      <c r="K258" s="538">
        <v>6500</v>
      </c>
      <c r="L258" s="538">
        <v>7700</v>
      </c>
      <c r="M258" s="538">
        <v>800</v>
      </c>
      <c r="N258" s="538">
        <v>2200</v>
      </c>
      <c r="O258" s="538">
        <v>3000</v>
      </c>
      <c r="P258" s="588">
        <v>200</v>
      </c>
    </row>
    <row r="259" spans="1:16" ht="15.75" hidden="1" customHeight="1" outlineLevel="1">
      <c r="A259" s="587" t="s">
        <v>423</v>
      </c>
      <c r="B259" s="538">
        <v>166200</v>
      </c>
      <c r="C259" s="538">
        <v>44400</v>
      </c>
      <c r="D259" s="538">
        <v>34600</v>
      </c>
      <c r="E259" s="538">
        <v>76700</v>
      </c>
      <c r="F259" s="538">
        <v>36800</v>
      </c>
      <c r="G259" s="538">
        <v>31400</v>
      </c>
      <c r="H259" s="538">
        <v>8500</v>
      </c>
      <c r="I259" s="538">
        <v>10300</v>
      </c>
      <c r="J259" s="538">
        <v>1200</v>
      </c>
      <c r="K259" s="538">
        <v>6100</v>
      </c>
      <c r="L259" s="538">
        <v>7300</v>
      </c>
      <c r="M259" s="538">
        <v>800</v>
      </c>
      <c r="N259" s="538">
        <v>2200</v>
      </c>
      <c r="O259" s="538">
        <v>3000</v>
      </c>
      <c r="P259" s="588">
        <v>200</v>
      </c>
    </row>
    <row r="260" spans="1:16" ht="15.75" hidden="1" customHeight="1" outlineLevel="1">
      <c r="A260" s="587" t="s">
        <v>424</v>
      </c>
      <c r="B260" s="538">
        <v>155500</v>
      </c>
      <c r="C260" s="538">
        <v>39600</v>
      </c>
      <c r="D260" s="538">
        <v>28700</v>
      </c>
      <c r="E260" s="538">
        <v>77000</v>
      </c>
      <c r="F260" s="538">
        <v>34900</v>
      </c>
      <c r="G260" s="538">
        <v>34800</v>
      </c>
      <c r="H260" s="538">
        <v>7300</v>
      </c>
      <c r="I260" s="538">
        <v>10000</v>
      </c>
      <c r="J260" s="538">
        <v>1000</v>
      </c>
      <c r="K260" s="538">
        <v>6400</v>
      </c>
      <c r="L260" s="538">
        <v>7400</v>
      </c>
      <c r="M260" s="538">
        <v>1000</v>
      </c>
      <c r="N260" s="538">
        <v>1700</v>
      </c>
      <c r="O260" s="538">
        <v>2700</v>
      </c>
      <c r="P260" s="588">
        <v>200</v>
      </c>
    </row>
    <row r="261" spans="1:16" ht="15.75" hidden="1" customHeight="1" outlineLevel="1">
      <c r="A261" s="587" t="s">
        <v>425</v>
      </c>
      <c r="B261" s="538">
        <v>147100</v>
      </c>
      <c r="C261" s="538">
        <v>37500</v>
      </c>
      <c r="D261" s="538">
        <v>25300</v>
      </c>
      <c r="E261" s="538">
        <v>74600</v>
      </c>
      <c r="F261" s="538">
        <v>35500</v>
      </c>
      <c r="G261" s="538">
        <v>31600</v>
      </c>
      <c r="H261" s="538">
        <v>7600</v>
      </c>
      <c r="I261" s="538">
        <v>9600</v>
      </c>
      <c r="J261" s="538">
        <v>1200</v>
      </c>
      <c r="K261" s="538">
        <v>6200</v>
      </c>
      <c r="L261" s="538">
        <v>7400</v>
      </c>
      <c r="M261" s="538">
        <v>700</v>
      </c>
      <c r="N261" s="538">
        <v>1500</v>
      </c>
      <c r="O261" s="538">
        <v>2200</v>
      </c>
      <c r="P261" s="588">
        <v>200</v>
      </c>
    </row>
    <row r="262" spans="1:16" ht="15.75" hidden="1" customHeight="1" outlineLevel="1">
      <c r="A262" s="587" t="s">
        <v>426</v>
      </c>
      <c r="B262" s="538">
        <v>151900</v>
      </c>
      <c r="C262" s="538">
        <v>39500</v>
      </c>
      <c r="D262" s="538">
        <v>32000</v>
      </c>
      <c r="E262" s="538">
        <v>71100</v>
      </c>
      <c r="F262" s="538">
        <v>31800</v>
      </c>
      <c r="G262" s="538">
        <v>30300</v>
      </c>
      <c r="H262" s="538">
        <v>9000</v>
      </c>
      <c r="I262" s="538">
        <v>9100</v>
      </c>
      <c r="J262" s="538">
        <v>800</v>
      </c>
      <c r="K262" s="538">
        <v>5700</v>
      </c>
      <c r="L262" s="538">
        <v>6500</v>
      </c>
      <c r="M262" s="538">
        <v>700</v>
      </c>
      <c r="N262" s="538">
        <v>1900</v>
      </c>
      <c r="O262" s="538">
        <v>2600</v>
      </c>
      <c r="P262" s="588">
        <v>100</v>
      </c>
    </row>
    <row r="263" spans="1:16" ht="15.75" hidden="1" customHeight="1" outlineLevel="1">
      <c r="A263" s="587" t="s">
        <v>427</v>
      </c>
      <c r="B263" s="538">
        <v>147600</v>
      </c>
      <c r="C263" s="538">
        <v>38500</v>
      </c>
      <c r="D263" s="538">
        <v>33700</v>
      </c>
      <c r="E263" s="538">
        <v>66200</v>
      </c>
      <c r="F263" s="538">
        <v>31000</v>
      </c>
      <c r="G263" s="538">
        <v>27300</v>
      </c>
      <c r="H263" s="538">
        <v>7900</v>
      </c>
      <c r="I263" s="538">
        <v>9100</v>
      </c>
      <c r="J263" s="538">
        <v>1100</v>
      </c>
      <c r="K263" s="538">
        <v>5400</v>
      </c>
      <c r="L263" s="538">
        <v>6500</v>
      </c>
      <c r="M263" s="538">
        <v>900</v>
      </c>
      <c r="N263" s="538">
        <v>1800</v>
      </c>
      <c r="O263" s="538">
        <v>2700</v>
      </c>
      <c r="P263" s="588">
        <v>100</v>
      </c>
    </row>
    <row r="264" spans="1:16" ht="15.75" hidden="1" customHeight="1" outlineLevel="1">
      <c r="A264" s="587" t="s">
        <v>428</v>
      </c>
      <c r="B264" s="538">
        <v>144200</v>
      </c>
      <c r="C264" s="538">
        <v>39000</v>
      </c>
      <c r="D264" s="538">
        <v>28900</v>
      </c>
      <c r="E264" s="538">
        <v>67400</v>
      </c>
      <c r="F264" s="538">
        <v>30500</v>
      </c>
      <c r="G264" s="538">
        <v>28800</v>
      </c>
      <c r="H264" s="538">
        <v>8100</v>
      </c>
      <c r="I264" s="538">
        <v>8800</v>
      </c>
      <c r="J264" s="538">
        <v>900</v>
      </c>
      <c r="K264" s="538">
        <v>5500</v>
      </c>
      <c r="L264" s="538">
        <v>6400</v>
      </c>
      <c r="M264" s="538">
        <v>800</v>
      </c>
      <c r="N264" s="538">
        <v>1700</v>
      </c>
      <c r="O264" s="538">
        <v>2500</v>
      </c>
      <c r="P264" s="588">
        <v>100</v>
      </c>
    </row>
    <row r="265" spans="1:16" ht="15.75" hidden="1" customHeight="1" outlineLevel="1">
      <c r="A265" s="587" t="s">
        <v>429</v>
      </c>
      <c r="B265" s="538">
        <v>135400</v>
      </c>
      <c r="C265" s="538">
        <v>34900</v>
      </c>
      <c r="D265" s="538">
        <v>26700</v>
      </c>
      <c r="E265" s="538">
        <v>65600</v>
      </c>
      <c r="F265" s="538">
        <v>33800</v>
      </c>
      <c r="G265" s="538">
        <v>24900</v>
      </c>
      <c r="H265" s="538">
        <v>6800</v>
      </c>
      <c r="I265" s="538">
        <v>8100</v>
      </c>
      <c r="J265" s="538">
        <v>800</v>
      </c>
      <c r="K265" s="538">
        <v>4900</v>
      </c>
      <c r="L265" s="538">
        <v>5700</v>
      </c>
      <c r="M265" s="538">
        <v>700</v>
      </c>
      <c r="N265" s="538">
        <v>1700</v>
      </c>
      <c r="O265" s="538">
        <v>2400</v>
      </c>
      <c r="P265" s="588">
        <v>100</v>
      </c>
    </row>
    <row r="266" spans="1:16" ht="15.75" hidden="1" customHeight="1" outlineLevel="1">
      <c r="A266" s="587" t="s">
        <v>430</v>
      </c>
      <c r="B266" s="538">
        <v>122800</v>
      </c>
      <c r="C266" s="538">
        <v>29900</v>
      </c>
      <c r="D266" s="538">
        <v>23400</v>
      </c>
      <c r="E266" s="538">
        <v>62500</v>
      </c>
      <c r="F266" s="538">
        <v>29400</v>
      </c>
      <c r="G266" s="538">
        <v>24900</v>
      </c>
      <c r="H266" s="538">
        <v>8200</v>
      </c>
      <c r="I266" s="538">
        <v>6900</v>
      </c>
      <c r="J266" s="538">
        <v>600</v>
      </c>
      <c r="K266" s="538">
        <v>4100</v>
      </c>
      <c r="L266" s="538">
        <v>4700</v>
      </c>
      <c r="M266" s="538">
        <v>600</v>
      </c>
      <c r="N266" s="538">
        <v>1600</v>
      </c>
      <c r="O266" s="538">
        <v>2200</v>
      </c>
      <c r="P266" s="588">
        <v>100</v>
      </c>
    </row>
    <row r="267" spans="1:16" ht="15.75" hidden="1" customHeight="1" outlineLevel="1">
      <c r="A267" s="587" t="s">
        <v>431</v>
      </c>
      <c r="B267" s="538">
        <v>108900</v>
      </c>
      <c r="C267" s="538">
        <v>29500</v>
      </c>
      <c r="D267" s="538">
        <v>20200</v>
      </c>
      <c r="E267" s="538">
        <v>52800</v>
      </c>
      <c r="F267" s="538">
        <v>21900</v>
      </c>
      <c r="G267" s="538">
        <v>24400</v>
      </c>
      <c r="H267" s="538">
        <v>6500</v>
      </c>
      <c r="I267" s="538">
        <v>6300</v>
      </c>
      <c r="J267" s="538">
        <v>600</v>
      </c>
      <c r="K267" s="538">
        <v>3900</v>
      </c>
      <c r="L267" s="538">
        <v>4500</v>
      </c>
      <c r="M267" s="538">
        <v>600</v>
      </c>
      <c r="N267" s="538">
        <v>1300</v>
      </c>
      <c r="O267" s="538">
        <v>1900</v>
      </c>
      <c r="P267" s="588">
        <v>100</v>
      </c>
    </row>
    <row r="268" spans="1:16" ht="15.75" hidden="1" customHeight="1" outlineLevel="1">
      <c r="A268" s="587" t="s">
        <v>432</v>
      </c>
      <c r="B268" s="538">
        <v>101000</v>
      </c>
      <c r="C268" s="538">
        <v>24900</v>
      </c>
      <c r="D268" s="538">
        <v>22900</v>
      </c>
      <c r="E268" s="538">
        <v>47100</v>
      </c>
      <c r="F268" s="538">
        <v>23500</v>
      </c>
      <c r="G268" s="538">
        <v>18300</v>
      </c>
      <c r="H268" s="538">
        <v>5400</v>
      </c>
      <c r="I268" s="538">
        <v>6000</v>
      </c>
      <c r="J268" s="538">
        <v>500</v>
      </c>
      <c r="K268" s="538">
        <v>3500</v>
      </c>
      <c r="L268" s="538">
        <v>4000</v>
      </c>
      <c r="M268" s="538">
        <v>600</v>
      </c>
      <c r="N268" s="538">
        <v>1300</v>
      </c>
      <c r="O268" s="538">
        <v>1900</v>
      </c>
      <c r="P268" s="588">
        <v>100</v>
      </c>
    </row>
    <row r="269" spans="1:16" ht="15.75" hidden="1" customHeight="1" outlineLevel="1">
      <c r="A269" s="587" t="s">
        <v>433</v>
      </c>
      <c r="B269" s="538">
        <v>93700</v>
      </c>
      <c r="C269" s="538">
        <v>27300</v>
      </c>
      <c r="D269" s="538">
        <v>18300</v>
      </c>
      <c r="E269" s="538">
        <v>42000</v>
      </c>
      <c r="F269" s="538">
        <v>20000</v>
      </c>
      <c r="G269" s="538">
        <v>16900</v>
      </c>
      <c r="H269" s="538">
        <v>5100</v>
      </c>
      <c r="I269" s="538">
        <v>6000</v>
      </c>
      <c r="J269" s="538">
        <v>700</v>
      </c>
      <c r="K269" s="538">
        <v>3500</v>
      </c>
      <c r="L269" s="538">
        <v>4200</v>
      </c>
      <c r="M269" s="538">
        <v>600</v>
      </c>
      <c r="N269" s="538">
        <v>1200</v>
      </c>
      <c r="O269" s="538">
        <v>1800</v>
      </c>
      <c r="P269" s="588">
        <v>100</v>
      </c>
    </row>
    <row r="270" spans="1:16" ht="15.75" hidden="1" customHeight="1" outlineLevel="1">
      <c r="A270" s="587" t="s">
        <v>434</v>
      </c>
      <c r="B270" s="538">
        <v>93200</v>
      </c>
      <c r="C270" s="538">
        <v>24500</v>
      </c>
      <c r="D270" s="538">
        <v>18100</v>
      </c>
      <c r="E270" s="538">
        <v>44900</v>
      </c>
      <c r="F270" s="538">
        <v>21000</v>
      </c>
      <c r="G270" s="538">
        <v>18300</v>
      </c>
      <c r="H270" s="538">
        <v>5500</v>
      </c>
      <c r="I270" s="538">
        <v>5600</v>
      </c>
      <c r="J270" s="538">
        <v>700</v>
      </c>
      <c r="K270" s="538">
        <v>3200</v>
      </c>
      <c r="L270" s="538">
        <v>3900</v>
      </c>
      <c r="M270" s="538">
        <v>500</v>
      </c>
      <c r="N270" s="538">
        <v>1200</v>
      </c>
      <c r="O270" s="538">
        <v>1700</v>
      </c>
      <c r="P270" s="588">
        <v>100</v>
      </c>
    </row>
    <row r="271" spans="1:16" ht="15.75" hidden="1" customHeight="1" outlineLevel="1">
      <c r="A271" s="587" t="s">
        <v>435</v>
      </c>
      <c r="B271" s="538">
        <v>90600</v>
      </c>
      <c r="C271" s="538">
        <v>26100</v>
      </c>
      <c r="D271" s="538">
        <v>19400</v>
      </c>
      <c r="E271" s="538">
        <v>39300</v>
      </c>
      <c r="F271" s="538">
        <v>18000</v>
      </c>
      <c r="G271" s="538">
        <v>16100</v>
      </c>
      <c r="H271" s="538">
        <v>5100</v>
      </c>
      <c r="I271" s="538">
        <v>5800</v>
      </c>
      <c r="J271" s="538">
        <v>700</v>
      </c>
      <c r="K271" s="538">
        <v>3400</v>
      </c>
      <c r="L271" s="538">
        <v>4100</v>
      </c>
      <c r="M271" s="538">
        <v>500</v>
      </c>
      <c r="N271" s="538">
        <v>1100</v>
      </c>
      <c r="O271" s="538">
        <v>1600</v>
      </c>
      <c r="P271" s="588">
        <v>100</v>
      </c>
    </row>
    <row r="272" spans="1:16" ht="15.75" customHeight="1" collapsed="1">
      <c r="A272" s="587" t="s">
        <v>436</v>
      </c>
      <c r="B272" s="538">
        <v>93600</v>
      </c>
      <c r="C272" s="538">
        <v>27300</v>
      </c>
      <c r="D272" s="538">
        <v>14000</v>
      </c>
      <c r="E272" s="538">
        <v>46100</v>
      </c>
      <c r="F272" s="538">
        <v>22700</v>
      </c>
      <c r="G272" s="538">
        <v>18200</v>
      </c>
      <c r="H272" s="538">
        <v>5200</v>
      </c>
      <c r="I272" s="538">
        <v>6000</v>
      </c>
      <c r="J272" s="538">
        <v>700</v>
      </c>
      <c r="K272" s="538">
        <v>3100</v>
      </c>
      <c r="L272" s="538">
        <v>3800</v>
      </c>
      <c r="M272" s="538">
        <v>900</v>
      </c>
      <c r="N272" s="538">
        <v>1400</v>
      </c>
      <c r="O272" s="538">
        <v>2300</v>
      </c>
      <c r="P272" s="588">
        <v>100</v>
      </c>
    </row>
    <row r="273" spans="1:16" ht="15.75" customHeight="1">
      <c r="A273" s="591" t="s">
        <v>465</v>
      </c>
      <c r="B273" s="538">
        <v>89900</v>
      </c>
      <c r="C273" s="538">
        <v>25400</v>
      </c>
      <c r="D273" s="538">
        <v>16300</v>
      </c>
      <c r="E273" s="538">
        <v>42500</v>
      </c>
      <c r="F273" s="538">
        <v>22300</v>
      </c>
      <c r="G273" s="538">
        <v>14400</v>
      </c>
      <c r="H273" s="538">
        <v>5800</v>
      </c>
      <c r="I273" s="538">
        <v>5600</v>
      </c>
      <c r="J273" s="538">
        <v>600</v>
      </c>
      <c r="K273" s="538">
        <v>3500</v>
      </c>
      <c r="L273" s="538">
        <v>4100</v>
      </c>
      <c r="M273" s="538">
        <v>400</v>
      </c>
      <c r="N273" s="538">
        <v>1100</v>
      </c>
      <c r="O273" s="538">
        <v>1500</v>
      </c>
      <c r="P273" s="588">
        <v>100</v>
      </c>
    </row>
    <row r="274" spans="1:16" ht="15.75" customHeight="1">
      <c r="A274" s="593" t="s">
        <v>553</v>
      </c>
      <c r="B274" s="541">
        <v>-3.9529914529914527</v>
      </c>
      <c r="C274" s="541">
        <v>-6.9597069597069599</v>
      </c>
      <c r="D274" s="541">
        <v>16.428571428571427</v>
      </c>
      <c r="E274" s="541">
        <v>-7.809110629067245</v>
      </c>
      <c r="F274" s="541">
        <v>-1.7621145374449341</v>
      </c>
      <c r="G274" s="541">
        <v>-20.87912087912088</v>
      </c>
      <c r="H274" s="541">
        <v>11.538461538461538</v>
      </c>
      <c r="I274" s="541">
        <v>-6.666666666666667</v>
      </c>
      <c r="J274" s="541">
        <v>-14.285714285714285</v>
      </c>
      <c r="K274" s="541">
        <v>12.903225806451612</v>
      </c>
      <c r="L274" s="541">
        <v>7.8947368421052628</v>
      </c>
      <c r="M274" s="541">
        <v>-55.555555555555557</v>
      </c>
      <c r="N274" s="541">
        <v>-21.428571428571427</v>
      </c>
      <c r="O274" s="541">
        <v>-34.782608695652172</v>
      </c>
      <c r="P274" s="597">
        <v>0</v>
      </c>
    </row>
    <row r="275" spans="1:16" ht="15.75" customHeight="1">
      <c r="A275" s="585" t="s">
        <v>518</v>
      </c>
      <c r="B275" s="536"/>
      <c r="C275" s="536"/>
      <c r="D275" s="536"/>
      <c r="E275" s="536"/>
      <c r="F275" s="536"/>
      <c r="G275" s="536"/>
      <c r="H275" s="536"/>
      <c r="I275" s="536"/>
      <c r="J275" s="536"/>
      <c r="K275" s="536"/>
      <c r="L275" s="536"/>
      <c r="M275" s="536"/>
      <c r="N275" s="536"/>
      <c r="O275" s="536"/>
      <c r="P275" s="596"/>
    </row>
    <row r="276" spans="1:16" ht="15.75" hidden="1" customHeight="1" outlineLevel="1">
      <c r="A276" s="587" t="s">
        <v>407</v>
      </c>
      <c r="B276" s="538">
        <v>10300</v>
      </c>
      <c r="C276" s="538">
        <v>1800</v>
      </c>
      <c r="D276" s="538">
        <v>2100</v>
      </c>
      <c r="E276" s="538">
        <v>5600</v>
      </c>
      <c r="F276" s="538">
        <v>3200</v>
      </c>
      <c r="G276" s="538">
        <v>2200</v>
      </c>
      <c r="H276" s="538">
        <v>300</v>
      </c>
      <c r="I276" s="538">
        <v>700</v>
      </c>
      <c r="J276" s="538">
        <v>100</v>
      </c>
      <c r="K276" s="538">
        <v>500</v>
      </c>
      <c r="L276" s="538">
        <v>600</v>
      </c>
      <c r="M276" s="538">
        <v>100</v>
      </c>
      <c r="N276" s="538">
        <v>100</v>
      </c>
      <c r="O276" s="538">
        <v>200</v>
      </c>
      <c r="P276" s="588">
        <v>0</v>
      </c>
    </row>
    <row r="277" spans="1:16" ht="15.75" hidden="1" customHeight="1" outlineLevel="1">
      <c r="A277" s="587" t="s">
        <v>408</v>
      </c>
      <c r="B277" s="538">
        <v>8300</v>
      </c>
      <c r="C277" s="538">
        <v>1400</v>
      </c>
      <c r="D277" s="538">
        <v>2400</v>
      </c>
      <c r="E277" s="538">
        <v>3800</v>
      </c>
      <c r="F277" s="538">
        <v>2000</v>
      </c>
      <c r="G277" s="538">
        <v>1400</v>
      </c>
      <c r="H277" s="538">
        <v>400</v>
      </c>
      <c r="I277" s="538">
        <v>600</v>
      </c>
      <c r="J277" s="538">
        <v>100</v>
      </c>
      <c r="K277" s="538">
        <v>400</v>
      </c>
      <c r="L277" s="538">
        <v>500</v>
      </c>
      <c r="M277" s="538">
        <v>100</v>
      </c>
      <c r="N277" s="538">
        <v>100</v>
      </c>
      <c r="O277" s="538">
        <v>200</v>
      </c>
      <c r="P277" s="588">
        <v>0</v>
      </c>
    </row>
    <row r="278" spans="1:16" ht="15.75" hidden="1" customHeight="1" outlineLevel="1">
      <c r="A278" s="587" t="s">
        <v>409</v>
      </c>
      <c r="B278" s="538">
        <v>8200</v>
      </c>
      <c r="C278" s="538">
        <v>1800</v>
      </c>
      <c r="D278" s="538">
        <v>2000</v>
      </c>
      <c r="E278" s="538">
        <v>3700</v>
      </c>
      <c r="F278" s="538">
        <v>1800</v>
      </c>
      <c r="G278" s="538">
        <v>1600</v>
      </c>
      <c r="H278" s="538">
        <v>200</v>
      </c>
      <c r="I278" s="538">
        <v>600</v>
      </c>
      <c r="J278" s="538">
        <v>100</v>
      </c>
      <c r="K278" s="538">
        <v>400</v>
      </c>
      <c r="L278" s="538">
        <v>500</v>
      </c>
      <c r="M278" s="538">
        <v>100</v>
      </c>
      <c r="N278" s="538">
        <v>100</v>
      </c>
      <c r="O278" s="538">
        <v>200</v>
      </c>
      <c r="P278" s="588">
        <v>0</v>
      </c>
    </row>
    <row r="279" spans="1:16" ht="15.75" hidden="1" customHeight="1" outlineLevel="1">
      <c r="A279" s="587" t="s">
        <v>410</v>
      </c>
      <c r="B279" s="538">
        <v>7500</v>
      </c>
      <c r="C279" s="538">
        <v>1400</v>
      </c>
      <c r="D279" s="538">
        <v>1900</v>
      </c>
      <c r="E279" s="538">
        <v>3700</v>
      </c>
      <c r="F279" s="538">
        <v>1800</v>
      </c>
      <c r="G279" s="538">
        <v>1500</v>
      </c>
      <c r="H279" s="538">
        <v>400</v>
      </c>
      <c r="I279" s="538">
        <v>500</v>
      </c>
      <c r="J279" s="538">
        <v>0</v>
      </c>
      <c r="K279" s="538">
        <v>300</v>
      </c>
      <c r="L279" s="538">
        <v>300</v>
      </c>
      <c r="M279" s="538">
        <v>100</v>
      </c>
      <c r="N279" s="538">
        <v>100</v>
      </c>
      <c r="O279" s="538">
        <v>200</v>
      </c>
      <c r="P279" s="588">
        <v>0</v>
      </c>
    </row>
    <row r="280" spans="1:16" ht="15.75" hidden="1" customHeight="1" outlineLevel="1">
      <c r="A280" s="587" t="s">
        <v>411</v>
      </c>
      <c r="B280" s="538">
        <v>6800</v>
      </c>
      <c r="C280" s="538">
        <v>1700</v>
      </c>
      <c r="D280" s="538">
        <v>1700</v>
      </c>
      <c r="E280" s="538">
        <v>2900</v>
      </c>
      <c r="F280" s="538">
        <v>1200</v>
      </c>
      <c r="G280" s="538">
        <v>1600</v>
      </c>
      <c r="H280" s="538">
        <v>100</v>
      </c>
      <c r="I280" s="538">
        <v>500</v>
      </c>
      <c r="J280" s="538">
        <v>100</v>
      </c>
      <c r="K280" s="538">
        <v>300</v>
      </c>
      <c r="L280" s="538">
        <v>400</v>
      </c>
      <c r="M280" s="538">
        <v>100</v>
      </c>
      <c r="N280" s="538">
        <v>100</v>
      </c>
      <c r="O280" s="538">
        <v>200</v>
      </c>
      <c r="P280" s="588">
        <v>0</v>
      </c>
    </row>
    <row r="281" spans="1:16" ht="15.75" hidden="1" customHeight="1" outlineLevel="1">
      <c r="A281" s="587" t="s">
        <v>412</v>
      </c>
      <c r="B281" s="538">
        <v>7000</v>
      </c>
      <c r="C281" s="538">
        <v>1300</v>
      </c>
      <c r="D281" s="538">
        <v>1700</v>
      </c>
      <c r="E281" s="538">
        <v>3600</v>
      </c>
      <c r="F281" s="538">
        <v>2100</v>
      </c>
      <c r="G281" s="538">
        <v>1300</v>
      </c>
      <c r="H281" s="538">
        <v>200</v>
      </c>
      <c r="I281" s="538">
        <v>500</v>
      </c>
      <c r="J281" s="538">
        <v>0</v>
      </c>
      <c r="K281" s="538">
        <v>300</v>
      </c>
      <c r="L281" s="538">
        <v>300</v>
      </c>
      <c r="M281" s="538">
        <v>100</v>
      </c>
      <c r="N281" s="538">
        <v>100</v>
      </c>
      <c r="O281" s="538">
        <v>200</v>
      </c>
      <c r="P281" s="588">
        <v>0</v>
      </c>
    </row>
    <row r="282" spans="1:16" ht="15.75" hidden="1" customHeight="1" outlineLevel="1">
      <c r="A282" s="587" t="s">
        <v>413</v>
      </c>
      <c r="B282" s="538">
        <v>6300</v>
      </c>
      <c r="C282" s="538">
        <v>1400</v>
      </c>
      <c r="D282" s="538">
        <v>1100</v>
      </c>
      <c r="E282" s="538">
        <v>3400</v>
      </c>
      <c r="F282" s="538">
        <v>1600</v>
      </c>
      <c r="G282" s="538">
        <v>1400</v>
      </c>
      <c r="H282" s="538">
        <v>300</v>
      </c>
      <c r="I282" s="538">
        <v>500</v>
      </c>
      <c r="J282" s="538">
        <v>0</v>
      </c>
      <c r="K282" s="538">
        <v>300</v>
      </c>
      <c r="L282" s="538">
        <v>300</v>
      </c>
      <c r="M282" s="538">
        <v>100</v>
      </c>
      <c r="N282" s="538">
        <v>100</v>
      </c>
      <c r="O282" s="538">
        <v>200</v>
      </c>
      <c r="P282" s="588">
        <v>0</v>
      </c>
    </row>
    <row r="283" spans="1:16" ht="15.75" hidden="1" customHeight="1" outlineLevel="1">
      <c r="A283" s="587" t="s">
        <v>414</v>
      </c>
      <c r="B283" s="538">
        <v>6300</v>
      </c>
      <c r="C283" s="538">
        <v>1200</v>
      </c>
      <c r="D283" s="538">
        <v>1500</v>
      </c>
      <c r="E283" s="538">
        <v>3100</v>
      </c>
      <c r="F283" s="538">
        <v>1600</v>
      </c>
      <c r="G283" s="538">
        <v>1300</v>
      </c>
      <c r="H283" s="538">
        <v>300</v>
      </c>
      <c r="I283" s="538">
        <v>400</v>
      </c>
      <c r="J283" s="538">
        <v>0</v>
      </c>
      <c r="K283" s="538">
        <v>300</v>
      </c>
      <c r="L283" s="538">
        <v>300</v>
      </c>
      <c r="M283" s="538">
        <v>0</v>
      </c>
      <c r="N283" s="538">
        <v>100</v>
      </c>
      <c r="O283" s="538">
        <v>100</v>
      </c>
      <c r="P283" s="588">
        <v>0</v>
      </c>
    </row>
    <row r="284" spans="1:16" ht="15.75" hidden="1" customHeight="1" outlineLevel="1">
      <c r="A284" s="587" t="s">
        <v>415</v>
      </c>
      <c r="B284" s="538">
        <v>6400</v>
      </c>
      <c r="C284" s="538">
        <v>1400</v>
      </c>
      <c r="D284" s="538">
        <v>1600</v>
      </c>
      <c r="E284" s="538">
        <v>3000</v>
      </c>
      <c r="F284" s="538">
        <v>1400</v>
      </c>
      <c r="G284" s="538">
        <v>1500</v>
      </c>
      <c r="H284" s="538">
        <v>100</v>
      </c>
      <c r="I284" s="538">
        <v>400</v>
      </c>
      <c r="J284" s="538">
        <v>0</v>
      </c>
      <c r="K284" s="538">
        <v>200</v>
      </c>
      <c r="L284" s="538">
        <v>200</v>
      </c>
      <c r="M284" s="538">
        <v>0</v>
      </c>
      <c r="N284" s="538">
        <v>100</v>
      </c>
      <c r="O284" s="538">
        <v>100</v>
      </c>
      <c r="P284" s="588">
        <v>0</v>
      </c>
    </row>
    <row r="285" spans="1:16" ht="15.75" hidden="1" customHeight="1" outlineLevel="1">
      <c r="A285" s="587" t="s">
        <v>416</v>
      </c>
      <c r="B285" s="538">
        <v>5900</v>
      </c>
      <c r="C285" s="538">
        <v>1500</v>
      </c>
      <c r="D285" s="538">
        <v>1300</v>
      </c>
      <c r="E285" s="538">
        <v>2600</v>
      </c>
      <c r="F285" s="538">
        <v>1300</v>
      </c>
      <c r="G285" s="538">
        <v>1100</v>
      </c>
      <c r="H285" s="538">
        <v>200</v>
      </c>
      <c r="I285" s="538">
        <v>400</v>
      </c>
      <c r="J285" s="538">
        <v>100</v>
      </c>
      <c r="K285" s="538">
        <v>300</v>
      </c>
      <c r="L285" s="538">
        <v>400</v>
      </c>
      <c r="M285" s="538">
        <v>0</v>
      </c>
      <c r="N285" s="538">
        <v>100</v>
      </c>
      <c r="O285" s="538">
        <v>100</v>
      </c>
      <c r="P285" s="588">
        <v>0</v>
      </c>
    </row>
    <row r="286" spans="1:16" ht="15.75" hidden="1" customHeight="1" outlineLevel="1">
      <c r="A286" s="587" t="s">
        <v>417</v>
      </c>
      <c r="B286" s="538">
        <v>6000</v>
      </c>
      <c r="C286" s="538">
        <v>1300</v>
      </c>
      <c r="D286" s="538">
        <v>1400</v>
      </c>
      <c r="E286" s="538">
        <v>2800</v>
      </c>
      <c r="F286" s="538">
        <v>1300</v>
      </c>
      <c r="G286" s="538">
        <v>1200</v>
      </c>
      <c r="H286" s="538">
        <v>200</v>
      </c>
      <c r="I286" s="538">
        <v>400</v>
      </c>
      <c r="J286" s="538">
        <v>0</v>
      </c>
      <c r="K286" s="538">
        <v>200</v>
      </c>
      <c r="L286" s="538">
        <v>200</v>
      </c>
      <c r="M286" s="538">
        <v>0</v>
      </c>
      <c r="N286" s="538">
        <v>100</v>
      </c>
      <c r="O286" s="538">
        <v>100</v>
      </c>
      <c r="P286" s="588">
        <v>0</v>
      </c>
    </row>
    <row r="287" spans="1:16" ht="15.75" hidden="1" customHeight="1" outlineLevel="1">
      <c r="A287" s="587" t="s">
        <v>418</v>
      </c>
      <c r="B287" s="538">
        <v>5300</v>
      </c>
      <c r="C287" s="538">
        <v>1200</v>
      </c>
      <c r="D287" s="538">
        <v>1200</v>
      </c>
      <c r="E287" s="538">
        <v>2500</v>
      </c>
      <c r="F287" s="538">
        <v>1500</v>
      </c>
      <c r="G287" s="538">
        <v>900</v>
      </c>
      <c r="H287" s="538">
        <v>200</v>
      </c>
      <c r="I287" s="538">
        <v>300</v>
      </c>
      <c r="J287" s="538">
        <v>0</v>
      </c>
      <c r="K287" s="538">
        <v>200</v>
      </c>
      <c r="L287" s="538">
        <v>200</v>
      </c>
      <c r="M287" s="538">
        <v>0</v>
      </c>
      <c r="N287" s="538">
        <v>100</v>
      </c>
      <c r="O287" s="538">
        <v>100</v>
      </c>
      <c r="P287" s="588">
        <v>0</v>
      </c>
    </row>
    <row r="288" spans="1:16" ht="15.75" hidden="1" customHeight="1" outlineLevel="1">
      <c r="A288" s="587" t="s">
        <v>419</v>
      </c>
      <c r="B288" s="538">
        <v>4200</v>
      </c>
      <c r="C288" s="538">
        <v>800</v>
      </c>
      <c r="D288" s="538">
        <v>900</v>
      </c>
      <c r="E288" s="538">
        <v>2100</v>
      </c>
      <c r="F288" s="538">
        <v>1000</v>
      </c>
      <c r="G288" s="538">
        <v>900</v>
      </c>
      <c r="H288" s="538">
        <v>200</v>
      </c>
      <c r="I288" s="538">
        <v>300</v>
      </c>
      <c r="J288" s="538">
        <v>0</v>
      </c>
      <c r="K288" s="538">
        <v>200</v>
      </c>
      <c r="L288" s="538">
        <v>200</v>
      </c>
      <c r="M288" s="538">
        <v>0</v>
      </c>
      <c r="N288" s="538">
        <v>100</v>
      </c>
      <c r="O288" s="538">
        <v>100</v>
      </c>
      <c r="P288" s="588">
        <v>0</v>
      </c>
    </row>
    <row r="289" spans="1:16" ht="15.75" hidden="1" customHeight="1" outlineLevel="1">
      <c r="A289" s="587" t="s">
        <v>420</v>
      </c>
      <c r="B289" s="538">
        <v>4300</v>
      </c>
      <c r="C289" s="538">
        <v>800</v>
      </c>
      <c r="D289" s="538">
        <v>1200</v>
      </c>
      <c r="E289" s="538">
        <v>2100</v>
      </c>
      <c r="F289" s="538">
        <v>1000</v>
      </c>
      <c r="G289" s="538">
        <v>900</v>
      </c>
      <c r="H289" s="538">
        <v>200</v>
      </c>
      <c r="I289" s="538">
        <v>200</v>
      </c>
      <c r="J289" s="538">
        <v>0</v>
      </c>
      <c r="K289" s="538">
        <v>100</v>
      </c>
      <c r="L289" s="538">
        <v>100</v>
      </c>
      <c r="M289" s="538">
        <v>0</v>
      </c>
      <c r="N289" s="538">
        <v>100</v>
      </c>
      <c r="O289" s="538">
        <v>100</v>
      </c>
      <c r="P289" s="588">
        <v>0</v>
      </c>
    </row>
    <row r="290" spans="1:16" ht="15.75" hidden="1" customHeight="1" outlineLevel="1">
      <c r="A290" s="587" t="s">
        <v>421</v>
      </c>
      <c r="B290" s="538">
        <v>4300</v>
      </c>
      <c r="C290" s="538">
        <v>600</v>
      </c>
      <c r="D290" s="538">
        <v>1000</v>
      </c>
      <c r="E290" s="538">
        <v>2300</v>
      </c>
      <c r="F290" s="538">
        <v>1300</v>
      </c>
      <c r="G290" s="538">
        <v>900</v>
      </c>
      <c r="H290" s="538">
        <v>200</v>
      </c>
      <c r="I290" s="538">
        <v>200</v>
      </c>
      <c r="J290" s="538">
        <v>0</v>
      </c>
      <c r="K290" s="538">
        <v>100</v>
      </c>
      <c r="L290" s="538">
        <v>100</v>
      </c>
      <c r="M290" s="538">
        <v>0</v>
      </c>
      <c r="N290" s="538">
        <v>100</v>
      </c>
      <c r="O290" s="538">
        <v>100</v>
      </c>
      <c r="P290" s="588">
        <v>0</v>
      </c>
    </row>
    <row r="291" spans="1:16" ht="15.75" hidden="1" customHeight="1" outlineLevel="1">
      <c r="A291" s="587" t="s">
        <v>422</v>
      </c>
      <c r="B291" s="538">
        <v>4100</v>
      </c>
      <c r="C291" s="538">
        <v>600</v>
      </c>
      <c r="D291" s="538">
        <v>700</v>
      </c>
      <c r="E291" s="538">
        <v>2500</v>
      </c>
      <c r="F291" s="538">
        <v>1200</v>
      </c>
      <c r="G291" s="538">
        <v>1000</v>
      </c>
      <c r="H291" s="538">
        <v>300</v>
      </c>
      <c r="I291" s="538">
        <v>200</v>
      </c>
      <c r="J291" s="538">
        <v>0</v>
      </c>
      <c r="K291" s="538">
        <v>100</v>
      </c>
      <c r="L291" s="538">
        <v>100</v>
      </c>
      <c r="M291" s="538">
        <v>0</v>
      </c>
      <c r="N291" s="538">
        <v>100</v>
      </c>
      <c r="O291" s="538">
        <v>100</v>
      </c>
      <c r="P291" s="588">
        <v>0</v>
      </c>
    </row>
    <row r="292" spans="1:16" ht="15.75" hidden="1" customHeight="1" outlineLevel="1">
      <c r="A292" s="587" t="s">
        <v>423</v>
      </c>
      <c r="B292" s="538">
        <v>3200</v>
      </c>
      <c r="C292" s="538">
        <v>300</v>
      </c>
      <c r="D292" s="538">
        <v>700</v>
      </c>
      <c r="E292" s="538">
        <v>2000</v>
      </c>
      <c r="F292" s="538">
        <v>1000</v>
      </c>
      <c r="G292" s="538">
        <v>800</v>
      </c>
      <c r="H292" s="538">
        <v>200</v>
      </c>
      <c r="I292" s="538">
        <v>100</v>
      </c>
      <c r="J292" s="538">
        <v>0</v>
      </c>
      <c r="K292" s="538">
        <v>100</v>
      </c>
      <c r="L292" s="538">
        <v>100</v>
      </c>
      <c r="M292" s="538">
        <v>0</v>
      </c>
      <c r="N292" s="538">
        <v>0</v>
      </c>
      <c r="O292" s="538">
        <v>0</v>
      </c>
      <c r="P292" s="588">
        <v>0</v>
      </c>
    </row>
    <row r="293" spans="1:16" ht="15.75" hidden="1" customHeight="1" outlineLevel="1">
      <c r="A293" s="587" t="s">
        <v>424</v>
      </c>
      <c r="B293" s="538">
        <v>2900</v>
      </c>
      <c r="C293" s="538">
        <v>400</v>
      </c>
      <c r="D293" s="538">
        <v>500</v>
      </c>
      <c r="E293" s="538">
        <v>1900</v>
      </c>
      <c r="F293" s="538">
        <v>800</v>
      </c>
      <c r="G293" s="538">
        <v>800</v>
      </c>
      <c r="H293" s="538">
        <v>300</v>
      </c>
      <c r="I293" s="538">
        <v>100</v>
      </c>
      <c r="J293" s="538">
        <v>0</v>
      </c>
      <c r="K293" s="538">
        <v>100</v>
      </c>
      <c r="L293" s="538">
        <v>100</v>
      </c>
      <c r="M293" s="538">
        <v>0</v>
      </c>
      <c r="N293" s="538">
        <v>0</v>
      </c>
      <c r="O293" s="538">
        <v>0</v>
      </c>
      <c r="P293" s="588">
        <v>0</v>
      </c>
    </row>
    <row r="294" spans="1:16" ht="15.75" hidden="1" customHeight="1" outlineLevel="1">
      <c r="A294" s="587" t="s">
        <v>425</v>
      </c>
      <c r="B294" s="538">
        <v>2800</v>
      </c>
      <c r="C294" s="538">
        <v>300</v>
      </c>
      <c r="D294" s="538">
        <v>700</v>
      </c>
      <c r="E294" s="538">
        <v>1700</v>
      </c>
      <c r="F294" s="538">
        <v>800</v>
      </c>
      <c r="G294" s="538">
        <v>700</v>
      </c>
      <c r="H294" s="538">
        <v>200</v>
      </c>
      <c r="I294" s="538">
        <v>100</v>
      </c>
      <c r="J294" s="538">
        <v>0</v>
      </c>
      <c r="K294" s="538">
        <v>100</v>
      </c>
      <c r="L294" s="538">
        <v>100</v>
      </c>
      <c r="M294" s="538">
        <v>0</v>
      </c>
      <c r="N294" s="538">
        <v>0</v>
      </c>
      <c r="O294" s="538">
        <v>0</v>
      </c>
      <c r="P294" s="588">
        <v>0</v>
      </c>
    </row>
    <row r="295" spans="1:16" ht="15.75" hidden="1" customHeight="1" outlineLevel="1">
      <c r="A295" s="587" t="s">
        <v>426</v>
      </c>
      <c r="B295" s="538">
        <v>2500</v>
      </c>
      <c r="C295" s="538">
        <v>300</v>
      </c>
      <c r="D295" s="538">
        <v>400</v>
      </c>
      <c r="E295" s="538">
        <v>1700</v>
      </c>
      <c r="F295" s="538">
        <v>800</v>
      </c>
      <c r="G295" s="538">
        <v>600</v>
      </c>
      <c r="H295" s="538">
        <v>300</v>
      </c>
      <c r="I295" s="538">
        <v>100</v>
      </c>
      <c r="J295" s="538">
        <v>0</v>
      </c>
      <c r="K295" s="538">
        <v>100</v>
      </c>
      <c r="L295" s="538">
        <v>100</v>
      </c>
      <c r="M295" s="538">
        <v>0</v>
      </c>
      <c r="N295" s="538">
        <v>0</v>
      </c>
      <c r="O295" s="538">
        <v>0</v>
      </c>
      <c r="P295" s="588">
        <v>0</v>
      </c>
    </row>
    <row r="296" spans="1:16" ht="15.75" hidden="1" customHeight="1" outlineLevel="1">
      <c r="A296" s="587" t="s">
        <v>427</v>
      </c>
      <c r="B296" s="538">
        <v>1800</v>
      </c>
      <c r="C296" s="538">
        <v>100</v>
      </c>
      <c r="D296" s="538">
        <v>400</v>
      </c>
      <c r="E296" s="538">
        <v>1200</v>
      </c>
      <c r="F296" s="538">
        <v>500</v>
      </c>
      <c r="G296" s="538">
        <v>400</v>
      </c>
      <c r="H296" s="538">
        <v>200</v>
      </c>
      <c r="I296" s="538">
        <v>0</v>
      </c>
      <c r="J296" s="538">
        <v>0</v>
      </c>
      <c r="K296" s="538">
        <v>0</v>
      </c>
      <c r="L296" s="538">
        <v>0</v>
      </c>
      <c r="M296" s="538">
        <v>0</v>
      </c>
      <c r="N296" s="538">
        <v>0</v>
      </c>
      <c r="O296" s="538">
        <v>0</v>
      </c>
      <c r="P296" s="588">
        <v>0</v>
      </c>
    </row>
    <row r="297" spans="1:16" ht="15.75" hidden="1" customHeight="1" outlineLevel="1">
      <c r="A297" s="587" t="s">
        <v>428</v>
      </c>
      <c r="B297" s="538">
        <v>2200</v>
      </c>
      <c r="C297" s="538">
        <v>100</v>
      </c>
      <c r="D297" s="538">
        <v>400</v>
      </c>
      <c r="E297" s="538">
        <v>1700</v>
      </c>
      <c r="F297" s="538">
        <v>700</v>
      </c>
      <c r="G297" s="538">
        <v>800</v>
      </c>
      <c r="H297" s="538">
        <v>100</v>
      </c>
      <c r="I297" s="538">
        <v>0</v>
      </c>
      <c r="J297" s="538">
        <v>0</v>
      </c>
      <c r="K297" s="538">
        <v>0</v>
      </c>
      <c r="L297" s="538">
        <v>0</v>
      </c>
      <c r="M297" s="538">
        <v>0</v>
      </c>
      <c r="N297" s="538">
        <v>0</v>
      </c>
      <c r="O297" s="538">
        <v>0</v>
      </c>
      <c r="P297" s="588">
        <v>0</v>
      </c>
    </row>
    <row r="298" spans="1:16" ht="15.75" hidden="1" customHeight="1" outlineLevel="1">
      <c r="A298" s="587" t="s">
        <v>429</v>
      </c>
      <c r="B298" s="538">
        <v>1900</v>
      </c>
      <c r="C298" s="538">
        <v>0</v>
      </c>
      <c r="D298" s="538">
        <v>400</v>
      </c>
      <c r="E298" s="538">
        <v>1500</v>
      </c>
      <c r="F298" s="538">
        <v>500</v>
      </c>
      <c r="G298" s="538">
        <v>700</v>
      </c>
      <c r="H298" s="538">
        <v>300</v>
      </c>
      <c r="I298" s="538">
        <v>0</v>
      </c>
      <c r="J298" s="538">
        <v>0</v>
      </c>
      <c r="K298" s="538">
        <v>0</v>
      </c>
      <c r="L298" s="538">
        <v>0</v>
      </c>
      <c r="M298" s="538">
        <v>0</v>
      </c>
      <c r="N298" s="538">
        <v>0</v>
      </c>
      <c r="O298" s="538">
        <v>0</v>
      </c>
      <c r="P298" s="588">
        <v>0</v>
      </c>
    </row>
    <row r="299" spans="1:16" ht="15.75" hidden="1" customHeight="1" outlineLevel="1">
      <c r="A299" s="587" t="s">
        <v>430</v>
      </c>
      <c r="B299" s="538">
        <v>1900</v>
      </c>
      <c r="C299" s="538">
        <v>0</v>
      </c>
      <c r="D299" s="538">
        <v>300</v>
      </c>
      <c r="E299" s="538">
        <v>1400</v>
      </c>
      <c r="F299" s="538">
        <v>600</v>
      </c>
      <c r="G299" s="538">
        <v>600</v>
      </c>
      <c r="H299" s="538">
        <v>300</v>
      </c>
      <c r="I299" s="538">
        <v>0</v>
      </c>
      <c r="J299" s="538">
        <v>0</v>
      </c>
      <c r="K299" s="538">
        <v>0</v>
      </c>
      <c r="L299" s="538">
        <v>0</v>
      </c>
      <c r="M299" s="538">
        <v>0</v>
      </c>
      <c r="N299" s="538">
        <v>0</v>
      </c>
      <c r="O299" s="538">
        <v>0</v>
      </c>
      <c r="P299" s="588">
        <v>0</v>
      </c>
    </row>
    <row r="300" spans="1:16" ht="15.75" hidden="1" customHeight="1" outlineLevel="1">
      <c r="A300" s="587" t="s">
        <v>431</v>
      </c>
      <c r="B300" s="538">
        <v>1700</v>
      </c>
      <c r="C300" s="538">
        <v>100</v>
      </c>
      <c r="D300" s="538">
        <v>400</v>
      </c>
      <c r="E300" s="538">
        <v>1100</v>
      </c>
      <c r="F300" s="538">
        <v>500</v>
      </c>
      <c r="G300" s="538">
        <v>400</v>
      </c>
      <c r="H300" s="538">
        <v>200</v>
      </c>
      <c r="I300" s="538">
        <v>0</v>
      </c>
      <c r="J300" s="538">
        <v>0</v>
      </c>
      <c r="K300" s="538">
        <v>0</v>
      </c>
      <c r="L300" s="538">
        <v>0</v>
      </c>
      <c r="M300" s="538">
        <v>0</v>
      </c>
      <c r="N300" s="538">
        <v>0</v>
      </c>
      <c r="O300" s="538">
        <v>0</v>
      </c>
      <c r="P300" s="588">
        <v>0</v>
      </c>
    </row>
    <row r="301" spans="1:16" ht="15.75" hidden="1" customHeight="1" outlineLevel="1">
      <c r="A301" s="587" t="s">
        <v>432</v>
      </c>
      <c r="B301" s="538">
        <v>1900</v>
      </c>
      <c r="C301" s="538">
        <v>200</v>
      </c>
      <c r="D301" s="538">
        <v>400</v>
      </c>
      <c r="E301" s="538">
        <v>1200</v>
      </c>
      <c r="F301" s="538">
        <v>500</v>
      </c>
      <c r="G301" s="538">
        <v>500</v>
      </c>
      <c r="H301" s="538">
        <v>200</v>
      </c>
      <c r="I301" s="538">
        <v>0</v>
      </c>
      <c r="J301" s="538">
        <v>0</v>
      </c>
      <c r="K301" s="538">
        <v>0</v>
      </c>
      <c r="L301" s="538">
        <v>0</v>
      </c>
      <c r="M301" s="538">
        <v>0</v>
      </c>
      <c r="N301" s="538">
        <v>0</v>
      </c>
      <c r="O301" s="538">
        <v>0</v>
      </c>
      <c r="P301" s="588">
        <v>0</v>
      </c>
    </row>
    <row r="302" spans="1:16" ht="15.75" hidden="1" customHeight="1" outlineLevel="1">
      <c r="A302" s="587" t="s">
        <v>433</v>
      </c>
      <c r="B302" s="538">
        <v>1800</v>
      </c>
      <c r="C302" s="538">
        <v>200</v>
      </c>
      <c r="D302" s="538">
        <v>400</v>
      </c>
      <c r="E302" s="538">
        <v>1300</v>
      </c>
      <c r="F302" s="538">
        <v>600</v>
      </c>
      <c r="G302" s="538">
        <v>700</v>
      </c>
      <c r="H302" s="538">
        <v>100</v>
      </c>
      <c r="I302" s="538">
        <v>0</v>
      </c>
      <c r="J302" s="538">
        <v>0</v>
      </c>
      <c r="K302" s="538">
        <v>0</v>
      </c>
      <c r="L302" s="538">
        <v>0</v>
      </c>
      <c r="M302" s="538">
        <v>0</v>
      </c>
      <c r="N302" s="538">
        <v>0</v>
      </c>
      <c r="O302" s="538">
        <v>0</v>
      </c>
      <c r="P302" s="588">
        <v>0</v>
      </c>
    </row>
    <row r="303" spans="1:16" ht="15.75" hidden="1" customHeight="1" outlineLevel="1">
      <c r="A303" s="587" t="s">
        <v>434</v>
      </c>
      <c r="B303" s="538">
        <v>1800</v>
      </c>
      <c r="C303" s="538">
        <v>100</v>
      </c>
      <c r="D303" s="538">
        <v>600</v>
      </c>
      <c r="E303" s="538">
        <v>1100</v>
      </c>
      <c r="F303" s="538">
        <v>500</v>
      </c>
      <c r="G303" s="538">
        <v>500</v>
      </c>
      <c r="H303" s="538">
        <v>100</v>
      </c>
      <c r="I303" s="538">
        <v>0</v>
      </c>
      <c r="J303" s="538">
        <v>0</v>
      </c>
      <c r="K303" s="538">
        <v>0</v>
      </c>
      <c r="L303" s="538">
        <v>0</v>
      </c>
      <c r="M303" s="538">
        <v>0</v>
      </c>
      <c r="N303" s="538">
        <v>0</v>
      </c>
      <c r="O303" s="538">
        <v>0</v>
      </c>
      <c r="P303" s="588">
        <v>0</v>
      </c>
    </row>
    <row r="304" spans="1:16" ht="15.75" hidden="1" customHeight="1" outlineLevel="1">
      <c r="A304" s="587" t="s">
        <v>435</v>
      </c>
      <c r="B304" s="538">
        <v>1500</v>
      </c>
      <c r="C304" s="538">
        <v>0</v>
      </c>
      <c r="D304" s="538">
        <v>0</v>
      </c>
      <c r="E304" s="538">
        <v>1000</v>
      </c>
      <c r="F304" s="538">
        <v>400</v>
      </c>
      <c r="G304" s="538">
        <v>600</v>
      </c>
      <c r="H304" s="538">
        <v>0</v>
      </c>
      <c r="I304" s="538">
        <v>0</v>
      </c>
      <c r="J304" s="538">
        <v>0</v>
      </c>
      <c r="K304" s="538">
        <v>0</v>
      </c>
      <c r="L304" s="538">
        <v>0</v>
      </c>
      <c r="M304" s="538">
        <v>0</v>
      </c>
      <c r="N304" s="538">
        <v>0</v>
      </c>
      <c r="O304" s="538">
        <v>0</v>
      </c>
      <c r="P304" s="588">
        <v>0</v>
      </c>
    </row>
    <row r="305" spans="1:16" ht="15.75" customHeight="1" collapsed="1">
      <c r="A305" s="587" t="s">
        <v>436</v>
      </c>
      <c r="B305" s="538">
        <v>1000</v>
      </c>
      <c r="C305" s="538">
        <v>0</v>
      </c>
      <c r="D305" s="538">
        <v>300</v>
      </c>
      <c r="E305" s="538">
        <v>600</v>
      </c>
      <c r="F305" s="538">
        <v>300</v>
      </c>
      <c r="G305" s="538">
        <v>300</v>
      </c>
      <c r="H305" s="538">
        <v>100</v>
      </c>
      <c r="I305" s="538">
        <v>0</v>
      </c>
      <c r="J305" s="538">
        <v>0</v>
      </c>
      <c r="K305" s="538">
        <v>0</v>
      </c>
      <c r="L305" s="538">
        <v>0</v>
      </c>
      <c r="M305" s="538">
        <v>0</v>
      </c>
      <c r="N305" s="538">
        <v>0</v>
      </c>
      <c r="O305" s="538">
        <v>0</v>
      </c>
      <c r="P305" s="588">
        <v>0</v>
      </c>
    </row>
    <row r="306" spans="1:16" ht="15.75" customHeight="1">
      <c r="A306" s="591" t="s">
        <v>465</v>
      </c>
      <c r="B306" s="538">
        <v>1300</v>
      </c>
      <c r="C306" s="538">
        <v>100</v>
      </c>
      <c r="D306" s="538">
        <v>200</v>
      </c>
      <c r="E306" s="538">
        <v>1000</v>
      </c>
      <c r="F306" s="538">
        <v>700</v>
      </c>
      <c r="G306" s="538">
        <v>200</v>
      </c>
      <c r="H306" s="538">
        <v>100</v>
      </c>
      <c r="I306" s="538">
        <v>0</v>
      </c>
      <c r="J306" s="538">
        <v>0</v>
      </c>
      <c r="K306" s="538">
        <v>0</v>
      </c>
      <c r="L306" s="538">
        <v>0</v>
      </c>
      <c r="M306" s="538">
        <v>0</v>
      </c>
      <c r="N306" s="538">
        <v>0</v>
      </c>
      <c r="O306" s="538">
        <v>0</v>
      </c>
      <c r="P306" s="588">
        <v>0</v>
      </c>
    </row>
    <row r="307" spans="1:16" ht="15.75" customHeight="1">
      <c r="A307" s="593" t="s">
        <v>553</v>
      </c>
      <c r="B307" s="541">
        <v>30</v>
      </c>
      <c r="C307" s="541" t="e">
        <v>#DIV/0!</v>
      </c>
      <c r="D307" s="541">
        <v>-33.333333333333329</v>
      </c>
      <c r="E307" s="541">
        <v>66.666666666666657</v>
      </c>
      <c r="F307" s="541">
        <v>133.33333333333331</v>
      </c>
      <c r="G307" s="541">
        <v>-33.333333333333329</v>
      </c>
      <c r="H307" s="541">
        <v>0</v>
      </c>
      <c r="I307" s="541"/>
      <c r="J307" s="541"/>
      <c r="K307" s="541"/>
      <c r="L307" s="541"/>
      <c r="M307" s="541"/>
      <c r="N307" s="541"/>
      <c r="O307" s="541"/>
      <c r="P307" s="597"/>
    </row>
    <row r="308" spans="1:16" ht="15.75" customHeight="1">
      <c r="A308" s="585" t="s">
        <v>519</v>
      </c>
      <c r="B308" s="524"/>
      <c r="C308" s="524"/>
      <c r="D308" s="524"/>
      <c r="E308" s="524"/>
      <c r="F308" s="524"/>
      <c r="G308" s="524"/>
      <c r="H308" s="524"/>
      <c r="I308" s="524"/>
      <c r="J308" s="524"/>
      <c r="K308" s="524"/>
      <c r="L308" s="524"/>
      <c r="M308" s="524"/>
      <c r="N308" s="524"/>
      <c r="O308" s="524"/>
      <c r="P308" s="595"/>
    </row>
    <row r="309" spans="1:16" ht="15.75" customHeight="1" outlineLevel="1">
      <c r="A309" s="587" t="s">
        <v>407</v>
      </c>
      <c r="B309" s="538">
        <v>643600</v>
      </c>
      <c r="C309" s="538">
        <v>214800</v>
      </c>
      <c r="D309" s="538">
        <v>147200</v>
      </c>
      <c r="E309" s="538">
        <v>208900</v>
      </c>
      <c r="F309" s="538">
        <v>89800</v>
      </c>
      <c r="G309" s="538">
        <v>89300</v>
      </c>
      <c r="H309" s="538">
        <v>29700</v>
      </c>
      <c r="I309" s="538">
        <v>72000</v>
      </c>
      <c r="J309" s="538">
        <v>11500</v>
      </c>
      <c r="K309" s="538">
        <v>40100</v>
      </c>
      <c r="L309" s="538">
        <v>51600</v>
      </c>
      <c r="M309" s="538">
        <v>10900</v>
      </c>
      <c r="N309" s="538">
        <v>9500</v>
      </c>
      <c r="O309" s="538">
        <v>20400</v>
      </c>
      <c r="P309" s="588">
        <v>800</v>
      </c>
    </row>
    <row r="310" spans="1:16" ht="15.75" customHeight="1" outlineLevel="1">
      <c r="A310" s="587" t="s">
        <v>408</v>
      </c>
      <c r="B310" s="538">
        <v>665500</v>
      </c>
      <c r="C310" s="538">
        <v>211700</v>
      </c>
      <c r="D310" s="538">
        <v>161900</v>
      </c>
      <c r="E310" s="538">
        <v>216200</v>
      </c>
      <c r="F310" s="538">
        <v>88000</v>
      </c>
      <c r="G310" s="538">
        <v>98100</v>
      </c>
      <c r="H310" s="538">
        <v>30000</v>
      </c>
      <c r="I310" s="538">
        <v>74900</v>
      </c>
      <c r="J310" s="538">
        <v>11700</v>
      </c>
      <c r="K310" s="538">
        <v>40900</v>
      </c>
      <c r="L310" s="538">
        <v>52600</v>
      </c>
      <c r="M310" s="538">
        <v>12900</v>
      </c>
      <c r="N310" s="538">
        <v>9300</v>
      </c>
      <c r="O310" s="538">
        <v>22200</v>
      </c>
      <c r="P310" s="588">
        <v>800</v>
      </c>
    </row>
    <row r="311" spans="1:16" ht="15.75" customHeight="1" outlineLevel="1">
      <c r="A311" s="587" t="s">
        <v>409</v>
      </c>
      <c r="B311" s="538">
        <v>650700</v>
      </c>
      <c r="C311" s="538">
        <v>229300</v>
      </c>
      <c r="D311" s="538">
        <v>131500</v>
      </c>
      <c r="E311" s="538">
        <v>213200</v>
      </c>
      <c r="F311" s="538">
        <v>97100</v>
      </c>
      <c r="G311" s="538">
        <v>86600</v>
      </c>
      <c r="H311" s="538">
        <v>29600</v>
      </c>
      <c r="I311" s="538">
        <v>76000</v>
      </c>
      <c r="J311" s="538">
        <v>11100</v>
      </c>
      <c r="K311" s="538">
        <v>42500</v>
      </c>
      <c r="L311" s="538">
        <v>53600</v>
      </c>
      <c r="M311" s="538">
        <v>12800</v>
      </c>
      <c r="N311" s="538">
        <v>9500</v>
      </c>
      <c r="O311" s="538">
        <v>22300</v>
      </c>
      <c r="P311" s="588">
        <v>700</v>
      </c>
    </row>
    <row r="312" spans="1:16" ht="15.75" customHeight="1" outlineLevel="1">
      <c r="A312" s="587" t="s">
        <v>410</v>
      </c>
      <c r="B312" s="538">
        <v>642600</v>
      </c>
      <c r="C312" s="538">
        <v>227900</v>
      </c>
      <c r="D312" s="538">
        <v>129800</v>
      </c>
      <c r="E312" s="538">
        <v>210600</v>
      </c>
      <c r="F312" s="538">
        <v>94200</v>
      </c>
      <c r="G312" s="538">
        <v>85600</v>
      </c>
      <c r="H312" s="538">
        <v>30800</v>
      </c>
      <c r="I312" s="538">
        <v>73500</v>
      </c>
      <c r="J312" s="538">
        <v>11200</v>
      </c>
      <c r="K312" s="538">
        <v>39500</v>
      </c>
      <c r="L312" s="538">
        <v>50700</v>
      </c>
      <c r="M312" s="538">
        <v>12800</v>
      </c>
      <c r="N312" s="538">
        <v>10100</v>
      </c>
      <c r="O312" s="538">
        <v>22900</v>
      </c>
      <c r="P312" s="588">
        <v>700</v>
      </c>
    </row>
    <row r="313" spans="1:16" ht="15.75" customHeight="1" outlineLevel="1">
      <c r="A313" s="587" t="s">
        <v>411</v>
      </c>
      <c r="B313" s="538">
        <v>635800</v>
      </c>
      <c r="C313" s="538">
        <v>240400</v>
      </c>
      <c r="D313" s="538">
        <v>123300</v>
      </c>
      <c r="E313" s="538">
        <v>195800</v>
      </c>
      <c r="F313" s="538">
        <v>85800</v>
      </c>
      <c r="G313" s="538">
        <v>80400</v>
      </c>
      <c r="H313" s="538">
        <v>29600</v>
      </c>
      <c r="I313" s="538">
        <v>75500</v>
      </c>
      <c r="J313" s="538">
        <v>12200</v>
      </c>
      <c r="K313" s="538">
        <v>39600</v>
      </c>
      <c r="L313" s="538">
        <v>51800</v>
      </c>
      <c r="M313" s="538">
        <v>15200</v>
      </c>
      <c r="N313" s="538">
        <v>8500</v>
      </c>
      <c r="O313" s="538">
        <v>23700</v>
      </c>
      <c r="P313" s="588">
        <v>700</v>
      </c>
    </row>
    <row r="314" spans="1:16" ht="15.75" customHeight="1" outlineLevel="1">
      <c r="A314" s="587" t="s">
        <v>412</v>
      </c>
      <c r="B314" s="538">
        <v>643100</v>
      </c>
      <c r="C314" s="538">
        <v>228900</v>
      </c>
      <c r="D314" s="538">
        <v>129700</v>
      </c>
      <c r="E314" s="538">
        <v>209600</v>
      </c>
      <c r="F314" s="538">
        <v>87900</v>
      </c>
      <c r="G314" s="538">
        <v>98000</v>
      </c>
      <c r="H314" s="538">
        <v>23800</v>
      </c>
      <c r="I314" s="538">
        <v>74100</v>
      </c>
      <c r="J314" s="538">
        <v>9800</v>
      </c>
      <c r="K314" s="538">
        <v>39800</v>
      </c>
      <c r="L314" s="538">
        <v>49600</v>
      </c>
      <c r="M314" s="538">
        <v>16100</v>
      </c>
      <c r="N314" s="538">
        <v>8400</v>
      </c>
      <c r="O314" s="538">
        <v>24500</v>
      </c>
      <c r="P314" s="588">
        <v>700</v>
      </c>
    </row>
    <row r="315" spans="1:16" ht="15.75" customHeight="1" outlineLevel="1">
      <c r="A315" s="587" t="s">
        <v>413</v>
      </c>
      <c r="B315" s="538">
        <v>634100</v>
      </c>
      <c r="C315" s="538">
        <v>213300</v>
      </c>
      <c r="D315" s="538">
        <v>153200</v>
      </c>
      <c r="E315" s="538">
        <v>200200</v>
      </c>
      <c r="F315" s="538">
        <v>85600</v>
      </c>
      <c r="G315" s="538">
        <v>87000</v>
      </c>
      <c r="H315" s="538">
        <v>27600</v>
      </c>
      <c r="I315" s="538">
        <v>66800</v>
      </c>
      <c r="J315" s="538">
        <v>11800</v>
      </c>
      <c r="K315" s="538">
        <v>35600</v>
      </c>
      <c r="L315" s="538">
        <v>47400</v>
      </c>
      <c r="M315" s="538">
        <v>9600</v>
      </c>
      <c r="N315" s="538">
        <v>9700</v>
      </c>
      <c r="O315" s="538">
        <v>19300</v>
      </c>
      <c r="P315" s="588">
        <v>700</v>
      </c>
    </row>
    <row r="316" spans="1:16" ht="15.75" customHeight="1" outlineLevel="1">
      <c r="A316" s="587" t="s">
        <v>414</v>
      </c>
      <c r="B316" s="538">
        <v>641700</v>
      </c>
      <c r="C316" s="538">
        <v>222400</v>
      </c>
      <c r="D316" s="538">
        <v>136700</v>
      </c>
      <c r="E316" s="538">
        <v>213600</v>
      </c>
      <c r="F316" s="538">
        <v>95100</v>
      </c>
      <c r="G316" s="538">
        <v>91200</v>
      </c>
      <c r="H316" s="538">
        <v>27300</v>
      </c>
      <c r="I316" s="538">
        <v>68700</v>
      </c>
      <c r="J316" s="538">
        <v>10700</v>
      </c>
      <c r="K316" s="538">
        <v>35500</v>
      </c>
      <c r="L316" s="538">
        <v>46200</v>
      </c>
      <c r="M316" s="538">
        <v>12800</v>
      </c>
      <c r="N316" s="538">
        <v>9600</v>
      </c>
      <c r="O316" s="538">
        <v>22400</v>
      </c>
      <c r="P316" s="588">
        <v>400</v>
      </c>
    </row>
    <row r="317" spans="1:16" ht="15.75" customHeight="1" outlineLevel="1">
      <c r="A317" s="587" t="s">
        <v>415</v>
      </c>
      <c r="B317" s="538">
        <v>645600</v>
      </c>
      <c r="C317" s="538">
        <v>239500</v>
      </c>
      <c r="D317" s="538">
        <v>137600</v>
      </c>
      <c r="E317" s="538">
        <v>195600</v>
      </c>
      <c r="F317" s="538">
        <v>82100</v>
      </c>
      <c r="G317" s="538">
        <v>85300</v>
      </c>
      <c r="H317" s="538">
        <v>28200</v>
      </c>
      <c r="I317" s="538">
        <v>72500</v>
      </c>
      <c r="J317" s="538">
        <v>12100</v>
      </c>
      <c r="K317" s="538">
        <v>36300</v>
      </c>
      <c r="L317" s="538">
        <v>48400</v>
      </c>
      <c r="M317" s="538">
        <v>12500</v>
      </c>
      <c r="N317" s="538">
        <v>11600</v>
      </c>
      <c r="O317" s="538">
        <v>24100</v>
      </c>
      <c r="P317" s="588">
        <v>400</v>
      </c>
    </row>
    <row r="318" spans="1:16" ht="15.75" customHeight="1" outlineLevel="1">
      <c r="A318" s="587" t="s">
        <v>416</v>
      </c>
      <c r="B318" s="538">
        <v>679100</v>
      </c>
      <c r="C318" s="538">
        <v>242700</v>
      </c>
      <c r="D318" s="538">
        <v>153800</v>
      </c>
      <c r="E318" s="538">
        <v>210400</v>
      </c>
      <c r="F318" s="538">
        <v>88500</v>
      </c>
      <c r="G318" s="538">
        <v>95200</v>
      </c>
      <c r="H318" s="538">
        <v>26800</v>
      </c>
      <c r="I318" s="538">
        <v>71800</v>
      </c>
      <c r="J318" s="538">
        <v>9800</v>
      </c>
      <c r="K318" s="538">
        <v>37300</v>
      </c>
      <c r="L318" s="538">
        <v>47100</v>
      </c>
      <c r="M318" s="538">
        <v>11600</v>
      </c>
      <c r="N318" s="538">
        <v>13100</v>
      </c>
      <c r="O318" s="538">
        <v>24700</v>
      </c>
      <c r="P318" s="588">
        <v>400</v>
      </c>
    </row>
    <row r="319" spans="1:16" ht="15.75" customHeight="1" outlineLevel="1">
      <c r="A319" s="587" t="s">
        <v>417</v>
      </c>
      <c r="B319" s="538">
        <v>653500</v>
      </c>
      <c r="C319" s="538">
        <v>245200</v>
      </c>
      <c r="D319" s="538">
        <v>136200</v>
      </c>
      <c r="E319" s="538">
        <v>204900</v>
      </c>
      <c r="F319" s="538">
        <v>97600</v>
      </c>
      <c r="G319" s="538">
        <v>87500</v>
      </c>
      <c r="H319" s="538">
        <v>19800</v>
      </c>
      <c r="I319" s="538">
        <v>66900</v>
      </c>
      <c r="J319" s="538">
        <v>9100</v>
      </c>
      <c r="K319" s="538">
        <v>38700</v>
      </c>
      <c r="L319" s="538">
        <v>47800</v>
      </c>
      <c r="M319" s="538">
        <v>10300</v>
      </c>
      <c r="N319" s="538">
        <v>8900</v>
      </c>
      <c r="O319" s="538">
        <v>19200</v>
      </c>
      <c r="P319" s="588">
        <v>300</v>
      </c>
    </row>
    <row r="320" spans="1:16" ht="15.75" customHeight="1" outlineLevel="1">
      <c r="A320" s="587" t="s">
        <v>418</v>
      </c>
      <c r="B320" s="538">
        <v>667000</v>
      </c>
      <c r="C320" s="538">
        <v>266400</v>
      </c>
      <c r="D320" s="538">
        <v>136000</v>
      </c>
      <c r="E320" s="538">
        <v>195100</v>
      </c>
      <c r="F320" s="538">
        <v>87200</v>
      </c>
      <c r="G320" s="538">
        <v>81600</v>
      </c>
      <c r="H320" s="538">
        <v>26300</v>
      </c>
      <c r="I320" s="538">
        <v>69200</v>
      </c>
      <c r="J320" s="538">
        <v>10100</v>
      </c>
      <c r="K320" s="538">
        <v>37000</v>
      </c>
      <c r="L320" s="538">
        <v>47100</v>
      </c>
      <c r="M320" s="538">
        <v>9900</v>
      </c>
      <c r="N320" s="538">
        <v>12100</v>
      </c>
      <c r="O320" s="538">
        <v>22000</v>
      </c>
      <c r="P320" s="588">
        <v>400</v>
      </c>
    </row>
    <row r="321" spans="1:16" ht="15.75" customHeight="1" outlineLevel="1">
      <c r="A321" s="587" t="s">
        <v>419</v>
      </c>
      <c r="B321" s="538">
        <v>653300</v>
      </c>
      <c r="C321" s="538">
        <v>240900</v>
      </c>
      <c r="D321" s="538">
        <v>145200</v>
      </c>
      <c r="E321" s="538">
        <v>201100</v>
      </c>
      <c r="F321" s="538">
        <v>88600</v>
      </c>
      <c r="G321" s="538">
        <v>90100</v>
      </c>
      <c r="H321" s="538">
        <v>22400</v>
      </c>
      <c r="I321" s="538">
        <v>65800</v>
      </c>
      <c r="J321" s="538">
        <v>7500</v>
      </c>
      <c r="K321" s="538">
        <v>37700</v>
      </c>
      <c r="L321" s="538">
        <v>45200</v>
      </c>
      <c r="M321" s="538">
        <v>9500</v>
      </c>
      <c r="N321" s="538">
        <v>11100</v>
      </c>
      <c r="O321" s="538">
        <v>20600</v>
      </c>
      <c r="P321" s="588">
        <v>300</v>
      </c>
    </row>
    <row r="322" spans="1:16" ht="15.75" customHeight="1" outlineLevel="1">
      <c r="A322" s="587" t="s">
        <v>420</v>
      </c>
      <c r="B322" s="538">
        <v>649800</v>
      </c>
      <c r="C322" s="538">
        <v>237600</v>
      </c>
      <c r="D322" s="538">
        <v>138000</v>
      </c>
      <c r="E322" s="538">
        <v>203000</v>
      </c>
      <c r="F322" s="538">
        <v>92200</v>
      </c>
      <c r="G322" s="538">
        <v>89700</v>
      </c>
      <c r="H322" s="538">
        <v>21100</v>
      </c>
      <c r="I322" s="538">
        <v>70800</v>
      </c>
      <c r="J322" s="538">
        <v>11800</v>
      </c>
      <c r="K322" s="538">
        <v>35400</v>
      </c>
      <c r="L322" s="538">
        <v>47200</v>
      </c>
      <c r="M322" s="538">
        <v>9900</v>
      </c>
      <c r="N322" s="538">
        <v>13800</v>
      </c>
      <c r="O322" s="538">
        <v>23700</v>
      </c>
      <c r="P322" s="588">
        <v>300</v>
      </c>
    </row>
    <row r="323" spans="1:16" ht="15.75" customHeight="1" outlineLevel="1">
      <c r="A323" s="587" t="s">
        <v>421</v>
      </c>
      <c r="B323" s="538">
        <v>658300</v>
      </c>
      <c r="C323" s="538">
        <v>255800</v>
      </c>
      <c r="D323" s="538">
        <v>140100</v>
      </c>
      <c r="E323" s="538">
        <v>189300</v>
      </c>
      <c r="F323" s="538">
        <v>91400</v>
      </c>
      <c r="G323" s="538">
        <v>74900</v>
      </c>
      <c r="H323" s="538">
        <v>23000</v>
      </c>
      <c r="I323" s="538">
        <v>72800</v>
      </c>
      <c r="J323" s="538">
        <v>10200</v>
      </c>
      <c r="K323" s="538">
        <v>39100</v>
      </c>
      <c r="L323" s="538">
        <v>49300</v>
      </c>
      <c r="M323" s="538">
        <v>11800</v>
      </c>
      <c r="N323" s="538">
        <v>11800</v>
      </c>
      <c r="O323" s="538">
        <v>23600</v>
      </c>
      <c r="P323" s="588">
        <v>400</v>
      </c>
    </row>
    <row r="324" spans="1:16" ht="15.75" customHeight="1" outlineLevel="1">
      <c r="A324" s="587" t="s">
        <v>422</v>
      </c>
      <c r="B324" s="538">
        <v>680500</v>
      </c>
      <c r="C324" s="538">
        <v>257700</v>
      </c>
      <c r="D324" s="538">
        <v>157500</v>
      </c>
      <c r="E324" s="538">
        <v>195100</v>
      </c>
      <c r="F324" s="538">
        <v>86600</v>
      </c>
      <c r="G324" s="538">
        <v>84500</v>
      </c>
      <c r="H324" s="538">
        <v>24000</v>
      </c>
      <c r="I324" s="538">
        <v>69900</v>
      </c>
      <c r="J324" s="538">
        <v>8400</v>
      </c>
      <c r="K324" s="538">
        <v>38400</v>
      </c>
      <c r="L324" s="538">
        <v>46800</v>
      </c>
      <c r="M324" s="538">
        <v>10200</v>
      </c>
      <c r="N324" s="538">
        <v>12900</v>
      </c>
      <c r="O324" s="538">
        <v>23100</v>
      </c>
      <c r="P324" s="588">
        <v>300</v>
      </c>
    </row>
    <row r="325" spans="1:16" ht="15.75" customHeight="1" outlineLevel="1">
      <c r="A325" s="587" t="s">
        <v>423</v>
      </c>
      <c r="B325" s="538">
        <v>668900</v>
      </c>
      <c r="C325" s="538">
        <v>264500</v>
      </c>
      <c r="D325" s="538">
        <v>136800</v>
      </c>
      <c r="E325" s="538">
        <v>198100</v>
      </c>
      <c r="F325" s="538">
        <v>85900</v>
      </c>
      <c r="G325" s="538">
        <v>85600</v>
      </c>
      <c r="H325" s="538">
        <v>26600</v>
      </c>
      <c r="I325" s="538">
        <v>69000</v>
      </c>
      <c r="J325" s="538">
        <v>8900</v>
      </c>
      <c r="K325" s="538">
        <v>41400</v>
      </c>
      <c r="L325" s="538">
        <v>50300</v>
      </c>
      <c r="M325" s="538">
        <v>9700</v>
      </c>
      <c r="N325" s="538">
        <v>9000</v>
      </c>
      <c r="O325" s="538">
        <v>18700</v>
      </c>
      <c r="P325" s="588">
        <v>300</v>
      </c>
    </row>
    <row r="326" spans="1:16" ht="15.75" customHeight="1" outlineLevel="1">
      <c r="A326" s="587" t="s">
        <v>424</v>
      </c>
      <c r="B326" s="538">
        <v>669500</v>
      </c>
      <c r="C326" s="538">
        <v>265200</v>
      </c>
      <c r="D326" s="538">
        <v>146500</v>
      </c>
      <c r="E326" s="538">
        <v>187100</v>
      </c>
      <c r="F326" s="538">
        <v>80000</v>
      </c>
      <c r="G326" s="538">
        <v>79900</v>
      </c>
      <c r="H326" s="538">
        <v>27200</v>
      </c>
      <c r="I326" s="538">
        <v>70300</v>
      </c>
      <c r="J326" s="538">
        <v>8500</v>
      </c>
      <c r="K326" s="538">
        <v>38300</v>
      </c>
      <c r="L326" s="538">
        <v>46800</v>
      </c>
      <c r="M326" s="538">
        <v>12400</v>
      </c>
      <c r="N326" s="538">
        <v>11100</v>
      </c>
      <c r="O326" s="538">
        <v>23500</v>
      </c>
      <c r="P326" s="588">
        <v>400</v>
      </c>
    </row>
    <row r="327" spans="1:16" ht="15.75" customHeight="1" outlineLevel="1">
      <c r="A327" s="587" t="s">
        <v>425</v>
      </c>
      <c r="B327" s="538">
        <v>633500</v>
      </c>
      <c r="C327" s="538">
        <v>269600</v>
      </c>
      <c r="D327" s="538">
        <v>129900</v>
      </c>
      <c r="E327" s="538">
        <v>163400</v>
      </c>
      <c r="F327" s="538">
        <v>74800</v>
      </c>
      <c r="G327" s="538">
        <v>69800</v>
      </c>
      <c r="H327" s="538">
        <v>18700</v>
      </c>
      <c r="I327" s="538">
        <v>70300</v>
      </c>
      <c r="J327" s="538">
        <v>9500</v>
      </c>
      <c r="K327" s="538">
        <v>38700</v>
      </c>
      <c r="L327" s="538">
        <v>48200</v>
      </c>
      <c r="M327" s="538">
        <v>10600</v>
      </c>
      <c r="N327" s="538">
        <v>11400</v>
      </c>
      <c r="O327" s="538">
        <v>22000</v>
      </c>
      <c r="P327" s="588">
        <v>300</v>
      </c>
    </row>
    <row r="328" spans="1:16" ht="15.75" customHeight="1" outlineLevel="1">
      <c r="A328" s="587" t="s">
        <v>426</v>
      </c>
      <c r="B328" s="538">
        <v>653700</v>
      </c>
      <c r="C328" s="538">
        <v>269100</v>
      </c>
      <c r="D328" s="538">
        <v>125900</v>
      </c>
      <c r="E328" s="538">
        <v>188600</v>
      </c>
      <c r="F328" s="538">
        <v>79500</v>
      </c>
      <c r="G328" s="538">
        <v>80700</v>
      </c>
      <c r="H328" s="538">
        <v>28400</v>
      </c>
      <c r="I328" s="538">
        <v>69700</v>
      </c>
      <c r="J328" s="538">
        <v>9000</v>
      </c>
      <c r="K328" s="538">
        <v>37900</v>
      </c>
      <c r="L328" s="538">
        <v>46900</v>
      </c>
      <c r="M328" s="538">
        <v>11000</v>
      </c>
      <c r="N328" s="538">
        <v>11800</v>
      </c>
      <c r="O328" s="538">
        <v>22800</v>
      </c>
      <c r="P328" s="588">
        <v>0</v>
      </c>
    </row>
    <row r="329" spans="1:16" ht="15.75" customHeight="1" outlineLevel="1">
      <c r="A329" s="587" t="s">
        <v>427</v>
      </c>
      <c r="B329" s="538">
        <v>651200</v>
      </c>
      <c r="C329" s="538">
        <v>266200</v>
      </c>
      <c r="D329" s="538">
        <v>138400</v>
      </c>
      <c r="E329" s="538">
        <v>175900</v>
      </c>
      <c r="F329" s="538">
        <v>78200</v>
      </c>
      <c r="G329" s="538">
        <v>67400</v>
      </c>
      <c r="H329" s="538">
        <v>30300</v>
      </c>
      <c r="I329" s="538">
        <v>70300</v>
      </c>
      <c r="J329" s="538">
        <v>9700</v>
      </c>
      <c r="K329" s="538">
        <v>36800</v>
      </c>
      <c r="L329" s="538">
        <v>46500</v>
      </c>
      <c r="M329" s="538">
        <v>11900</v>
      </c>
      <c r="N329" s="538">
        <v>11900</v>
      </c>
      <c r="O329" s="538">
        <v>23800</v>
      </c>
      <c r="P329" s="588">
        <v>0</v>
      </c>
    </row>
    <row r="330" spans="1:16" ht="15.75" customHeight="1" outlineLevel="1">
      <c r="A330" s="587" t="s">
        <v>428</v>
      </c>
      <c r="B330" s="538">
        <v>660800</v>
      </c>
      <c r="C330" s="538">
        <v>262000</v>
      </c>
      <c r="D330" s="538">
        <v>135900</v>
      </c>
      <c r="E330" s="538">
        <v>194500</v>
      </c>
      <c r="F330" s="538">
        <v>80200</v>
      </c>
      <c r="G330" s="538">
        <v>82400</v>
      </c>
      <c r="H330" s="538">
        <v>31800</v>
      </c>
      <c r="I330" s="538">
        <v>67900</v>
      </c>
      <c r="J330" s="538">
        <v>9000</v>
      </c>
      <c r="K330" s="538">
        <v>36800</v>
      </c>
      <c r="L330" s="538">
        <v>45800</v>
      </c>
      <c r="M330" s="538">
        <v>10800</v>
      </c>
      <c r="N330" s="538">
        <v>11200</v>
      </c>
      <c r="O330" s="538">
        <v>22000</v>
      </c>
      <c r="P330" s="588">
        <v>0</v>
      </c>
    </row>
    <row r="331" spans="1:16" ht="15.75" customHeight="1" outlineLevel="1">
      <c r="A331" s="587" t="s">
        <v>429</v>
      </c>
      <c r="B331" s="538">
        <v>587700</v>
      </c>
      <c r="C331" s="538">
        <v>228300</v>
      </c>
      <c r="D331" s="538">
        <v>130600</v>
      </c>
      <c r="E331" s="538">
        <v>162100</v>
      </c>
      <c r="F331" s="538">
        <v>81400</v>
      </c>
      <c r="G331" s="538">
        <v>59000</v>
      </c>
      <c r="H331" s="538">
        <v>21800</v>
      </c>
      <c r="I331" s="538">
        <v>66300</v>
      </c>
      <c r="J331" s="538">
        <v>8500</v>
      </c>
      <c r="K331" s="538">
        <v>35800</v>
      </c>
      <c r="L331" s="538">
        <v>44300</v>
      </c>
      <c r="M331" s="538">
        <v>11800</v>
      </c>
      <c r="N331" s="538">
        <v>10200</v>
      </c>
      <c r="O331" s="538">
        <v>22000</v>
      </c>
      <c r="P331" s="588">
        <v>0</v>
      </c>
    </row>
    <row r="332" spans="1:16" ht="15.75" customHeight="1" outlineLevel="1">
      <c r="A332" s="587" t="s">
        <v>430</v>
      </c>
      <c r="B332" s="538">
        <v>609300</v>
      </c>
      <c r="C332" s="538">
        <v>231400</v>
      </c>
      <c r="D332" s="538">
        <v>135300</v>
      </c>
      <c r="E332" s="538">
        <v>178100</v>
      </c>
      <c r="F332" s="538">
        <v>70700</v>
      </c>
      <c r="G332" s="538">
        <v>73500</v>
      </c>
      <c r="H332" s="538">
        <v>33900</v>
      </c>
      <c r="I332" s="538">
        <v>64200</v>
      </c>
      <c r="J332" s="538">
        <v>7400</v>
      </c>
      <c r="K332" s="538">
        <v>34700</v>
      </c>
      <c r="L332" s="538">
        <v>42100</v>
      </c>
      <c r="M332" s="538">
        <v>11100</v>
      </c>
      <c r="N332" s="538">
        <v>11000</v>
      </c>
      <c r="O332" s="538">
        <v>22100</v>
      </c>
      <c r="P332" s="588">
        <v>0</v>
      </c>
    </row>
    <row r="333" spans="1:16" ht="15.75" customHeight="1" outlineLevel="1">
      <c r="A333" s="587" t="s">
        <v>431</v>
      </c>
      <c r="B333" s="538">
        <v>503900</v>
      </c>
      <c r="C333" s="538">
        <v>193800</v>
      </c>
      <c r="D333" s="538">
        <v>111500</v>
      </c>
      <c r="E333" s="538">
        <v>138900</v>
      </c>
      <c r="F333" s="538">
        <v>58800</v>
      </c>
      <c r="G333" s="538">
        <v>63400</v>
      </c>
      <c r="H333" s="538">
        <v>16600</v>
      </c>
      <c r="I333" s="538">
        <v>59600</v>
      </c>
      <c r="J333" s="538">
        <v>7200</v>
      </c>
      <c r="K333" s="538">
        <v>31300</v>
      </c>
      <c r="L333" s="538">
        <v>38500</v>
      </c>
      <c r="M333" s="538">
        <v>10300</v>
      </c>
      <c r="N333" s="538">
        <v>10900</v>
      </c>
      <c r="O333" s="538">
        <v>21200</v>
      </c>
      <c r="P333" s="588">
        <v>200</v>
      </c>
    </row>
    <row r="334" spans="1:16" ht="15.75" customHeight="1" outlineLevel="1">
      <c r="A334" s="587" t="s">
        <v>432</v>
      </c>
      <c r="B334" s="538">
        <v>498700</v>
      </c>
      <c r="C334" s="538">
        <v>189800</v>
      </c>
      <c r="D334" s="538">
        <v>113600</v>
      </c>
      <c r="E334" s="538">
        <v>143300</v>
      </c>
      <c r="F334" s="538">
        <v>63000</v>
      </c>
      <c r="G334" s="538">
        <v>62100</v>
      </c>
      <c r="H334" s="538">
        <v>18300</v>
      </c>
      <c r="I334" s="538">
        <v>51800</v>
      </c>
      <c r="J334" s="538">
        <v>7100</v>
      </c>
      <c r="K334" s="538">
        <v>28600</v>
      </c>
      <c r="L334" s="538">
        <v>35700</v>
      </c>
      <c r="M334" s="538">
        <v>7800</v>
      </c>
      <c r="N334" s="538">
        <v>8400</v>
      </c>
      <c r="O334" s="538">
        <v>16200</v>
      </c>
      <c r="P334" s="588">
        <v>200</v>
      </c>
    </row>
    <row r="335" spans="1:16" ht="15.75" customHeight="1" outlineLevel="1">
      <c r="A335" s="587" t="s">
        <v>433</v>
      </c>
      <c r="B335" s="538">
        <v>458200</v>
      </c>
      <c r="C335" s="538">
        <v>186700</v>
      </c>
      <c r="D335" s="538">
        <v>104500</v>
      </c>
      <c r="E335" s="538">
        <v>116400</v>
      </c>
      <c r="F335" s="538">
        <v>57200</v>
      </c>
      <c r="G335" s="538">
        <v>47600</v>
      </c>
      <c r="H335" s="538">
        <v>11600</v>
      </c>
      <c r="I335" s="538">
        <v>50400</v>
      </c>
      <c r="J335" s="538">
        <v>6600</v>
      </c>
      <c r="K335" s="538">
        <v>26300</v>
      </c>
      <c r="L335" s="538">
        <v>32900</v>
      </c>
      <c r="M335" s="538">
        <v>9800</v>
      </c>
      <c r="N335" s="538">
        <v>7700</v>
      </c>
      <c r="O335" s="538">
        <v>17500</v>
      </c>
      <c r="P335" s="588">
        <v>100</v>
      </c>
    </row>
    <row r="336" spans="1:16" ht="15.75" customHeight="1" outlineLevel="1">
      <c r="A336" s="587" t="s">
        <v>434</v>
      </c>
      <c r="B336" s="538">
        <v>457200</v>
      </c>
      <c r="C336" s="538">
        <v>176800</v>
      </c>
      <c r="D336" s="538">
        <v>106600</v>
      </c>
      <c r="E336" s="538">
        <v>120800</v>
      </c>
      <c r="F336" s="538">
        <v>52800</v>
      </c>
      <c r="G336" s="538">
        <v>52600</v>
      </c>
      <c r="H336" s="538">
        <v>15400</v>
      </c>
      <c r="I336" s="538">
        <v>52900</v>
      </c>
      <c r="J336" s="538">
        <v>7400</v>
      </c>
      <c r="K336" s="538">
        <v>28000</v>
      </c>
      <c r="L336" s="538">
        <v>35400</v>
      </c>
      <c r="M336" s="538">
        <v>9000</v>
      </c>
      <c r="N336" s="538">
        <v>8400</v>
      </c>
      <c r="O336" s="538">
        <v>17400</v>
      </c>
      <c r="P336" s="588">
        <v>200</v>
      </c>
    </row>
    <row r="337" spans="1:16" ht="15.75" customHeight="1" outlineLevel="1">
      <c r="A337" s="587" t="s">
        <v>435</v>
      </c>
      <c r="B337" s="538">
        <v>451400</v>
      </c>
      <c r="C337" s="538">
        <v>189900</v>
      </c>
      <c r="D337" s="538">
        <v>96300</v>
      </c>
      <c r="E337" s="538">
        <v>114600</v>
      </c>
      <c r="F337" s="538">
        <v>50800</v>
      </c>
      <c r="G337" s="538">
        <v>48700</v>
      </c>
      <c r="H337" s="538">
        <v>15100</v>
      </c>
      <c r="I337" s="538">
        <v>50500</v>
      </c>
      <c r="J337" s="538">
        <v>6800</v>
      </c>
      <c r="K337" s="538">
        <v>27800</v>
      </c>
      <c r="L337" s="538">
        <v>34600</v>
      </c>
      <c r="M337" s="538">
        <v>7000</v>
      </c>
      <c r="N337" s="538">
        <v>8900</v>
      </c>
      <c r="O337" s="538">
        <v>15900</v>
      </c>
      <c r="P337" s="588">
        <v>200</v>
      </c>
    </row>
    <row r="338" spans="1:16" ht="15.75" customHeight="1">
      <c r="A338" s="587" t="s">
        <v>436</v>
      </c>
      <c r="B338" s="538">
        <v>462300</v>
      </c>
      <c r="C338" s="538">
        <v>186000</v>
      </c>
      <c r="D338" s="538">
        <v>90200</v>
      </c>
      <c r="E338" s="538">
        <v>134900</v>
      </c>
      <c r="F338" s="538">
        <v>56900</v>
      </c>
      <c r="G338" s="538">
        <v>59500</v>
      </c>
      <c r="H338" s="538">
        <v>18400</v>
      </c>
      <c r="I338" s="538">
        <v>51000</v>
      </c>
      <c r="J338" s="538">
        <v>6700</v>
      </c>
      <c r="K338" s="538">
        <v>28000</v>
      </c>
      <c r="L338" s="538">
        <v>34700</v>
      </c>
      <c r="M338" s="538">
        <v>8800</v>
      </c>
      <c r="N338" s="538">
        <v>7500</v>
      </c>
      <c r="O338" s="538">
        <v>16300</v>
      </c>
      <c r="P338" s="588">
        <v>200</v>
      </c>
    </row>
    <row r="339" spans="1:16" ht="15.75" customHeight="1">
      <c r="A339" s="591" t="s">
        <v>465</v>
      </c>
      <c r="B339" s="538">
        <v>454500</v>
      </c>
      <c r="C339" s="538">
        <v>186900</v>
      </c>
      <c r="D339" s="538">
        <v>101100</v>
      </c>
      <c r="E339" s="538">
        <v>114800</v>
      </c>
      <c r="F339" s="538">
        <v>50600</v>
      </c>
      <c r="G339" s="538">
        <v>48200</v>
      </c>
      <c r="H339" s="538">
        <v>16000</v>
      </c>
      <c r="I339" s="538">
        <v>51500</v>
      </c>
      <c r="J339" s="538">
        <v>7800</v>
      </c>
      <c r="K339" s="538">
        <v>27900</v>
      </c>
      <c r="L339" s="538">
        <v>35700</v>
      </c>
      <c r="M339" s="538">
        <v>8200</v>
      </c>
      <c r="N339" s="538">
        <v>7700</v>
      </c>
      <c r="O339" s="538">
        <v>15900</v>
      </c>
      <c r="P339" s="588">
        <v>100</v>
      </c>
    </row>
    <row r="340" spans="1:16" ht="15.75" customHeight="1">
      <c r="A340" s="593" t="s">
        <v>553</v>
      </c>
      <c r="B340" s="541">
        <v>-1.6872160934458142</v>
      </c>
      <c r="C340" s="541">
        <v>0.4838709677419355</v>
      </c>
      <c r="D340" s="541">
        <v>12.084257206208427</v>
      </c>
      <c r="E340" s="541">
        <v>-14.899925871015569</v>
      </c>
      <c r="F340" s="541">
        <v>-11.072056239015819</v>
      </c>
      <c r="G340" s="541">
        <v>-18.991596638655462</v>
      </c>
      <c r="H340" s="541">
        <v>-13.043478260869565</v>
      </c>
      <c r="I340" s="541">
        <v>0.98039215686274506</v>
      </c>
      <c r="J340" s="541">
        <v>16.417910447761194</v>
      </c>
      <c r="K340" s="541">
        <v>-0.35714285714285715</v>
      </c>
      <c r="L340" s="541">
        <v>2.8818443804034581</v>
      </c>
      <c r="M340" s="541">
        <v>-6.8181818181818175</v>
      </c>
      <c r="N340" s="541">
        <v>2.666666666666667</v>
      </c>
      <c r="O340" s="541">
        <v>-2.4539877300613497</v>
      </c>
      <c r="P340" s="597">
        <v>-50</v>
      </c>
    </row>
    <row r="341" spans="1:16" ht="15.75" customHeight="1">
      <c r="A341" s="585" t="s">
        <v>520</v>
      </c>
      <c r="B341" s="524"/>
      <c r="C341" s="524"/>
      <c r="D341" s="524"/>
      <c r="E341" s="524"/>
      <c r="F341" s="524"/>
      <c r="G341" s="524"/>
      <c r="H341" s="524"/>
      <c r="I341" s="524"/>
      <c r="J341" s="524"/>
      <c r="K341" s="524"/>
      <c r="L341" s="524"/>
      <c r="M341" s="524"/>
      <c r="N341" s="524"/>
      <c r="O341" s="524"/>
      <c r="P341" s="595"/>
    </row>
    <row r="342" spans="1:16" ht="15.75" hidden="1" customHeight="1" outlineLevel="1">
      <c r="A342" s="587" t="s">
        <v>407</v>
      </c>
      <c r="B342" s="538">
        <v>1061200</v>
      </c>
      <c r="C342" s="538">
        <v>395700</v>
      </c>
      <c r="D342" s="538">
        <v>236500</v>
      </c>
      <c r="E342" s="538">
        <v>309300</v>
      </c>
      <c r="F342" s="538">
        <v>150600</v>
      </c>
      <c r="G342" s="538">
        <v>125200</v>
      </c>
      <c r="H342" s="538">
        <v>33500</v>
      </c>
      <c r="I342" s="538">
        <v>118500</v>
      </c>
      <c r="J342" s="538">
        <v>16200</v>
      </c>
      <c r="K342" s="538">
        <v>72300</v>
      </c>
      <c r="L342" s="538">
        <v>88500</v>
      </c>
      <c r="M342" s="538">
        <v>12800</v>
      </c>
      <c r="N342" s="538">
        <v>17200</v>
      </c>
      <c r="O342" s="538">
        <v>30000</v>
      </c>
      <c r="P342" s="588">
        <v>1200</v>
      </c>
    </row>
    <row r="343" spans="1:16" ht="15.75" hidden="1" customHeight="1" outlineLevel="1">
      <c r="A343" s="587" t="s">
        <v>408</v>
      </c>
      <c r="B343" s="538">
        <v>1113000</v>
      </c>
      <c r="C343" s="538">
        <v>385300</v>
      </c>
      <c r="D343" s="538">
        <v>263700</v>
      </c>
      <c r="E343" s="538">
        <v>330400</v>
      </c>
      <c r="F343" s="538">
        <v>150900</v>
      </c>
      <c r="G343" s="538">
        <v>140100</v>
      </c>
      <c r="H343" s="538">
        <v>39400</v>
      </c>
      <c r="I343" s="538">
        <v>132900</v>
      </c>
      <c r="J343" s="538">
        <v>19400</v>
      </c>
      <c r="K343" s="538">
        <v>78500</v>
      </c>
      <c r="L343" s="538">
        <v>97900</v>
      </c>
      <c r="M343" s="538">
        <v>20200</v>
      </c>
      <c r="N343" s="538">
        <v>14800</v>
      </c>
      <c r="O343" s="538">
        <v>35000</v>
      </c>
      <c r="P343" s="588">
        <v>700</v>
      </c>
    </row>
    <row r="344" spans="1:16" ht="15.75" hidden="1" customHeight="1" outlineLevel="1">
      <c r="A344" s="587" t="s">
        <v>409</v>
      </c>
      <c r="B344" s="538">
        <v>1196700</v>
      </c>
      <c r="C344" s="538">
        <v>475000</v>
      </c>
      <c r="D344" s="538">
        <v>244900</v>
      </c>
      <c r="E344" s="538">
        <v>337200</v>
      </c>
      <c r="F344" s="538">
        <v>147400</v>
      </c>
      <c r="G344" s="538">
        <v>146100</v>
      </c>
      <c r="H344" s="538">
        <v>43700</v>
      </c>
      <c r="I344" s="538">
        <v>139000</v>
      </c>
      <c r="J344" s="538">
        <v>17300</v>
      </c>
      <c r="K344" s="538">
        <v>87900</v>
      </c>
      <c r="L344" s="538">
        <v>105200</v>
      </c>
      <c r="M344" s="538">
        <v>19400</v>
      </c>
      <c r="N344" s="538">
        <v>14400</v>
      </c>
      <c r="O344" s="538">
        <v>33800</v>
      </c>
      <c r="P344" s="588">
        <v>700</v>
      </c>
    </row>
    <row r="345" spans="1:16" ht="15.75" hidden="1" customHeight="1" outlineLevel="1">
      <c r="A345" s="587" t="s">
        <v>410</v>
      </c>
      <c r="B345" s="538">
        <v>1235100</v>
      </c>
      <c r="C345" s="538">
        <v>519200</v>
      </c>
      <c r="D345" s="538">
        <v>210500</v>
      </c>
      <c r="E345" s="538">
        <v>359200</v>
      </c>
      <c r="F345" s="538">
        <v>161600</v>
      </c>
      <c r="G345" s="538">
        <v>142000</v>
      </c>
      <c r="H345" s="538">
        <v>55500</v>
      </c>
      <c r="I345" s="538">
        <v>145700</v>
      </c>
      <c r="J345" s="538">
        <v>20700</v>
      </c>
      <c r="K345" s="538">
        <v>78200</v>
      </c>
      <c r="L345" s="538">
        <v>98900</v>
      </c>
      <c r="M345" s="538">
        <v>28100</v>
      </c>
      <c r="N345" s="538">
        <v>18600</v>
      </c>
      <c r="O345" s="538">
        <v>46700</v>
      </c>
      <c r="P345" s="588">
        <v>600</v>
      </c>
    </row>
    <row r="346" spans="1:16" ht="15.75" hidden="1" customHeight="1" outlineLevel="1">
      <c r="A346" s="587" t="s">
        <v>411</v>
      </c>
      <c r="B346" s="538">
        <v>1226200</v>
      </c>
      <c r="C346" s="538">
        <v>538800</v>
      </c>
      <c r="D346" s="538">
        <v>207300</v>
      </c>
      <c r="E346" s="538">
        <v>326400</v>
      </c>
      <c r="F346" s="538">
        <v>135200</v>
      </c>
      <c r="G346" s="538">
        <v>146100</v>
      </c>
      <c r="H346" s="538">
        <v>45100</v>
      </c>
      <c r="I346" s="538">
        <v>152800</v>
      </c>
      <c r="J346" s="538">
        <v>20900</v>
      </c>
      <c r="K346" s="538">
        <v>84400</v>
      </c>
      <c r="L346" s="538">
        <v>105300</v>
      </c>
      <c r="M346" s="538">
        <v>29800</v>
      </c>
      <c r="N346" s="538">
        <v>17700</v>
      </c>
      <c r="O346" s="538">
        <v>47500</v>
      </c>
      <c r="P346" s="588">
        <v>900</v>
      </c>
    </row>
    <row r="347" spans="1:16" ht="15.75" hidden="1" customHeight="1" outlineLevel="1">
      <c r="A347" s="587" t="s">
        <v>412</v>
      </c>
      <c r="B347" s="538">
        <v>1228900</v>
      </c>
      <c r="C347" s="538">
        <v>530400</v>
      </c>
      <c r="D347" s="538">
        <v>213200</v>
      </c>
      <c r="E347" s="538">
        <v>332500</v>
      </c>
      <c r="F347" s="538">
        <v>147900</v>
      </c>
      <c r="G347" s="538">
        <v>139700</v>
      </c>
      <c r="H347" s="538">
        <v>45000</v>
      </c>
      <c r="I347" s="538">
        <v>151700</v>
      </c>
      <c r="J347" s="538">
        <v>22700</v>
      </c>
      <c r="K347" s="538">
        <v>77800</v>
      </c>
      <c r="L347" s="538">
        <v>100500</v>
      </c>
      <c r="M347" s="538">
        <v>31300</v>
      </c>
      <c r="N347" s="538">
        <v>19900</v>
      </c>
      <c r="O347" s="538">
        <v>51200</v>
      </c>
      <c r="P347" s="588">
        <v>1000</v>
      </c>
    </row>
    <row r="348" spans="1:16" ht="15.75" hidden="1" customHeight="1" outlineLevel="1">
      <c r="A348" s="587" t="s">
        <v>413</v>
      </c>
      <c r="B348" s="538">
        <v>1201200</v>
      </c>
      <c r="C348" s="538">
        <v>511900</v>
      </c>
      <c r="D348" s="538">
        <v>233100</v>
      </c>
      <c r="E348" s="538">
        <v>309900</v>
      </c>
      <c r="F348" s="538">
        <v>138300</v>
      </c>
      <c r="G348" s="538">
        <v>134100</v>
      </c>
      <c r="H348" s="538">
        <v>37400</v>
      </c>
      <c r="I348" s="538">
        <v>145400</v>
      </c>
      <c r="J348" s="538">
        <v>22300</v>
      </c>
      <c r="K348" s="538">
        <v>81500</v>
      </c>
      <c r="L348" s="538">
        <v>103800</v>
      </c>
      <c r="M348" s="538">
        <v>22800</v>
      </c>
      <c r="N348" s="538">
        <v>18900</v>
      </c>
      <c r="O348" s="538">
        <v>41700</v>
      </c>
      <c r="P348" s="588">
        <v>900</v>
      </c>
    </row>
    <row r="349" spans="1:16" ht="15.75" hidden="1" customHeight="1" outlineLevel="1">
      <c r="A349" s="587" t="s">
        <v>414</v>
      </c>
      <c r="B349" s="538">
        <v>1260700</v>
      </c>
      <c r="C349" s="538">
        <v>529700</v>
      </c>
      <c r="D349" s="538">
        <v>264800</v>
      </c>
      <c r="E349" s="538">
        <v>321300</v>
      </c>
      <c r="F349" s="538">
        <v>138800</v>
      </c>
      <c r="G349" s="538">
        <v>138900</v>
      </c>
      <c r="H349" s="538">
        <v>43600</v>
      </c>
      <c r="I349" s="538">
        <v>143900</v>
      </c>
      <c r="J349" s="538">
        <v>20000</v>
      </c>
      <c r="K349" s="538">
        <v>79400</v>
      </c>
      <c r="L349" s="538">
        <v>99400</v>
      </c>
      <c r="M349" s="538">
        <v>24600</v>
      </c>
      <c r="N349" s="538">
        <v>20000</v>
      </c>
      <c r="O349" s="538">
        <v>44600</v>
      </c>
      <c r="P349" s="588">
        <v>900</v>
      </c>
    </row>
    <row r="350" spans="1:16" ht="15.75" hidden="1" customHeight="1" outlineLevel="1">
      <c r="A350" s="587" t="s">
        <v>415</v>
      </c>
      <c r="B350" s="538">
        <v>1257800</v>
      </c>
      <c r="C350" s="538">
        <v>543000</v>
      </c>
      <c r="D350" s="538">
        <v>251200</v>
      </c>
      <c r="E350" s="538">
        <v>311800</v>
      </c>
      <c r="F350" s="538">
        <v>137300</v>
      </c>
      <c r="G350" s="538">
        <v>134500</v>
      </c>
      <c r="H350" s="538">
        <v>40100</v>
      </c>
      <c r="I350" s="538">
        <v>151000</v>
      </c>
      <c r="J350" s="538">
        <v>20700</v>
      </c>
      <c r="K350" s="538">
        <v>87800</v>
      </c>
      <c r="L350" s="538">
        <v>108500</v>
      </c>
      <c r="M350" s="538">
        <v>26000</v>
      </c>
      <c r="N350" s="538">
        <v>16500</v>
      </c>
      <c r="O350" s="538">
        <v>42500</v>
      </c>
      <c r="P350" s="588">
        <v>800</v>
      </c>
    </row>
    <row r="351" spans="1:16" ht="15.75" hidden="1" customHeight="1" outlineLevel="1">
      <c r="A351" s="587" t="s">
        <v>416</v>
      </c>
      <c r="B351" s="538">
        <v>1247400</v>
      </c>
      <c r="C351" s="538">
        <v>548000</v>
      </c>
      <c r="D351" s="538">
        <v>243300</v>
      </c>
      <c r="E351" s="538">
        <v>303100</v>
      </c>
      <c r="F351" s="538">
        <v>130100</v>
      </c>
      <c r="G351" s="538">
        <v>130600</v>
      </c>
      <c r="H351" s="538">
        <v>42400</v>
      </c>
      <c r="I351" s="538">
        <v>152100</v>
      </c>
      <c r="J351" s="538">
        <v>22000</v>
      </c>
      <c r="K351" s="538">
        <v>85800</v>
      </c>
      <c r="L351" s="538">
        <v>107800</v>
      </c>
      <c r="M351" s="538">
        <v>28900</v>
      </c>
      <c r="N351" s="538">
        <v>15400</v>
      </c>
      <c r="O351" s="538">
        <v>44300</v>
      </c>
      <c r="P351" s="588">
        <v>900</v>
      </c>
    </row>
    <row r="352" spans="1:16" ht="15.75" hidden="1" customHeight="1" outlineLevel="1">
      <c r="A352" s="587" t="s">
        <v>417</v>
      </c>
      <c r="B352" s="538">
        <v>1243400</v>
      </c>
      <c r="C352" s="538">
        <v>554600</v>
      </c>
      <c r="D352" s="538">
        <v>248200</v>
      </c>
      <c r="E352" s="538">
        <v>305100</v>
      </c>
      <c r="F352" s="538">
        <v>136500</v>
      </c>
      <c r="G352" s="538">
        <v>127400</v>
      </c>
      <c r="H352" s="538">
        <v>41300</v>
      </c>
      <c r="I352" s="538">
        <v>134600</v>
      </c>
      <c r="J352" s="538">
        <v>20600</v>
      </c>
      <c r="K352" s="538">
        <v>78900</v>
      </c>
      <c r="L352" s="538">
        <v>99500</v>
      </c>
      <c r="M352" s="538">
        <v>16700</v>
      </c>
      <c r="N352" s="538">
        <v>18400</v>
      </c>
      <c r="O352" s="538">
        <v>35100</v>
      </c>
      <c r="P352" s="588">
        <v>800</v>
      </c>
    </row>
    <row r="353" spans="1:16" ht="15.75" hidden="1" customHeight="1" outlineLevel="1">
      <c r="A353" s="587" t="s">
        <v>418</v>
      </c>
      <c r="B353" s="538">
        <v>1183800</v>
      </c>
      <c r="C353" s="538">
        <v>507500</v>
      </c>
      <c r="D353" s="538">
        <v>223500</v>
      </c>
      <c r="E353" s="538">
        <v>318000</v>
      </c>
      <c r="F353" s="538">
        <v>133200</v>
      </c>
      <c r="G353" s="538">
        <v>135800</v>
      </c>
      <c r="H353" s="538">
        <v>49100</v>
      </c>
      <c r="I353" s="538">
        <v>134300</v>
      </c>
      <c r="J353" s="538">
        <v>22400</v>
      </c>
      <c r="K353" s="538">
        <v>73300</v>
      </c>
      <c r="L353" s="538">
        <v>95700</v>
      </c>
      <c r="M353" s="538">
        <v>17900</v>
      </c>
      <c r="N353" s="538">
        <v>20700</v>
      </c>
      <c r="O353" s="538">
        <v>38600</v>
      </c>
      <c r="P353" s="588">
        <v>500</v>
      </c>
    </row>
    <row r="354" spans="1:16" ht="15.75" hidden="1" customHeight="1" outlineLevel="1">
      <c r="A354" s="587" t="s">
        <v>419</v>
      </c>
      <c r="B354" s="538">
        <v>1186100</v>
      </c>
      <c r="C354" s="538">
        <v>564500</v>
      </c>
      <c r="D354" s="538">
        <v>188100</v>
      </c>
      <c r="E354" s="538">
        <v>292600</v>
      </c>
      <c r="F354" s="538">
        <v>117500</v>
      </c>
      <c r="G354" s="538">
        <v>127200</v>
      </c>
      <c r="H354" s="538">
        <v>47900</v>
      </c>
      <c r="I354" s="538">
        <v>140200</v>
      </c>
      <c r="J354" s="538">
        <v>24000</v>
      </c>
      <c r="K354" s="538">
        <v>78300</v>
      </c>
      <c r="L354" s="538">
        <v>102300</v>
      </c>
      <c r="M354" s="538">
        <v>19800</v>
      </c>
      <c r="N354" s="538">
        <v>18100</v>
      </c>
      <c r="O354" s="538">
        <v>37900</v>
      </c>
      <c r="P354" s="588">
        <v>700</v>
      </c>
    </row>
    <row r="355" spans="1:16" ht="15.75" hidden="1" customHeight="1" outlineLevel="1">
      <c r="A355" s="587" t="s">
        <v>420</v>
      </c>
      <c r="B355" s="538">
        <v>1177600</v>
      </c>
      <c r="C355" s="538">
        <v>531600</v>
      </c>
      <c r="D355" s="538">
        <v>209000</v>
      </c>
      <c r="E355" s="538">
        <v>293300</v>
      </c>
      <c r="F355" s="538">
        <v>135000</v>
      </c>
      <c r="G355" s="538">
        <v>120200</v>
      </c>
      <c r="H355" s="538">
        <v>38200</v>
      </c>
      <c r="I355" s="538">
        <v>142900</v>
      </c>
      <c r="J355" s="538">
        <v>21500</v>
      </c>
      <c r="K355" s="538">
        <v>82100</v>
      </c>
      <c r="L355" s="538">
        <v>103600</v>
      </c>
      <c r="M355" s="538">
        <v>20000</v>
      </c>
      <c r="N355" s="538">
        <v>19300</v>
      </c>
      <c r="O355" s="538">
        <v>39300</v>
      </c>
      <c r="P355" s="588">
        <v>700</v>
      </c>
    </row>
    <row r="356" spans="1:16" ht="15.75" hidden="1" customHeight="1" outlineLevel="1">
      <c r="A356" s="587" t="s">
        <v>421</v>
      </c>
      <c r="B356" s="538">
        <v>1164200</v>
      </c>
      <c r="C356" s="538">
        <v>529300</v>
      </c>
      <c r="D356" s="538">
        <v>221100</v>
      </c>
      <c r="E356" s="538">
        <v>271900</v>
      </c>
      <c r="F356" s="538">
        <v>116400</v>
      </c>
      <c r="G356" s="538">
        <v>118000</v>
      </c>
      <c r="H356" s="538">
        <v>37500</v>
      </c>
      <c r="I356" s="538">
        <v>141200</v>
      </c>
      <c r="J356" s="538">
        <v>21200</v>
      </c>
      <c r="K356" s="538">
        <v>81800</v>
      </c>
      <c r="L356" s="538">
        <v>103000</v>
      </c>
      <c r="M356" s="538">
        <v>17000</v>
      </c>
      <c r="N356" s="538">
        <v>21200</v>
      </c>
      <c r="O356" s="538">
        <v>38200</v>
      </c>
      <c r="P356" s="588">
        <v>700</v>
      </c>
    </row>
    <row r="357" spans="1:16" ht="15.75" hidden="1" customHeight="1" outlineLevel="1">
      <c r="A357" s="587" t="s">
        <v>422</v>
      </c>
      <c r="B357" s="538">
        <v>1201100</v>
      </c>
      <c r="C357" s="538">
        <v>496800</v>
      </c>
      <c r="D357" s="538">
        <v>257100</v>
      </c>
      <c r="E357" s="538">
        <v>309200</v>
      </c>
      <c r="F357" s="538">
        <v>128500</v>
      </c>
      <c r="G357" s="538">
        <v>137100</v>
      </c>
      <c r="H357" s="538">
        <v>43600</v>
      </c>
      <c r="I357" s="538">
        <v>137200</v>
      </c>
      <c r="J357" s="538">
        <v>21300</v>
      </c>
      <c r="K357" s="538">
        <v>79500</v>
      </c>
      <c r="L357" s="538">
        <v>100800</v>
      </c>
      <c r="M357" s="538">
        <v>17800</v>
      </c>
      <c r="N357" s="538">
        <v>18700</v>
      </c>
      <c r="O357" s="538">
        <v>36500</v>
      </c>
      <c r="P357" s="588">
        <v>700</v>
      </c>
    </row>
    <row r="358" spans="1:16" ht="15.75" hidden="1" customHeight="1" outlineLevel="1">
      <c r="A358" s="587" t="s">
        <v>423</v>
      </c>
      <c r="B358" s="538">
        <v>1164600</v>
      </c>
      <c r="C358" s="538">
        <v>503500</v>
      </c>
      <c r="D358" s="538">
        <v>228900</v>
      </c>
      <c r="E358" s="538">
        <v>294900</v>
      </c>
      <c r="F358" s="538">
        <v>138300</v>
      </c>
      <c r="G358" s="538">
        <v>125500</v>
      </c>
      <c r="H358" s="538">
        <v>31000</v>
      </c>
      <c r="I358" s="538">
        <v>136600</v>
      </c>
      <c r="J358" s="538">
        <v>20800</v>
      </c>
      <c r="K358" s="538">
        <v>80100</v>
      </c>
      <c r="L358" s="538">
        <v>100900</v>
      </c>
      <c r="M358" s="538">
        <v>17200</v>
      </c>
      <c r="N358" s="538">
        <v>18500</v>
      </c>
      <c r="O358" s="538">
        <v>35700</v>
      </c>
      <c r="P358" s="588">
        <v>800</v>
      </c>
    </row>
    <row r="359" spans="1:16" ht="15.75" hidden="1" customHeight="1" outlineLevel="1">
      <c r="A359" s="587" t="s">
        <v>424</v>
      </c>
      <c r="B359" s="538">
        <v>1125200</v>
      </c>
      <c r="C359" s="538">
        <v>475400</v>
      </c>
      <c r="D359" s="538">
        <v>235400</v>
      </c>
      <c r="E359" s="538">
        <v>287400</v>
      </c>
      <c r="F359" s="538">
        <v>132500</v>
      </c>
      <c r="G359" s="538">
        <v>121800</v>
      </c>
      <c r="H359" s="538">
        <v>33100</v>
      </c>
      <c r="I359" s="538">
        <v>126300</v>
      </c>
      <c r="J359" s="538">
        <v>18300</v>
      </c>
      <c r="K359" s="538">
        <v>76000</v>
      </c>
      <c r="L359" s="538">
        <v>94300</v>
      </c>
      <c r="M359" s="538">
        <v>15800</v>
      </c>
      <c r="N359" s="538">
        <v>16200</v>
      </c>
      <c r="O359" s="538">
        <v>32000</v>
      </c>
      <c r="P359" s="588">
        <v>700</v>
      </c>
    </row>
    <row r="360" spans="1:16" ht="15.75" hidden="1" customHeight="1" outlineLevel="1">
      <c r="A360" s="587" t="s">
        <v>425</v>
      </c>
      <c r="B360" s="538">
        <v>1075200</v>
      </c>
      <c r="C360" s="538">
        <v>471500</v>
      </c>
      <c r="D360" s="538">
        <v>227000</v>
      </c>
      <c r="E360" s="538">
        <v>239400</v>
      </c>
      <c r="F360" s="538">
        <v>106300</v>
      </c>
      <c r="G360" s="538">
        <v>104900</v>
      </c>
      <c r="H360" s="538">
        <v>28100</v>
      </c>
      <c r="I360" s="538">
        <v>136500</v>
      </c>
      <c r="J360" s="538">
        <v>19100</v>
      </c>
      <c r="K360" s="538">
        <v>79500</v>
      </c>
      <c r="L360" s="538">
        <v>98600</v>
      </c>
      <c r="M360" s="538">
        <v>16700</v>
      </c>
      <c r="N360" s="538">
        <v>21100</v>
      </c>
      <c r="O360" s="538">
        <v>37800</v>
      </c>
      <c r="P360" s="588">
        <v>800</v>
      </c>
    </row>
    <row r="361" spans="1:16" ht="15.75" hidden="1" customHeight="1" outlineLevel="1">
      <c r="A361" s="587" t="s">
        <v>426</v>
      </c>
      <c r="B361" s="538">
        <v>1133700</v>
      </c>
      <c r="C361" s="538">
        <v>492700</v>
      </c>
      <c r="D361" s="538">
        <v>215800</v>
      </c>
      <c r="E361" s="538">
        <v>286600</v>
      </c>
      <c r="F361" s="538">
        <v>116500</v>
      </c>
      <c r="G361" s="538">
        <v>144000</v>
      </c>
      <c r="H361" s="538">
        <v>26100</v>
      </c>
      <c r="I361" s="538">
        <v>137800</v>
      </c>
      <c r="J361" s="538">
        <v>21800</v>
      </c>
      <c r="K361" s="538">
        <v>81400</v>
      </c>
      <c r="L361" s="538">
        <v>103200</v>
      </c>
      <c r="M361" s="538">
        <v>16000</v>
      </c>
      <c r="N361" s="538">
        <v>18500</v>
      </c>
      <c r="O361" s="538">
        <v>34500</v>
      </c>
      <c r="P361" s="588">
        <v>800</v>
      </c>
    </row>
    <row r="362" spans="1:16" ht="15.75" hidden="1" customHeight="1" outlineLevel="1">
      <c r="A362" s="587" t="s">
        <v>427</v>
      </c>
      <c r="B362" s="538">
        <v>1116000</v>
      </c>
      <c r="C362" s="538">
        <v>504100</v>
      </c>
      <c r="D362" s="538">
        <v>206600</v>
      </c>
      <c r="E362" s="538">
        <v>271200</v>
      </c>
      <c r="F362" s="538">
        <v>107300</v>
      </c>
      <c r="G362" s="538">
        <v>132200</v>
      </c>
      <c r="H362" s="538">
        <v>31600</v>
      </c>
      <c r="I362" s="538">
        <v>133300</v>
      </c>
      <c r="J362" s="538">
        <v>20000</v>
      </c>
      <c r="K362" s="538">
        <v>75900</v>
      </c>
      <c r="L362" s="538">
        <v>95900</v>
      </c>
      <c r="M362" s="538">
        <v>17700</v>
      </c>
      <c r="N362" s="538">
        <v>19800</v>
      </c>
      <c r="O362" s="538">
        <v>37500</v>
      </c>
      <c r="P362" s="588">
        <v>800</v>
      </c>
    </row>
    <row r="363" spans="1:16" ht="15.75" hidden="1" customHeight="1" outlineLevel="1">
      <c r="A363" s="587" t="s">
        <v>428</v>
      </c>
      <c r="B363" s="538">
        <v>1101300</v>
      </c>
      <c r="C363" s="538">
        <v>505200</v>
      </c>
      <c r="D363" s="538">
        <v>188500</v>
      </c>
      <c r="E363" s="538">
        <v>278700</v>
      </c>
      <c r="F363" s="538">
        <v>126100</v>
      </c>
      <c r="G363" s="538">
        <v>118000</v>
      </c>
      <c r="H363" s="538">
        <v>34600</v>
      </c>
      <c r="I363" s="538">
        <v>128000</v>
      </c>
      <c r="J363" s="538">
        <v>18500</v>
      </c>
      <c r="K363" s="538">
        <v>73000</v>
      </c>
      <c r="L363" s="538">
        <v>91500</v>
      </c>
      <c r="M363" s="538">
        <v>16200</v>
      </c>
      <c r="N363" s="538">
        <v>20300</v>
      </c>
      <c r="O363" s="538">
        <v>36500</v>
      </c>
      <c r="P363" s="588">
        <v>800</v>
      </c>
    </row>
    <row r="364" spans="1:16" ht="15.75" hidden="1" customHeight="1" outlineLevel="1">
      <c r="A364" s="587" t="s">
        <v>429</v>
      </c>
      <c r="B364" s="538">
        <v>1036200</v>
      </c>
      <c r="C364" s="538">
        <v>444200</v>
      </c>
      <c r="D364" s="538">
        <v>201300</v>
      </c>
      <c r="E364" s="538">
        <v>262500</v>
      </c>
      <c r="F364" s="538">
        <v>118500</v>
      </c>
      <c r="G364" s="538">
        <v>117800</v>
      </c>
      <c r="H364" s="538">
        <v>26200</v>
      </c>
      <c r="I364" s="538">
        <v>127300</v>
      </c>
      <c r="J364" s="538">
        <v>18300</v>
      </c>
      <c r="K364" s="538">
        <v>67700</v>
      </c>
      <c r="L364" s="538">
        <v>86000</v>
      </c>
      <c r="M364" s="538">
        <v>19100</v>
      </c>
      <c r="N364" s="538">
        <v>22100</v>
      </c>
      <c r="O364" s="538">
        <v>41200</v>
      </c>
      <c r="P364" s="588">
        <v>800</v>
      </c>
    </row>
    <row r="365" spans="1:16" ht="15.75" hidden="1" customHeight="1" outlineLevel="1">
      <c r="A365" s="587" t="s">
        <v>430</v>
      </c>
      <c r="B365" s="538">
        <v>1103300</v>
      </c>
      <c r="C365" s="538">
        <v>468300</v>
      </c>
      <c r="D365" s="538">
        <v>187200</v>
      </c>
      <c r="E365" s="538">
        <v>315700</v>
      </c>
      <c r="F365" s="538">
        <v>138400</v>
      </c>
      <c r="G365" s="538">
        <v>146100</v>
      </c>
      <c r="H365" s="538">
        <v>31200</v>
      </c>
      <c r="I365" s="538">
        <v>131200</v>
      </c>
      <c r="J365" s="538">
        <v>17300</v>
      </c>
      <c r="K365" s="538">
        <v>72800</v>
      </c>
      <c r="L365" s="538">
        <v>90100</v>
      </c>
      <c r="M365" s="538">
        <v>21700</v>
      </c>
      <c r="N365" s="538">
        <v>19400</v>
      </c>
      <c r="O365" s="538">
        <v>41100</v>
      </c>
      <c r="P365" s="588">
        <v>800</v>
      </c>
    </row>
    <row r="366" spans="1:16" ht="15.75" hidden="1" customHeight="1" outlineLevel="1">
      <c r="A366" s="587" t="s">
        <v>431</v>
      </c>
      <c r="B366" s="538">
        <v>993100</v>
      </c>
      <c r="C366" s="538">
        <v>465300</v>
      </c>
      <c r="D366" s="538">
        <v>157500</v>
      </c>
      <c r="E366" s="538">
        <v>246700</v>
      </c>
      <c r="F366" s="538">
        <v>95900</v>
      </c>
      <c r="G366" s="538">
        <v>116000</v>
      </c>
      <c r="H366" s="538">
        <v>34900</v>
      </c>
      <c r="I366" s="538">
        <v>122800</v>
      </c>
      <c r="J366" s="538">
        <v>16200</v>
      </c>
      <c r="K366" s="538">
        <v>67600</v>
      </c>
      <c r="L366" s="538">
        <v>83800</v>
      </c>
      <c r="M366" s="538">
        <v>20800</v>
      </c>
      <c r="N366" s="538">
        <v>18200</v>
      </c>
      <c r="O366" s="538">
        <v>39000</v>
      </c>
      <c r="P366" s="588">
        <v>700</v>
      </c>
    </row>
    <row r="367" spans="1:16" ht="15.75" hidden="1" customHeight="1" outlineLevel="1">
      <c r="A367" s="587" t="s">
        <v>432</v>
      </c>
      <c r="B367" s="538">
        <v>976300</v>
      </c>
      <c r="C367" s="538">
        <v>406400</v>
      </c>
      <c r="D367" s="538">
        <v>214500</v>
      </c>
      <c r="E367" s="538">
        <v>238200</v>
      </c>
      <c r="F367" s="538">
        <v>102400</v>
      </c>
      <c r="G367" s="538">
        <v>105400</v>
      </c>
      <c r="H367" s="538">
        <v>30400</v>
      </c>
      <c r="I367" s="538">
        <v>116500</v>
      </c>
      <c r="J367" s="538">
        <v>16200</v>
      </c>
      <c r="K367" s="538">
        <v>66600</v>
      </c>
      <c r="L367" s="538">
        <v>82800</v>
      </c>
      <c r="M367" s="538">
        <v>15900</v>
      </c>
      <c r="N367" s="538">
        <v>17800</v>
      </c>
      <c r="O367" s="538">
        <v>33700</v>
      </c>
      <c r="P367" s="588">
        <v>700</v>
      </c>
    </row>
    <row r="368" spans="1:16" ht="15.75" hidden="1" customHeight="1" outlineLevel="1">
      <c r="A368" s="587" t="s">
        <v>433</v>
      </c>
      <c r="B368" s="538">
        <v>912500</v>
      </c>
      <c r="C368" s="538">
        <v>422500</v>
      </c>
      <c r="D368" s="538">
        <v>155900</v>
      </c>
      <c r="E368" s="538">
        <v>218200</v>
      </c>
      <c r="F368" s="538">
        <v>104400</v>
      </c>
      <c r="G368" s="538">
        <v>91500</v>
      </c>
      <c r="H368" s="538">
        <v>22300</v>
      </c>
      <c r="I368" s="538">
        <v>115100</v>
      </c>
      <c r="J368" s="538">
        <v>17200</v>
      </c>
      <c r="K368" s="538">
        <v>61000</v>
      </c>
      <c r="L368" s="538">
        <v>78200</v>
      </c>
      <c r="M368" s="538">
        <v>18000</v>
      </c>
      <c r="N368" s="538">
        <v>18800</v>
      </c>
      <c r="O368" s="538">
        <v>36800</v>
      </c>
      <c r="P368" s="588">
        <v>700</v>
      </c>
    </row>
    <row r="369" spans="1:16" ht="15.75" hidden="1" customHeight="1" outlineLevel="1">
      <c r="A369" s="587" t="s">
        <v>434</v>
      </c>
      <c r="B369" s="538">
        <v>971700</v>
      </c>
      <c r="C369" s="538">
        <v>481800</v>
      </c>
      <c r="D369" s="538">
        <v>136000</v>
      </c>
      <c r="E369" s="538">
        <v>233600</v>
      </c>
      <c r="F369" s="538">
        <v>104700</v>
      </c>
      <c r="G369" s="538">
        <v>102200</v>
      </c>
      <c r="H369" s="538">
        <v>26600</v>
      </c>
      <c r="I369" s="538">
        <v>119700</v>
      </c>
      <c r="J369" s="538">
        <v>18100</v>
      </c>
      <c r="K369" s="538">
        <v>66800</v>
      </c>
      <c r="L369" s="538">
        <v>84900</v>
      </c>
      <c r="M369" s="538">
        <v>16600</v>
      </c>
      <c r="N369" s="538">
        <v>18200</v>
      </c>
      <c r="O369" s="538">
        <v>34800</v>
      </c>
      <c r="P369" s="588">
        <v>700</v>
      </c>
    </row>
    <row r="370" spans="1:16" ht="15.75" hidden="1" customHeight="1" outlineLevel="1">
      <c r="A370" s="587" t="s">
        <v>435</v>
      </c>
      <c r="B370" s="538">
        <v>970600</v>
      </c>
      <c r="C370" s="538">
        <v>481900</v>
      </c>
      <c r="D370" s="538">
        <v>145600</v>
      </c>
      <c r="E370" s="538">
        <v>218100</v>
      </c>
      <c r="F370" s="538">
        <v>104300</v>
      </c>
      <c r="G370" s="538">
        <v>89100</v>
      </c>
      <c r="H370" s="538">
        <v>24700</v>
      </c>
      <c r="I370" s="538">
        <v>124500</v>
      </c>
      <c r="J370" s="538">
        <v>17400</v>
      </c>
      <c r="K370" s="538">
        <v>67200</v>
      </c>
      <c r="L370" s="538">
        <v>84600</v>
      </c>
      <c r="M370" s="538">
        <v>21700</v>
      </c>
      <c r="N370" s="538">
        <v>18200</v>
      </c>
      <c r="O370" s="538">
        <v>39900</v>
      </c>
      <c r="P370" s="588">
        <v>500</v>
      </c>
    </row>
    <row r="371" spans="1:16" ht="15.75" customHeight="1" collapsed="1">
      <c r="A371" s="587" t="s">
        <v>436</v>
      </c>
      <c r="B371" s="538">
        <v>945200</v>
      </c>
      <c r="C371" s="538">
        <v>459800</v>
      </c>
      <c r="D371" s="538">
        <v>148200</v>
      </c>
      <c r="E371" s="538">
        <v>221900</v>
      </c>
      <c r="F371" s="538">
        <v>107600</v>
      </c>
      <c r="G371" s="538">
        <v>87900</v>
      </c>
      <c r="H371" s="538">
        <v>26400</v>
      </c>
      <c r="I371" s="538">
        <v>114800</v>
      </c>
      <c r="J371" s="538">
        <v>16200</v>
      </c>
      <c r="K371" s="538">
        <v>63900</v>
      </c>
      <c r="L371" s="538">
        <v>80100</v>
      </c>
      <c r="M371" s="538">
        <v>18100</v>
      </c>
      <c r="N371" s="538">
        <v>16600</v>
      </c>
      <c r="O371" s="538">
        <v>34700</v>
      </c>
      <c r="P371" s="588">
        <v>500</v>
      </c>
    </row>
    <row r="372" spans="1:16" ht="15.75" customHeight="1">
      <c r="A372" s="591" t="s">
        <v>465</v>
      </c>
      <c r="B372" s="538">
        <v>968600</v>
      </c>
      <c r="C372" s="538">
        <v>476500</v>
      </c>
      <c r="D372" s="538">
        <v>129600</v>
      </c>
      <c r="E372" s="538">
        <v>242700</v>
      </c>
      <c r="F372" s="538">
        <v>113000</v>
      </c>
      <c r="G372" s="538">
        <v>103600</v>
      </c>
      <c r="H372" s="538">
        <v>26100</v>
      </c>
      <c r="I372" s="538">
        <v>119400</v>
      </c>
      <c r="J372" s="538">
        <v>16800</v>
      </c>
      <c r="K372" s="538">
        <v>64500</v>
      </c>
      <c r="L372" s="538">
        <v>81300</v>
      </c>
      <c r="M372" s="538" t="s">
        <v>464</v>
      </c>
      <c r="N372" s="538">
        <v>16300</v>
      </c>
      <c r="O372" s="538">
        <v>16300</v>
      </c>
      <c r="P372" s="588">
        <v>500</v>
      </c>
    </row>
    <row r="373" spans="1:16" ht="15.75" customHeight="1">
      <c r="A373" s="593" t="s">
        <v>553</v>
      </c>
      <c r="B373" s="541">
        <v>2.4756665256030468</v>
      </c>
      <c r="C373" s="541">
        <v>3.6320139190952587</v>
      </c>
      <c r="D373" s="541">
        <v>-12.550607287449392</v>
      </c>
      <c r="E373" s="541">
        <v>9.3735917079765656</v>
      </c>
      <c r="F373" s="541">
        <v>5.0185873605947959</v>
      </c>
      <c r="G373" s="541">
        <v>17.861205915813425</v>
      </c>
      <c r="H373" s="541">
        <v>-1.1363636363636365</v>
      </c>
      <c r="I373" s="541">
        <v>4.0069686411149821</v>
      </c>
      <c r="J373" s="541">
        <v>3.7037037037037033</v>
      </c>
      <c r="K373" s="541">
        <v>0.93896713615023475</v>
      </c>
      <c r="L373" s="541">
        <v>1.4981273408239701</v>
      </c>
      <c r="M373" s="545" t="s">
        <v>277</v>
      </c>
      <c r="N373" s="541">
        <v>-1.8072289156626504</v>
      </c>
      <c r="O373" s="541">
        <v>-53.02593659942363</v>
      </c>
      <c r="P373" s="597">
        <v>0</v>
      </c>
    </row>
    <row r="374" spans="1:16" ht="15.75" customHeight="1">
      <c r="A374" s="585" t="s">
        <v>556</v>
      </c>
      <c r="B374" s="524"/>
      <c r="C374" s="524"/>
      <c r="D374" s="524"/>
      <c r="E374" s="524"/>
      <c r="F374" s="524"/>
      <c r="G374" s="524"/>
      <c r="H374" s="524"/>
      <c r="I374" s="524"/>
      <c r="J374" s="524"/>
      <c r="K374" s="524"/>
      <c r="L374" s="524"/>
      <c r="M374" s="524"/>
      <c r="N374" s="524"/>
      <c r="O374" s="524"/>
      <c r="P374" s="595"/>
    </row>
    <row r="375" spans="1:16" ht="15.75" hidden="1" customHeight="1" outlineLevel="1">
      <c r="A375" s="587" t="s">
        <v>407</v>
      </c>
      <c r="B375" s="538">
        <v>1555700</v>
      </c>
      <c r="C375" s="538">
        <v>377600</v>
      </c>
      <c r="D375" s="538">
        <v>347900</v>
      </c>
      <c r="E375" s="538">
        <v>716800</v>
      </c>
      <c r="F375" s="538">
        <v>335500</v>
      </c>
      <c r="G375" s="538">
        <v>312400</v>
      </c>
      <c r="H375" s="538">
        <v>68900</v>
      </c>
      <c r="I375" s="538">
        <v>112200</v>
      </c>
      <c r="J375" s="538">
        <v>15000</v>
      </c>
      <c r="K375" s="538">
        <v>69000</v>
      </c>
      <c r="L375" s="538">
        <v>84000</v>
      </c>
      <c r="M375" s="538">
        <v>11400</v>
      </c>
      <c r="N375" s="538">
        <v>16800</v>
      </c>
      <c r="O375" s="538">
        <v>28200</v>
      </c>
      <c r="P375" s="588">
        <v>0</v>
      </c>
    </row>
    <row r="376" spans="1:16" ht="15.75" hidden="1" customHeight="1" outlineLevel="1">
      <c r="A376" s="587" t="s">
        <v>408</v>
      </c>
      <c r="B376" s="538">
        <v>1503000</v>
      </c>
      <c r="C376" s="538">
        <v>367500</v>
      </c>
      <c r="D376" s="538">
        <v>347100</v>
      </c>
      <c r="E376" s="538">
        <v>679000</v>
      </c>
      <c r="F376" s="538">
        <v>306300</v>
      </c>
      <c r="G376" s="538">
        <v>301300</v>
      </c>
      <c r="H376" s="538">
        <v>71300</v>
      </c>
      <c r="I376" s="538">
        <v>108200</v>
      </c>
      <c r="J376" s="538">
        <v>13400</v>
      </c>
      <c r="K376" s="538">
        <v>66800</v>
      </c>
      <c r="L376" s="538">
        <v>80200</v>
      </c>
      <c r="M376" s="538">
        <v>11800</v>
      </c>
      <c r="N376" s="538">
        <v>16200</v>
      </c>
      <c r="O376" s="538">
        <v>28000</v>
      </c>
      <c r="P376" s="588">
        <v>0</v>
      </c>
    </row>
    <row r="377" spans="1:16" ht="15.75" hidden="1" customHeight="1" outlineLevel="1">
      <c r="A377" s="587" t="s">
        <v>409</v>
      </c>
      <c r="B377" s="538">
        <v>1521100</v>
      </c>
      <c r="C377" s="538">
        <v>387300</v>
      </c>
      <c r="D377" s="538">
        <v>342500</v>
      </c>
      <c r="E377" s="538">
        <v>686400</v>
      </c>
      <c r="F377" s="538">
        <v>318600</v>
      </c>
      <c r="G377" s="538">
        <v>303800</v>
      </c>
      <c r="H377" s="538">
        <v>64000</v>
      </c>
      <c r="I377" s="538">
        <v>103300</v>
      </c>
      <c r="J377" s="538">
        <v>12600</v>
      </c>
      <c r="K377" s="538">
        <v>66700</v>
      </c>
      <c r="L377" s="538">
        <v>79300</v>
      </c>
      <c r="M377" s="538">
        <v>8800</v>
      </c>
      <c r="N377" s="538">
        <v>15200</v>
      </c>
      <c r="O377" s="538">
        <v>24000</v>
      </c>
      <c r="P377" s="588">
        <v>0</v>
      </c>
    </row>
    <row r="378" spans="1:16" ht="15.75" hidden="1" customHeight="1" outlineLevel="1">
      <c r="A378" s="587" t="s">
        <v>410</v>
      </c>
      <c r="B378" s="538">
        <v>1508800</v>
      </c>
      <c r="C378" s="538">
        <v>412500</v>
      </c>
      <c r="D378" s="538">
        <v>312700</v>
      </c>
      <c r="E378" s="538">
        <v>679300</v>
      </c>
      <c r="F378" s="538">
        <v>306300</v>
      </c>
      <c r="G378" s="538">
        <v>305500</v>
      </c>
      <c r="H378" s="538">
        <v>67500</v>
      </c>
      <c r="I378" s="538">
        <v>103100</v>
      </c>
      <c r="J378" s="538">
        <v>12000</v>
      </c>
      <c r="K378" s="538">
        <v>65400</v>
      </c>
      <c r="L378" s="538">
        <v>77400</v>
      </c>
      <c r="M378" s="538">
        <v>10900</v>
      </c>
      <c r="N378" s="538">
        <v>14800</v>
      </c>
      <c r="O378" s="538">
        <v>25700</v>
      </c>
      <c r="P378" s="588">
        <v>1100</v>
      </c>
    </row>
    <row r="379" spans="1:16" ht="15.75" hidden="1" customHeight="1" outlineLevel="1">
      <c r="A379" s="587" t="s">
        <v>411</v>
      </c>
      <c r="B379" s="538">
        <v>1504600</v>
      </c>
      <c r="C379" s="538">
        <v>408900</v>
      </c>
      <c r="D379" s="538">
        <v>307800</v>
      </c>
      <c r="E379" s="538">
        <v>685000</v>
      </c>
      <c r="F379" s="538">
        <v>313400</v>
      </c>
      <c r="G379" s="538">
        <v>302400</v>
      </c>
      <c r="H379" s="538">
        <v>69200</v>
      </c>
      <c r="I379" s="538">
        <v>102000</v>
      </c>
      <c r="J379" s="538">
        <v>12700</v>
      </c>
      <c r="K379" s="538">
        <v>64500</v>
      </c>
      <c r="L379" s="538">
        <v>77200</v>
      </c>
      <c r="M379" s="538">
        <v>8100</v>
      </c>
      <c r="N379" s="538">
        <v>16700</v>
      </c>
      <c r="O379" s="538">
        <v>24800</v>
      </c>
      <c r="P379" s="588">
        <v>900</v>
      </c>
    </row>
    <row r="380" spans="1:16" ht="15.75" hidden="1" customHeight="1" outlineLevel="1">
      <c r="A380" s="587" t="s">
        <v>412</v>
      </c>
      <c r="B380" s="538">
        <v>1550100</v>
      </c>
      <c r="C380" s="538">
        <v>416100</v>
      </c>
      <c r="D380" s="538">
        <v>301400</v>
      </c>
      <c r="E380" s="538">
        <v>728200</v>
      </c>
      <c r="F380" s="538">
        <v>348500</v>
      </c>
      <c r="G380" s="538">
        <v>302300</v>
      </c>
      <c r="H380" s="538">
        <v>77400</v>
      </c>
      <c r="I380" s="538">
        <v>103400</v>
      </c>
      <c r="J380" s="538">
        <v>11700</v>
      </c>
      <c r="K380" s="538">
        <v>62100</v>
      </c>
      <c r="L380" s="538">
        <v>73800</v>
      </c>
      <c r="M380" s="538">
        <v>12900</v>
      </c>
      <c r="N380" s="538">
        <v>16700</v>
      </c>
      <c r="O380" s="538">
        <v>29600</v>
      </c>
      <c r="P380" s="588">
        <v>1000</v>
      </c>
    </row>
    <row r="381" spans="1:16" ht="15.75" hidden="1" customHeight="1" outlineLevel="1">
      <c r="A381" s="587" t="s">
        <v>413</v>
      </c>
      <c r="B381" s="538">
        <v>1533400</v>
      </c>
      <c r="C381" s="538">
        <v>404900</v>
      </c>
      <c r="D381" s="538">
        <v>299700</v>
      </c>
      <c r="E381" s="538">
        <v>730100</v>
      </c>
      <c r="F381" s="538">
        <v>341700</v>
      </c>
      <c r="G381" s="538">
        <v>312800</v>
      </c>
      <c r="H381" s="538">
        <v>75700</v>
      </c>
      <c r="I381" s="538">
        <v>97800</v>
      </c>
      <c r="J381" s="538">
        <v>12000</v>
      </c>
      <c r="K381" s="538">
        <v>62000</v>
      </c>
      <c r="L381" s="538">
        <v>74000</v>
      </c>
      <c r="M381" s="538">
        <v>8400</v>
      </c>
      <c r="N381" s="538">
        <v>15400</v>
      </c>
      <c r="O381" s="538">
        <v>23800</v>
      </c>
      <c r="P381" s="588">
        <v>900</v>
      </c>
    </row>
    <row r="382" spans="1:16" ht="15.75" hidden="1" customHeight="1" outlineLevel="1">
      <c r="A382" s="587" t="s">
        <v>414</v>
      </c>
      <c r="B382" s="538">
        <v>1503800</v>
      </c>
      <c r="C382" s="538">
        <v>410700</v>
      </c>
      <c r="D382" s="538">
        <v>287300</v>
      </c>
      <c r="E382" s="538">
        <v>708400</v>
      </c>
      <c r="F382" s="538">
        <v>334900</v>
      </c>
      <c r="G382" s="538">
        <v>297200</v>
      </c>
      <c r="H382" s="538">
        <v>76300</v>
      </c>
      <c r="I382" s="538">
        <v>96100</v>
      </c>
      <c r="J382" s="538">
        <v>12100</v>
      </c>
      <c r="K382" s="538">
        <v>59600</v>
      </c>
      <c r="L382" s="538">
        <v>71700</v>
      </c>
      <c r="M382" s="538">
        <v>10500</v>
      </c>
      <c r="N382" s="538">
        <v>13900</v>
      </c>
      <c r="O382" s="538">
        <v>24400</v>
      </c>
      <c r="P382" s="588">
        <v>0</v>
      </c>
    </row>
    <row r="383" spans="1:16" ht="15.75" hidden="1" customHeight="1" outlineLevel="1">
      <c r="A383" s="587" t="s">
        <v>415</v>
      </c>
      <c r="B383" s="538">
        <v>1498300</v>
      </c>
      <c r="C383" s="538">
        <v>379900</v>
      </c>
      <c r="D383" s="538">
        <v>344400</v>
      </c>
      <c r="E383" s="538">
        <v>677300</v>
      </c>
      <c r="F383" s="538">
        <v>309200</v>
      </c>
      <c r="G383" s="538">
        <v>292300</v>
      </c>
      <c r="H383" s="538">
        <v>75900</v>
      </c>
      <c r="I383" s="538">
        <v>95300</v>
      </c>
      <c r="J383" s="538">
        <v>12000</v>
      </c>
      <c r="K383" s="538">
        <v>60600</v>
      </c>
      <c r="L383" s="538">
        <v>72600</v>
      </c>
      <c r="M383" s="538">
        <v>10100</v>
      </c>
      <c r="N383" s="538">
        <v>12600</v>
      </c>
      <c r="O383" s="538">
        <v>22700</v>
      </c>
      <c r="P383" s="588">
        <v>0</v>
      </c>
    </row>
    <row r="384" spans="1:16" ht="15.75" hidden="1" customHeight="1" outlineLevel="1">
      <c r="A384" s="587" t="s">
        <v>416</v>
      </c>
      <c r="B384" s="538">
        <v>1512000</v>
      </c>
      <c r="C384" s="538">
        <v>369700</v>
      </c>
      <c r="D384" s="538">
        <v>338300</v>
      </c>
      <c r="E384" s="538">
        <v>708200</v>
      </c>
      <c r="F384" s="538">
        <v>313700</v>
      </c>
      <c r="G384" s="538">
        <v>316800</v>
      </c>
      <c r="H384" s="538">
        <v>77800</v>
      </c>
      <c r="I384" s="538">
        <v>94800</v>
      </c>
      <c r="J384" s="538">
        <v>11300</v>
      </c>
      <c r="K384" s="538">
        <v>59200</v>
      </c>
      <c r="L384" s="538">
        <v>70500</v>
      </c>
      <c r="M384" s="538">
        <v>10400</v>
      </c>
      <c r="N384" s="538">
        <v>13900</v>
      </c>
      <c r="O384" s="538">
        <v>24300</v>
      </c>
      <c r="P384" s="588">
        <v>1000</v>
      </c>
    </row>
    <row r="385" spans="1:16" ht="15.75" hidden="1" customHeight="1" outlineLevel="1">
      <c r="A385" s="587" t="s">
        <v>417</v>
      </c>
      <c r="B385" s="538">
        <v>1494800</v>
      </c>
      <c r="C385" s="538">
        <v>363500</v>
      </c>
      <c r="D385" s="538">
        <v>344200</v>
      </c>
      <c r="E385" s="538">
        <v>691300</v>
      </c>
      <c r="F385" s="538">
        <v>329900</v>
      </c>
      <c r="G385" s="538">
        <v>296500</v>
      </c>
      <c r="H385" s="538">
        <v>65000</v>
      </c>
      <c r="I385" s="538">
        <v>94500</v>
      </c>
      <c r="J385" s="538">
        <v>11200</v>
      </c>
      <c r="K385" s="538">
        <v>58800</v>
      </c>
      <c r="L385" s="538">
        <v>70000</v>
      </c>
      <c r="M385" s="538">
        <v>11100</v>
      </c>
      <c r="N385" s="538">
        <v>13300</v>
      </c>
      <c r="O385" s="538">
        <v>24400</v>
      </c>
      <c r="P385" s="588">
        <v>0</v>
      </c>
    </row>
    <row r="386" spans="1:16" ht="15.75" hidden="1" customHeight="1" outlineLevel="1">
      <c r="A386" s="587" t="s">
        <v>418</v>
      </c>
      <c r="B386" s="538">
        <v>1459400</v>
      </c>
      <c r="C386" s="538">
        <v>367900</v>
      </c>
      <c r="D386" s="538">
        <v>325900</v>
      </c>
      <c r="E386" s="538">
        <v>670100</v>
      </c>
      <c r="F386" s="538">
        <v>310300</v>
      </c>
      <c r="G386" s="538">
        <v>285200</v>
      </c>
      <c r="H386" s="538">
        <v>74600</v>
      </c>
      <c r="I386" s="538">
        <v>93600</v>
      </c>
      <c r="J386" s="538">
        <v>10600</v>
      </c>
      <c r="K386" s="538">
        <v>56000</v>
      </c>
      <c r="L386" s="538">
        <v>66600</v>
      </c>
      <c r="M386" s="538">
        <v>12800</v>
      </c>
      <c r="N386" s="538">
        <v>14200</v>
      </c>
      <c r="O386" s="538">
        <v>27000</v>
      </c>
      <c r="P386" s="588">
        <v>0</v>
      </c>
    </row>
    <row r="387" spans="1:16" ht="15.75" hidden="1" customHeight="1" outlineLevel="1">
      <c r="A387" s="587" t="s">
        <v>419</v>
      </c>
      <c r="B387" s="538">
        <v>1459100</v>
      </c>
      <c r="C387" s="538">
        <v>358900</v>
      </c>
      <c r="D387" s="538">
        <v>356200</v>
      </c>
      <c r="E387" s="538">
        <v>652500</v>
      </c>
      <c r="F387" s="538">
        <v>295400</v>
      </c>
      <c r="G387" s="538">
        <v>290000</v>
      </c>
      <c r="H387" s="538">
        <v>67100</v>
      </c>
      <c r="I387" s="538">
        <v>89900</v>
      </c>
      <c r="J387" s="538">
        <v>12700</v>
      </c>
      <c r="K387" s="538">
        <v>54400</v>
      </c>
      <c r="L387" s="538">
        <v>67100</v>
      </c>
      <c r="M387" s="538">
        <v>10900</v>
      </c>
      <c r="N387" s="538">
        <v>11900</v>
      </c>
      <c r="O387" s="538">
        <v>22800</v>
      </c>
      <c r="P387" s="588">
        <v>0</v>
      </c>
    </row>
    <row r="388" spans="1:16" ht="15.75" hidden="1" customHeight="1" outlineLevel="1">
      <c r="A388" s="587" t="s">
        <v>420</v>
      </c>
      <c r="B388" s="538">
        <v>1469000</v>
      </c>
      <c r="C388" s="538">
        <v>358900</v>
      </c>
      <c r="D388" s="538">
        <v>331000</v>
      </c>
      <c r="E388" s="538">
        <v>688400</v>
      </c>
      <c r="F388" s="538">
        <v>310500</v>
      </c>
      <c r="G388" s="538">
        <v>300600</v>
      </c>
      <c r="H388" s="538">
        <v>77300</v>
      </c>
      <c r="I388" s="538">
        <v>89400</v>
      </c>
      <c r="J388" s="538">
        <v>10700</v>
      </c>
      <c r="K388" s="538">
        <v>54400</v>
      </c>
      <c r="L388" s="538">
        <v>65100</v>
      </c>
      <c r="M388" s="538">
        <v>11700</v>
      </c>
      <c r="N388" s="538">
        <v>12600</v>
      </c>
      <c r="O388" s="538">
        <v>24300</v>
      </c>
      <c r="P388" s="588">
        <v>0</v>
      </c>
    </row>
    <row r="389" spans="1:16" ht="15.75" hidden="1" customHeight="1" outlineLevel="1">
      <c r="A389" s="587" t="s">
        <v>421</v>
      </c>
      <c r="B389" s="538">
        <v>1459500</v>
      </c>
      <c r="C389" s="538">
        <v>350500</v>
      </c>
      <c r="D389" s="538">
        <v>338200</v>
      </c>
      <c r="E389" s="538">
        <v>679900</v>
      </c>
      <c r="F389" s="538">
        <v>322300</v>
      </c>
      <c r="G389" s="538">
        <v>288800</v>
      </c>
      <c r="H389" s="538">
        <v>68900</v>
      </c>
      <c r="I389" s="538">
        <v>89600</v>
      </c>
      <c r="J389" s="538">
        <v>10700</v>
      </c>
      <c r="K389" s="538">
        <v>54700</v>
      </c>
      <c r="L389" s="538">
        <v>65400</v>
      </c>
      <c r="M389" s="538">
        <v>12500</v>
      </c>
      <c r="N389" s="538">
        <v>11700</v>
      </c>
      <c r="O389" s="538">
        <v>24200</v>
      </c>
      <c r="P389" s="588">
        <v>0</v>
      </c>
    </row>
    <row r="390" spans="1:16" ht="15.75" hidden="1" customHeight="1" outlineLevel="1">
      <c r="A390" s="587" t="s">
        <v>422</v>
      </c>
      <c r="B390" s="538">
        <v>1510300</v>
      </c>
      <c r="C390" s="538">
        <v>349400</v>
      </c>
      <c r="D390" s="538">
        <v>354400</v>
      </c>
      <c r="E390" s="538">
        <v>716600</v>
      </c>
      <c r="F390" s="538">
        <v>314800</v>
      </c>
      <c r="G390" s="538">
        <v>322500</v>
      </c>
      <c r="H390" s="538">
        <v>79300</v>
      </c>
      <c r="I390" s="538">
        <v>88600</v>
      </c>
      <c r="J390" s="538">
        <v>10300</v>
      </c>
      <c r="K390" s="538">
        <v>54600</v>
      </c>
      <c r="L390" s="538">
        <v>64900</v>
      </c>
      <c r="M390" s="538">
        <v>11900</v>
      </c>
      <c r="N390" s="538">
        <v>11900</v>
      </c>
      <c r="O390" s="538">
        <v>23800</v>
      </c>
      <c r="P390" s="588">
        <v>0</v>
      </c>
    </row>
    <row r="391" spans="1:16" ht="15.75" hidden="1" customHeight="1" outlineLevel="1">
      <c r="A391" s="587" t="s">
        <v>423</v>
      </c>
      <c r="B391" s="538">
        <v>1438100</v>
      </c>
      <c r="C391" s="538">
        <v>340500</v>
      </c>
      <c r="D391" s="538">
        <v>314600</v>
      </c>
      <c r="E391" s="538">
        <v>696000</v>
      </c>
      <c r="F391" s="538">
        <v>324400</v>
      </c>
      <c r="G391" s="538">
        <v>296400</v>
      </c>
      <c r="H391" s="538">
        <v>75300</v>
      </c>
      <c r="I391" s="538">
        <v>85900</v>
      </c>
      <c r="J391" s="538">
        <v>10000</v>
      </c>
      <c r="K391" s="538">
        <v>53700</v>
      </c>
      <c r="L391" s="538">
        <v>63700</v>
      </c>
      <c r="M391" s="538">
        <v>11500</v>
      </c>
      <c r="N391" s="538">
        <v>10700</v>
      </c>
      <c r="O391" s="538">
        <v>22200</v>
      </c>
      <c r="P391" s="588">
        <v>0</v>
      </c>
    </row>
    <row r="392" spans="1:16" ht="15.75" hidden="1" customHeight="1" outlineLevel="1">
      <c r="A392" s="587" t="s">
        <v>424</v>
      </c>
      <c r="B392" s="538">
        <v>1414300</v>
      </c>
      <c r="C392" s="538">
        <v>346200</v>
      </c>
      <c r="D392" s="538">
        <v>311500</v>
      </c>
      <c r="E392" s="538">
        <v>670600</v>
      </c>
      <c r="F392" s="538">
        <v>312100</v>
      </c>
      <c r="G392" s="538">
        <v>282400</v>
      </c>
      <c r="H392" s="538">
        <v>76100</v>
      </c>
      <c r="I392" s="538">
        <v>84700</v>
      </c>
      <c r="J392" s="538">
        <v>9300</v>
      </c>
      <c r="K392" s="538">
        <v>51300</v>
      </c>
      <c r="L392" s="538">
        <v>60600</v>
      </c>
      <c r="M392" s="538">
        <v>11900</v>
      </c>
      <c r="N392" s="538">
        <v>12100</v>
      </c>
      <c r="O392" s="538">
        <v>24000</v>
      </c>
      <c r="P392" s="588">
        <v>0</v>
      </c>
    </row>
    <row r="393" spans="1:16" ht="15.75" hidden="1" customHeight="1" outlineLevel="1">
      <c r="A393" s="587" t="s">
        <v>425</v>
      </c>
      <c r="B393" s="538">
        <v>1382100</v>
      </c>
      <c r="C393" s="538">
        <v>332900</v>
      </c>
      <c r="D393" s="538">
        <v>324300</v>
      </c>
      <c r="E393" s="538">
        <v>642500</v>
      </c>
      <c r="F393" s="538">
        <v>280000</v>
      </c>
      <c r="G393" s="538">
        <v>285600</v>
      </c>
      <c r="H393" s="538">
        <v>76900</v>
      </c>
      <c r="I393" s="538">
        <v>81200</v>
      </c>
      <c r="J393" s="538">
        <v>9200</v>
      </c>
      <c r="K393" s="538">
        <v>49500</v>
      </c>
      <c r="L393" s="538">
        <v>58700</v>
      </c>
      <c r="M393" s="538">
        <v>10900</v>
      </c>
      <c r="N393" s="538">
        <v>11600</v>
      </c>
      <c r="O393" s="538">
        <v>22500</v>
      </c>
      <c r="P393" s="588">
        <v>0</v>
      </c>
    </row>
    <row r="394" spans="1:16" ht="15.75" hidden="1" customHeight="1" outlineLevel="1">
      <c r="A394" s="587" t="s">
        <v>426</v>
      </c>
      <c r="B394" s="538">
        <v>1406200</v>
      </c>
      <c r="C394" s="538">
        <v>331800</v>
      </c>
      <c r="D394" s="538">
        <v>301900</v>
      </c>
      <c r="E394" s="538">
        <v>687500</v>
      </c>
      <c r="F394" s="538">
        <v>313600</v>
      </c>
      <c r="G394" s="538">
        <v>289000</v>
      </c>
      <c r="H394" s="538">
        <v>84900</v>
      </c>
      <c r="I394" s="538">
        <v>84000</v>
      </c>
      <c r="J394" s="538">
        <v>9600</v>
      </c>
      <c r="K394" s="538">
        <v>48600</v>
      </c>
      <c r="L394" s="538">
        <v>58200</v>
      </c>
      <c r="M394" s="538">
        <v>14800</v>
      </c>
      <c r="N394" s="538">
        <v>11000</v>
      </c>
      <c r="O394" s="538">
        <v>25800</v>
      </c>
      <c r="P394" s="588">
        <v>0</v>
      </c>
    </row>
    <row r="395" spans="1:16" ht="15.75" hidden="1" customHeight="1" outlineLevel="1">
      <c r="A395" s="587" t="s">
        <v>427</v>
      </c>
      <c r="B395" s="538">
        <v>1393400</v>
      </c>
      <c r="C395" s="538">
        <v>334500</v>
      </c>
      <c r="D395" s="538">
        <v>288700</v>
      </c>
      <c r="E395" s="538">
        <v>686800</v>
      </c>
      <c r="F395" s="538">
        <v>301100</v>
      </c>
      <c r="G395" s="538">
        <v>298200</v>
      </c>
      <c r="H395" s="538">
        <v>87500</v>
      </c>
      <c r="I395" s="538">
        <v>82400</v>
      </c>
      <c r="J395" s="538">
        <v>11200</v>
      </c>
      <c r="K395" s="538">
        <v>48900</v>
      </c>
      <c r="L395" s="538">
        <v>60100</v>
      </c>
      <c r="M395" s="538">
        <v>11000</v>
      </c>
      <c r="N395" s="538">
        <v>11300</v>
      </c>
      <c r="O395" s="538">
        <v>22300</v>
      </c>
      <c r="P395" s="588">
        <v>0</v>
      </c>
    </row>
    <row r="396" spans="1:16" ht="15.75" hidden="1" customHeight="1" outlineLevel="1">
      <c r="A396" s="587" t="s">
        <v>428</v>
      </c>
      <c r="B396" s="538">
        <v>1403300</v>
      </c>
      <c r="C396" s="538">
        <v>328200</v>
      </c>
      <c r="D396" s="538">
        <v>289100</v>
      </c>
      <c r="E396" s="538">
        <v>708300</v>
      </c>
      <c r="F396" s="538">
        <v>286000</v>
      </c>
      <c r="G396" s="538">
        <v>289100</v>
      </c>
      <c r="H396" s="538">
        <v>133200</v>
      </c>
      <c r="I396" s="538">
        <v>77000</v>
      </c>
      <c r="J396" s="538">
        <v>8900</v>
      </c>
      <c r="K396" s="538">
        <v>46300</v>
      </c>
      <c r="L396" s="538">
        <v>55200</v>
      </c>
      <c r="M396" s="538">
        <v>10800</v>
      </c>
      <c r="N396" s="538">
        <v>10900</v>
      </c>
      <c r="O396" s="538">
        <v>21700</v>
      </c>
      <c r="P396" s="588">
        <v>600</v>
      </c>
    </row>
    <row r="397" spans="1:16" ht="15.75" hidden="1" customHeight="1" outlineLevel="1">
      <c r="A397" s="587" t="s">
        <v>429</v>
      </c>
      <c r="B397" s="538">
        <v>1270200</v>
      </c>
      <c r="C397" s="538">
        <v>300300</v>
      </c>
      <c r="D397" s="538">
        <v>262100</v>
      </c>
      <c r="E397" s="538">
        <v>628800</v>
      </c>
      <c r="F397" s="538">
        <v>285300</v>
      </c>
      <c r="G397" s="538">
        <v>249000</v>
      </c>
      <c r="H397" s="538">
        <v>94500</v>
      </c>
      <c r="I397" s="538">
        <v>78300</v>
      </c>
      <c r="J397" s="538">
        <v>9100</v>
      </c>
      <c r="K397" s="538">
        <v>43200</v>
      </c>
      <c r="L397" s="538">
        <v>52300</v>
      </c>
      <c r="M397" s="538">
        <v>15500</v>
      </c>
      <c r="N397" s="538">
        <v>10600</v>
      </c>
      <c r="O397" s="538">
        <v>26100</v>
      </c>
      <c r="P397" s="588">
        <v>600</v>
      </c>
    </row>
    <row r="398" spans="1:16" ht="15.75" hidden="1" customHeight="1" outlineLevel="1">
      <c r="A398" s="587" t="s">
        <v>430</v>
      </c>
      <c r="B398" s="538">
        <v>1210700</v>
      </c>
      <c r="C398" s="538">
        <v>301200</v>
      </c>
      <c r="D398" s="538">
        <v>241800</v>
      </c>
      <c r="E398" s="538">
        <v>593900</v>
      </c>
      <c r="F398" s="538">
        <v>257500</v>
      </c>
      <c r="G398" s="538">
        <v>255200</v>
      </c>
      <c r="H398" s="538">
        <v>81300</v>
      </c>
      <c r="I398" s="538">
        <v>72700</v>
      </c>
      <c r="J398" s="538">
        <v>9000</v>
      </c>
      <c r="K398" s="538">
        <v>40500</v>
      </c>
      <c r="L398" s="538">
        <v>49500</v>
      </c>
      <c r="M398" s="538">
        <v>13200</v>
      </c>
      <c r="N398" s="538">
        <v>9900</v>
      </c>
      <c r="O398" s="538">
        <v>23100</v>
      </c>
      <c r="P398" s="588">
        <v>0</v>
      </c>
    </row>
    <row r="399" spans="1:16" ht="15.75" hidden="1" customHeight="1" outlineLevel="1">
      <c r="A399" s="587" t="s">
        <v>431</v>
      </c>
      <c r="B399" s="538">
        <v>1114300</v>
      </c>
      <c r="C399" s="538">
        <v>288600</v>
      </c>
      <c r="D399" s="538">
        <v>230200</v>
      </c>
      <c r="E399" s="538">
        <v>527300</v>
      </c>
      <c r="F399" s="538">
        <v>247200</v>
      </c>
      <c r="G399" s="538">
        <v>207800</v>
      </c>
      <c r="H399" s="538">
        <v>72300</v>
      </c>
      <c r="I399" s="538">
        <v>67300</v>
      </c>
      <c r="J399" s="538">
        <v>7600</v>
      </c>
      <c r="K399" s="538">
        <v>39800</v>
      </c>
      <c r="L399" s="538">
        <v>47400</v>
      </c>
      <c r="M399" s="538">
        <v>11000</v>
      </c>
      <c r="N399" s="538">
        <v>8800</v>
      </c>
      <c r="O399" s="538">
        <v>19800</v>
      </c>
      <c r="P399" s="588">
        <v>0</v>
      </c>
    </row>
    <row r="400" spans="1:16" ht="15.75" hidden="1" customHeight="1" outlineLevel="1">
      <c r="A400" s="587" t="s">
        <v>432</v>
      </c>
      <c r="B400" s="538">
        <v>1027300</v>
      </c>
      <c r="C400" s="538">
        <v>252600</v>
      </c>
      <c r="D400" s="538">
        <v>212700</v>
      </c>
      <c r="E400" s="538">
        <v>500900</v>
      </c>
      <c r="F400" s="538">
        <v>211800</v>
      </c>
      <c r="G400" s="538">
        <v>220200</v>
      </c>
      <c r="H400" s="538">
        <v>68900</v>
      </c>
      <c r="I400" s="538">
        <v>60300</v>
      </c>
      <c r="J400" s="538">
        <v>6800</v>
      </c>
      <c r="K400" s="538">
        <v>36100</v>
      </c>
      <c r="L400" s="538">
        <v>42900</v>
      </c>
      <c r="M400" s="538">
        <v>9300</v>
      </c>
      <c r="N400" s="538">
        <v>8000</v>
      </c>
      <c r="O400" s="538">
        <v>17300</v>
      </c>
      <c r="P400" s="588">
        <v>0</v>
      </c>
    </row>
    <row r="401" spans="1:16" ht="15.75" hidden="1" customHeight="1" outlineLevel="1">
      <c r="A401" s="587" t="s">
        <v>433</v>
      </c>
      <c r="B401" s="538">
        <v>995400</v>
      </c>
      <c r="C401" s="538">
        <v>251300</v>
      </c>
      <c r="D401" s="538">
        <v>200000</v>
      </c>
      <c r="E401" s="538">
        <v>483300</v>
      </c>
      <c r="F401" s="538">
        <v>218100</v>
      </c>
      <c r="G401" s="538">
        <v>201800</v>
      </c>
      <c r="H401" s="538">
        <v>63400</v>
      </c>
      <c r="I401" s="538">
        <v>59900</v>
      </c>
      <c r="J401" s="538">
        <v>7000</v>
      </c>
      <c r="K401" s="538">
        <v>35100</v>
      </c>
      <c r="L401" s="538">
        <v>42100</v>
      </c>
      <c r="M401" s="538">
        <v>9800</v>
      </c>
      <c r="N401" s="538">
        <v>8000</v>
      </c>
      <c r="O401" s="538">
        <v>17800</v>
      </c>
      <c r="P401" s="588">
        <v>0</v>
      </c>
    </row>
    <row r="402" spans="1:16" ht="15.75" hidden="1" customHeight="1" outlineLevel="1">
      <c r="A402" s="587" t="s">
        <v>434</v>
      </c>
      <c r="B402" s="538">
        <v>1006400</v>
      </c>
      <c r="C402" s="538">
        <v>241900</v>
      </c>
      <c r="D402" s="538">
        <v>194700</v>
      </c>
      <c r="E402" s="538">
        <v>510300</v>
      </c>
      <c r="F402" s="538">
        <v>212800</v>
      </c>
      <c r="G402" s="538">
        <v>221700</v>
      </c>
      <c r="H402" s="538">
        <v>75800</v>
      </c>
      <c r="I402" s="538">
        <v>59000</v>
      </c>
      <c r="J402" s="538">
        <v>6800</v>
      </c>
      <c r="K402" s="538">
        <v>34700</v>
      </c>
      <c r="L402" s="538">
        <v>41500</v>
      </c>
      <c r="M402" s="538">
        <v>9700</v>
      </c>
      <c r="N402" s="538">
        <v>7800</v>
      </c>
      <c r="O402" s="538">
        <v>17500</v>
      </c>
      <c r="P402" s="588">
        <v>500</v>
      </c>
    </row>
    <row r="403" spans="1:16" ht="15.75" hidden="1" customHeight="1" outlineLevel="1">
      <c r="A403" s="587" t="s">
        <v>435</v>
      </c>
      <c r="B403" s="538">
        <v>1012000</v>
      </c>
      <c r="C403" s="538">
        <v>235600</v>
      </c>
      <c r="D403" s="538">
        <v>239100</v>
      </c>
      <c r="E403" s="538">
        <v>476800</v>
      </c>
      <c r="F403" s="538">
        <v>217000</v>
      </c>
      <c r="G403" s="538">
        <v>198700</v>
      </c>
      <c r="H403" s="538">
        <v>61100</v>
      </c>
      <c r="I403" s="538">
        <v>59800</v>
      </c>
      <c r="J403" s="538">
        <v>7700</v>
      </c>
      <c r="K403" s="538">
        <v>34500</v>
      </c>
      <c r="L403" s="538">
        <v>42200</v>
      </c>
      <c r="M403" s="538">
        <v>9600</v>
      </c>
      <c r="N403" s="538">
        <v>8000</v>
      </c>
      <c r="O403" s="538">
        <v>17600</v>
      </c>
      <c r="P403" s="588">
        <v>0</v>
      </c>
    </row>
    <row r="404" spans="1:16" ht="15.75" customHeight="1" collapsed="1">
      <c r="A404" s="587" t="s">
        <v>436</v>
      </c>
      <c r="B404" s="538">
        <v>1017700</v>
      </c>
      <c r="C404" s="538">
        <v>251200</v>
      </c>
      <c r="D404" s="538">
        <v>199500</v>
      </c>
      <c r="E404" s="538">
        <v>506700</v>
      </c>
      <c r="F404" s="538">
        <v>223200</v>
      </c>
      <c r="G404" s="538">
        <v>213400</v>
      </c>
      <c r="H404" s="538">
        <v>70100</v>
      </c>
      <c r="I404" s="538">
        <v>59900</v>
      </c>
      <c r="J404" s="538">
        <v>7300</v>
      </c>
      <c r="K404" s="538">
        <v>35300</v>
      </c>
      <c r="L404" s="538">
        <v>42600</v>
      </c>
      <c r="M404" s="538">
        <v>9900</v>
      </c>
      <c r="N404" s="538">
        <v>7500</v>
      </c>
      <c r="O404" s="538">
        <v>17400</v>
      </c>
      <c r="P404" s="588">
        <v>500</v>
      </c>
    </row>
    <row r="405" spans="1:16" ht="15.75" customHeight="1">
      <c r="A405" s="591" t="s">
        <v>465</v>
      </c>
      <c r="B405" s="538">
        <v>1003300</v>
      </c>
      <c r="C405" s="538">
        <v>246700</v>
      </c>
      <c r="D405" s="538">
        <v>219500</v>
      </c>
      <c r="E405" s="538">
        <v>471100</v>
      </c>
      <c r="F405" s="538">
        <v>228900</v>
      </c>
      <c r="G405" s="538">
        <v>181700</v>
      </c>
      <c r="H405" s="538">
        <v>60400</v>
      </c>
      <c r="I405" s="538">
        <v>65600</v>
      </c>
      <c r="J405" s="538">
        <v>7800</v>
      </c>
      <c r="K405" s="538">
        <v>34700</v>
      </c>
      <c r="L405" s="538">
        <v>42500</v>
      </c>
      <c r="M405" s="538">
        <v>13900</v>
      </c>
      <c r="N405" s="538">
        <v>9200</v>
      </c>
      <c r="O405" s="538">
        <v>23100</v>
      </c>
      <c r="P405" s="588">
        <v>400</v>
      </c>
    </row>
    <row r="406" spans="1:16" ht="15.75" customHeight="1">
      <c r="A406" s="593" t="s">
        <v>553</v>
      </c>
      <c r="B406" s="541">
        <v>-1.4149552913432248</v>
      </c>
      <c r="C406" s="541">
        <v>-1.7914012738853502</v>
      </c>
      <c r="D406" s="541">
        <v>10.025062656641603</v>
      </c>
      <c r="E406" s="541">
        <v>-7.0258535622656408</v>
      </c>
      <c r="F406" s="541">
        <v>2.553763440860215</v>
      </c>
      <c r="G406" s="541">
        <v>-14.85473289597001</v>
      </c>
      <c r="H406" s="541">
        <v>-13.837375178316691</v>
      </c>
      <c r="I406" s="541">
        <v>9.5158597662771278</v>
      </c>
      <c r="J406" s="541">
        <v>6.8493150684931505</v>
      </c>
      <c r="K406" s="541">
        <v>-1.6997167138810201</v>
      </c>
      <c r="L406" s="541">
        <v>-0.23474178403755869</v>
      </c>
      <c r="M406" s="541">
        <v>40.404040404040401</v>
      </c>
      <c r="N406" s="541">
        <v>22.666666666666664</v>
      </c>
      <c r="O406" s="541">
        <v>32.758620689655174</v>
      </c>
      <c r="P406" s="597">
        <v>-20</v>
      </c>
    </row>
    <row r="407" spans="1:16" ht="15.75" customHeight="1">
      <c r="A407" s="585" t="s">
        <v>557</v>
      </c>
      <c r="B407" s="524"/>
      <c r="C407" s="524"/>
      <c r="D407" s="524"/>
      <c r="E407" s="524"/>
      <c r="F407" s="524"/>
      <c r="G407" s="524"/>
      <c r="H407" s="524"/>
      <c r="I407" s="524"/>
      <c r="J407" s="524"/>
      <c r="K407" s="524"/>
      <c r="L407" s="524"/>
      <c r="M407" s="524"/>
      <c r="N407" s="524"/>
      <c r="O407" s="524"/>
      <c r="P407" s="595"/>
    </row>
    <row r="408" spans="1:16" ht="15.75" hidden="1" customHeight="1" outlineLevel="1">
      <c r="A408" s="587" t="s">
        <v>407</v>
      </c>
      <c r="B408" s="538">
        <v>747800</v>
      </c>
      <c r="C408" s="538">
        <v>259800</v>
      </c>
      <c r="D408" s="538">
        <v>200300</v>
      </c>
      <c r="E408" s="538">
        <v>197300</v>
      </c>
      <c r="F408" s="538">
        <v>97500</v>
      </c>
      <c r="G408" s="538">
        <v>72700</v>
      </c>
      <c r="H408" s="538">
        <v>27200</v>
      </c>
      <c r="I408" s="538">
        <v>89900</v>
      </c>
      <c r="J408" s="538">
        <v>14300</v>
      </c>
      <c r="K408" s="538">
        <v>49100</v>
      </c>
      <c r="L408" s="538">
        <v>63400</v>
      </c>
      <c r="M408" s="538">
        <v>13900</v>
      </c>
      <c r="N408" s="538">
        <v>12600</v>
      </c>
      <c r="O408" s="538">
        <v>26500</v>
      </c>
      <c r="P408" s="588">
        <v>400</v>
      </c>
    </row>
    <row r="409" spans="1:16" ht="15.75" hidden="1" customHeight="1" outlineLevel="1">
      <c r="A409" s="587" t="s">
        <v>408</v>
      </c>
      <c r="B409" s="538">
        <v>802600</v>
      </c>
      <c r="C409" s="538">
        <v>271200</v>
      </c>
      <c r="D409" s="538">
        <v>221500</v>
      </c>
      <c r="E409" s="538">
        <v>212700</v>
      </c>
      <c r="F409" s="538">
        <v>100700</v>
      </c>
      <c r="G409" s="538">
        <v>83900</v>
      </c>
      <c r="H409" s="538">
        <v>28100</v>
      </c>
      <c r="I409" s="538">
        <v>96800</v>
      </c>
      <c r="J409" s="538">
        <v>14900</v>
      </c>
      <c r="K409" s="538">
        <v>53800</v>
      </c>
      <c r="L409" s="538">
        <v>68700</v>
      </c>
      <c r="M409" s="538">
        <v>16400</v>
      </c>
      <c r="N409" s="538">
        <v>11600</v>
      </c>
      <c r="O409" s="538">
        <v>28000</v>
      </c>
      <c r="P409" s="588">
        <v>500</v>
      </c>
    </row>
    <row r="410" spans="1:16" ht="15.75" hidden="1" customHeight="1" outlineLevel="1">
      <c r="A410" s="587" t="s">
        <v>409</v>
      </c>
      <c r="B410" s="538">
        <v>832700</v>
      </c>
      <c r="C410" s="538">
        <v>304700</v>
      </c>
      <c r="D410" s="538">
        <v>217300</v>
      </c>
      <c r="E410" s="538">
        <v>208300</v>
      </c>
      <c r="F410" s="538">
        <v>97700</v>
      </c>
      <c r="G410" s="538">
        <v>83800</v>
      </c>
      <c r="H410" s="538">
        <v>26800</v>
      </c>
      <c r="I410" s="538">
        <v>102000</v>
      </c>
      <c r="J410" s="538">
        <v>14600</v>
      </c>
      <c r="K410" s="538">
        <v>55700</v>
      </c>
      <c r="L410" s="538">
        <v>70300</v>
      </c>
      <c r="M410" s="538">
        <v>17200</v>
      </c>
      <c r="N410" s="538">
        <v>14400</v>
      </c>
      <c r="O410" s="538">
        <v>31600</v>
      </c>
      <c r="P410" s="588">
        <v>400</v>
      </c>
    </row>
    <row r="411" spans="1:16" ht="15.75" hidden="1" customHeight="1" outlineLevel="1">
      <c r="A411" s="587" t="s">
        <v>410</v>
      </c>
      <c r="B411" s="538">
        <v>850200</v>
      </c>
      <c r="C411" s="538">
        <v>332700</v>
      </c>
      <c r="D411" s="538">
        <v>197900</v>
      </c>
      <c r="E411" s="538">
        <v>216000</v>
      </c>
      <c r="F411" s="538">
        <v>95800</v>
      </c>
      <c r="G411" s="538">
        <v>92300</v>
      </c>
      <c r="H411" s="538">
        <v>27900</v>
      </c>
      <c r="I411" s="538">
        <v>103200</v>
      </c>
      <c r="J411" s="538">
        <v>13800</v>
      </c>
      <c r="K411" s="538">
        <v>57300</v>
      </c>
      <c r="L411" s="538">
        <v>71100</v>
      </c>
      <c r="M411" s="538">
        <v>19000</v>
      </c>
      <c r="N411" s="538">
        <v>13100</v>
      </c>
      <c r="O411" s="538">
        <v>32100</v>
      </c>
      <c r="P411" s="588">
        <v>400</v>
      </c>
    </row>
    <row r="412" spans="1:16" ht="15.75" hidden="1" customHeight="1" outlineLevel="1">
      <c r="A412" s="587" t="s">
        <v>411</v>
      </c>
      <c r="B412" s="538">
        <v>816400</v>
      </c>
      <c r="C412" s="538">
        <v>319700</v>
      </c>
      <c r="D412" s="538">
        <v>208100</v>
      </c>
      <c r="E412" s="538">
        <v>189700</v>
      </c>
      <c r="F412" s="538">
        <v>87300</v>
      </c>
      <c r="G412" s="538">
        <v>81000</v>
      </c>
      <c r="H412" s="538">
        <v>21400</v>
      </c>
      <c r="I412" s="538">
        <v>98500</v>
      </c>
      <c r="J412" s="538">
        <v>14100</v>
      </c>
      <c r="K412" s="538">
        <v>53100</v>
      </c>
      <c r="L412" s="538">
        <v>67200</v>
      </c>
      <c r="M412" s="538">
        <v>16800</v>
      </c>
      <c r="N412" s="538">
        <v>14400</v>
      </c>
      <c r="O412" s="538">
        <v>31200</v>
      </c>
      <c r="P412" s="588">
        <v>400</v>
      </c>
    </row>
    <row r="413" spans="1:16" ht="15.75" hidden="1" customHeight="1" outlineLevel="1">
      <c r="A413" s="587" t="s">
        <v>412</v>
      </c>
      <c r="B413" s="538">
        <v>828400</v>
      </c>
      <c r="C413" s="538">
        <v>317700</v>
      </c>
      <c r="D413" s="538">
        <v>211400</v>
      </c>
      <c r="E413" s="538">
        <v>204300</v>
      </c>
      <c r="F413" s="538">
        <v>89300</v>
      </c>
      <c r="G413" s="538">
        <v>92300</v>
      </c>
      <c r="H413" s="538">
        <v>22700</v>
      </c>
      <c r="I413" s="538">
        <v>94700</v>
      </c>
      <c r="J413" s="538">
        <v>13800</v>
      </c>
      <c r="K413" s="538">
        <v>52300</v>
      </c>
      <c r="L413" s="538">
        <v>66100</v>
      </c>
      <c r="M413" s="538">
        <v>13600</v>
      </c>
      <c r="N413" s="538">
        <v>15100</v>
      </c>
      <c r="O413" s="538">
        <v>28700</v>
      </c>
      <c r="P413" s="588">
        <v>400</v>
      </c>
    </row>
    <row r="414" spans="1:16" ht="15.75" hidden="1" customHeight="1" outlineLevel="1">
      <c r="A414" s="587" t="s">
        <v>413</v>
      </c>
      <c r="B414" s="538">
        <v>814900</v>
      </c>
      <c r="C414" s="538">
        <v>329400</v>
      </c>
      <c r="D414" s="538">
        <v>179600</v>
      </c>
      <c r="E414" s="538">
        <v>208500</v>
      </c>
      <c r="F414" s="538">
        <v>85800</v>
      </c>
      <c r="G414" s="538">
        <v>98600</v>
      </c>
      <c r="H414" s="538">
        <v>24000</v>
      </c>
      <c r="I414" s="538">
        <v>97100</v>
      </c>
      <c r="J414" s="538">
        <v>12600</v>
      </c>
      <c r="K414" s="538">
        <v>53500</v>
      </c>
      <c r="L414" s="538">
        <v>66100</v>
      </c>
      <c r="M414" s="538">
        <v>17000</v>
      </c>
      <c r="N414" s="538">
        <v>14000</v>
      </c>
      <c r="O414" s="538">
        <v>31000</v>
      </c>
      <c r="P414" s="588">
        <v>400</v>
      </c>
    </row>
    <row r="415" spans="1:16" ht="15.75" hidden="1" customHeight="1" outlineLevel="1">
      <c r="A415" s="587" t="s">
        <v>414</v>
      </c>
      <c r="B415" s="538">
        <v>830400</v>
      </c>
      <c r="C415" s="538">
        <v>336000</v>
      </c>
      <c r="D415" s="538">
        <v>192100</v>
      </c>
      <c r="E415" s="538">
        <v>204500</v>
      </c>
      <c r="F415" s="538">
        <v>87700</v>
      </c>
      <c r="G415" s="538">
        <v>91900</v>
      </c>
      <c r="H415" s="538">
        <v>25000</v>
      </c>
      <c r="I415" s="538">
        <v>97500</v>
      </c>
      <c r="J415" s="538">
        <v>15900</v>
      </c>
      <c r="K415" s="538">
        <v>54100</v>
      </c>
      <c r="L415" s="538">
        <v>70000</v>
      </c>
      <c r="M415" s="538">
        <v>14300</v>
      </c>
      <c r="N415" s="538">
        <v>13200</v>
      </c>
      <c r="O415" s="538">
        <v>27500</v>
      </c>
      <c r="P415" s="588">
        <v>400</v>
      </c>
    </row>
    <row r="416" spans="1:16" ht="15.75" hidden="1" customHeight="1" outlineLevel="1">
      <c r="A416" s="587" t="s">
        <v>415</v>
      </c>
      <c r="B416" s="538">
        <v>832300</v>
      </c>
      <c r="C416" s="538">
        <v>338000</v>
      </c>
      <c r="D416" s="538">
        <v>189000</v>
      </c>
      <c r="E416" s="538">
        <v>205600</v>
      </c>
      <c r="F416" s="538">
        <v>89000</v>
      </c>
      <c r="G416" s="538">
        <v>93800</v>
      </c>
      <c r="H416" s="538">
        <v>22900</v>
      </c>
      <c r="I416" s="538">
        <v>99300</v>
      </c>
      <c r="J416" s="538">
        <v>14500</v>
      </c>
      <c r="K416" s="538">
        <v>54500</v>
      </c>
      <c r="L416" s="538">
        <v>69000</v>
      </c>
      <c r="M416" s="538">
        <v>15900</v>
      </c>
      <c r="N416" s="538">
        <v>14500</v>
      </c>
      <c r="O416" s="538">
        <v>30400</v>
      </c>
      <c r="P416" s="588">
        <v>400</v>
      </c>
    </row>
    <row r="417" spans="1:16" ht="15.75" hidden="1" customHeight="1" outlineLevel="1">
      <c r="A417" s="587" t="s">
        <v>416</v>
      </c>
      <c r="B417" s="538">
        <v>853800</v>
      </c>
      <c r="C417" s="538">
        <v>350900</v>
      </c>
      <c r="D417" s="538">
        <v>183300</v>
      </c>
      <c r="E417" s="538">
        <v>218500</v>
      </c>
      <c r="F417" s="538">
        <v>100100</v>
      </c>
      <c r="G417" s="538">
        <v>92000</v>
      </c>
      <c r="H417" s="538">
        <v>26400</v>
      </c>
      <c r="I417" s="538">
        <v>100800</v>
      </c>
      <c r="J417" s="538">
        <v>14900</v>
      </c>
      <c r="K417" s="538">
        <v>54100</v>
      </c>
      <c r="L417" s="538">
        <v>69000</v>
      </c>
      <c r="M417" s="538">
        <v>16300</v>
      </c>
      <c r="N417" s="538">
        <v>15600</v>
      </c>
      <c r="O417" s="538">
        <v>31900</v>
      </c>
      <c r="P417" s="588">
        <v>300</v>
      </c>
    </row>
    <row r="418" spans="1:16" ht="15.75" hidden="1" customHeight="1" outlineLevel="1">
      <c r="A418" s="587" t="s">
        <v>417</v>
      </c>
      <c r="B418" s="538">
        <v>811000</v>
      </c>
      <c r="C418" s="538">
        <v>365800</v>
      </c>
      <c r="D418" s="538">
        <v>158800</v>
      </c>
      <c r="E418" s="538">
        <v>188500</v>
      </c>
      <c r="F418" s="538">
        <v>80600</v>
      </c>
      <c r="G418" s="538">
        <v>81100</v>
      </c>
      <c r="H418" s="538">
        <v>26800</v>
      </c>
      <c r="I418" s="538">
        <v>97600</v>
      </c>
      <c r="J418" s="538">
        <v>12700</v>
      </c>
      <c r="K418" s="538">
        <v>57400</v>
      </c>
      <c r="L418" s="538">
        <v>70100</v>
      </c>
      <c r="M418" s="538">
        <v>14600</v>
      </c>
      <c r="N418" s="538">
        <v>12900</v>
      </c>
      <c r="O418" s="538">
        <v>27500</v>
      </c>
      <c r="P418" s="588">
        <v>300</v>
      </c>
    </row>
    <row r="419" spans="1:16" ht="15.75" hidden="1" customHeight="1" outlineLevel="1">
      <c r="A419" s="587" t="s">
        <v>418</v>
      </c>
      <c r="B419" s="538">
        <v>802200</v>
      </c>
      <c r="C419" s="538">
        <v>377000</v>
      </c>
      <c r="D419" s="538">
        <v>136500</v>
      </c>
      <c r="E419" s="538">
        <v>195100</v>
      </c>
      <c r="F419" s="538">
        <v>96500</v>
      </c>
      <c r="G419" s="538">
        <v>72500</v>
      </c>
      <c r="H419" s="538">
        <v>26100</v>
      </c>
      <c r="I419" s="538">
        <v>93200</v>
      </c>
      <c r="J419" s="538">
        <v>12800</v>
      </c>
      <c r="K419" s="538">
        <v>54500</v>
      </c>
      <c r="L419" s="538">
        <v>67300</v>
      </c>
      <c r="M419" s="538">
        <v>12100</v>
      </c>
      <c r="N419" s="538">
        <v>13900</v>
      </c>
      <c r="O419" s="538">
        <v>26000</v>
      </c>
      <c r="P419" s="588">
        <v>300</v>
      </c>
    </row>
    <row r="420" spans="1:16" ht="15.75" hidden="1" customHeight="1" outlineLevel="1">
      <c r="A420" s="587" t="s">
        <v>419</v>
      </c>
      <c r="B420" s="538">
        <v>751500</v>
      </c>
      <c r="C420" s="538">
        <v>347100</v>
      </c>
      <c r="D420" s="538">
        <v>141400</v>
      </c>
      <c r="E420" s="538">
        <v>176000</v>
      </c>
      <c r="F420" s="538">
        <v>74900</v>
      </c>
      <c r="G420" s="538">
        <v>78800</v>
      </c>
      <c r="H420" s="538">
        <v>22400</v>
      </c>
      <c r="I420" s="538">
        <v>86600</v>
      </c>
      <c r="J420" s="538">
        <v>12200</v>
      </c>
      <c r="K420" s="538">
        <v>49300</v>
      </c>
      <c r="L420" s="538">
        <v>61500</v>
      </c>
      <c r="M420" s="538">
        <v>12700</v>
      </c>
      <c r="N420" s="538">
        <v>12300</v>
      </c>
      <c r="O420" s="538">
        <v>25000</v>
      </c>
      <c r="P420" s="588">
        <v>300</v>
      </c>
    </row>
    <row r="421" spans="1:16" ht="15.75" hidden="1" customHeight="1" outlineLevel="1">
      <c r="A421" s="587" t="s">
        <v>420</v>
      </c>
      <c r="B421" s="538">
        <v>740100</v>
      </c>
      <c r="C421" s="538">
        <v>363100</v>
      </c>
      <c r="D421" s="538">
        <v>114000</v>
      </c>
      <c r="E421" s="538">
        <v>174100</v>
      </c>
      <c r="F421" s="538">
        <v>68900</v>
      </c>
      <c r="G421" s="538">
        <v>79600</v>
      </c>
      <c r="H421" s="538">
        <v>25500</v>
      </c>
      <c r="I421" s="538">
        <v>88700</v>
      </c>
      <c r="J421" s="538">
        <v>13700</v>
      </c>
      <c r="K421" s="538">
        <v>49900</v>
      </c>
      <c r="L421" s="538">
        <v>63600</v>
      </c>
      <c r="M421" s="538">
        <v>12100</v>
      </c>
      <c r="N421" s="538">
        <v>13000</v>
      </c>
      <c r="O421" s="538">
        <v>25100</v>
      </c>
      <c r="P421" s="588">
        <v>300</v>
      </c>
    </row>
    <row r="422" spans="1:16" ht="15.75" hidden="1" customHeight="1" outlineLevel="1">
      <c r="A422" s="587" t="s">
        <v>421</v>
      </c>
      <c r="B422" s="538">
        <v>752300</v>
      </c>
      <c r="C422" s="538">
        <v>350500</v>
      </c>
      <c r="D422" s="538">
        <v>126400</v>
      </c>
      <c r="E422" s="538">
        <v>189400</v>
      </c>
      <c r="F422" s="538">
        <v>82900</v>
      </c>
      <c r="G422" s="538">
        <v>84000</v>
      </c>
      <c r="H422" s="538">
        <v>22400</v>
      </c>
      <c r="I422" s="538">
        <v>85600</v>
      </c>
      <c r="J422" s="538">
        <v>12700</v>
      </c>
      <c r="K422" s="538">
        <v>50200</v>
      </c>
      <c r="L422" s="538">
        <v>62900</v>
      </c>
      <c r="M422" s="538">
        <v>9400</v>
      </c>
      <c r="N422" s="538">
        <v>13300</v>
      </c>
      <c r="O422" s="538">
        <v>22700</v>
      </c>
      <c r="P422" s="588">
        <v>300</v>
      </c>
    </row>
    <row r="423" spans="1:16" ht="15.75" hidden="1" customHeight="1" outlineLevel="1">
      <c r="A423" s="587" t="s">
        <v>422</v>
      </c>
      <c r="B423" s="538">
        <v>751000</v>
      </c>
      <c r="C423" s="538">
        <v>351200</v>
      </c>
      <c r="D423" s="538">
        <v>119300</v>
      </c>
      <c r="E423" s="538">
        <v>195800</v>
      </c>
      <c r="F423" s="538">
        <v>87200</v>
      </c>
      <c r="G423" s="538">
        <v>84100</v>
      </c>
      <c r="H423" s="538">
        <v>24600</v>
      </c>
      <c r="I423" s="538">
        <v>84400</v>
      </c>
      <c r="J423" s="538">
        <v>12400</v>
      </c>
      <c r="K423" s="538">
        <v>51600</v>
      </c>
      <c r="L423" s="538">
        <v>64000</v>
      </c>
      <c r="M423" s="538">
        <v>9500</v>
      </c>
      <c r="N423" s="538">
        <v>11000</v>
      </c>
      <c r="O423" s="538">
        <v>20500</v>
      </c>
      <c r="P423" s="588">
        <v>300</v>
      </c>
    </row>
    <row r="424" spans="1:16" ht="15.75" hidden="1" customHeight="1" outlineLevel="1">
      <c r="A424" s="587" t="s">
        <v>423</v>
      </c>
      <c r="B424" s="538">
        <v>729700</v>
      </c>
      <c r="C424" s="538">
        <v>355500</v>
      </c>
      <c r="D424" s="538">
        <v>99300</v>
      </c>
      <c r="E424" s="538">
        <v>184900</v>
      </c>
      <c r="F424" s="538">
        <v>84500</v>
      </c>
      <c r="G424" s="538">
        <v>78800</v>
      </c>
      <c r="H424" s="538">
        <v>21600</v>
      </c>
      <c r="I424" s="538">
        <v>89700</v>
      </c>
      <c r="J424" s="538">
        <v>12300</v>
      </c>
      <c r="K424" s="538">
        <v>50100</v>
      </c>
      <c r="L424" s="538">
        <v>62400</v>
      </c>
      <c r="M424" s="538">
        <v>14400</v>
      </c>
      <c r="N424" s="538">
        <v>12800</v>
      </c>
      <c r="O424" s="538">
        <v>27200</v>
      </c>
      <c r="P424" s="588">
        <v>300</v>
      </c>
    </row>
    <row r="425" spans="1:16" ht="15.75" hidden="1" customHeight="1" outlineLevel="1">
      <c r="A425" s="587" t="s">
        <v>424</v>
      </c>
      <c r="B425" s="538">
        <v>738000</v>
      </c>
      <c r="C425" s="538">
        <v>338300</v>
      </c>
      <c r="D425" s="538">
        <v>126600</v>
      </c>
      <c r="E425" s="538">
        <v>184800</v>
      </c>
      <c r="F425" s="538">
        <v>83500</v>
      </c>
      <c r="G425" s="538">
        <v>80100</v>
      </c>
      <c r="H425" s="538">
        <v>21200</v>
      </c>
      <c r="I425" s="538">
        <v>88100</v>
      </c>
      <c r="J425" s="538">
        <v>11100</v>
      </c>
      <c r="K425" s="538">
        <v>50400</v>
      </c>
      <c r="L425" s="538">
        <v>61500</v>
      </c>
      <c r="M425" s="538">
        <v>14100</v>
      </c>
      <c r="N425" s="538">
        <v>12500</v>
      </c>
      <c r="O425" s="538">
        <v>26600</v>
      </c>
      <c r="P425" s="588">
        <v>300</v>
      </c>
    </row>
    <row r="426" spans="1:16" ht="15.75" hidden="1" customHeight="1" outlineLevel="1">
      <c r="A426" s="587" t="s">
        <v>425</v>
      </c>
      <c r="B426" s="538">
        <v>719400</v>
      </c>
      <c r="C426" s="538">
        <v>348700</v>
      </c>
      <c r="D426" s="538">
        <v>106500</v>
      </c>
      <c r="E426" s="538">
        <v>177400</v>
      </c>
      <c r="F426" s="538">
        <v>76200</v>
      </c>
      <c r="G426" s="538">
        <v>81700</v>
      </c>
      <c r="H426" s="538">
        <v>19500</v>
      </c>
      <c r="I426" s="538">
        <v>86500</v>
      </c>
      <c r="J426" s="538">
        <v>12500</v>
      </c>
      <c r="K426" s="538">
        <v>47300</v>
      </c>
      <c r="L426" s="538">
        <v>59800</v>
      </c>
      <c r="M426" s="538">
        <v>13700</v>
      </c>
      <c r="N426" s="538">
        <v>13100</v>
      </c>
      <c r="O426" s="538">
        <v>26800</v>
      </c>
      <c r="P426" s="588">
        <v>300</v>
      </c>
    </row>
    <row r="427" spans="1:16" ht="15.75" hidden="1" customHeight="1" outlineLevel="1">
      <c r="A427" s="587" t="s">
        <v>426</v>
      </c>
      <c r="B427" s="538">
        <v>691200</v>
      </c>
      <c r="C427" s="538">
        <v>326400</v>
      </c>
      <c r="D427" s="538">
        <v>114000</v>
      </c>
      <c r="E427" s="538">
        <v>168300</v>
      </c>
      <c r="F427" s="538">
        <v>70900</v>
      </c>
      <c r="G427" s="538">
        <v>74300</v>
      </c>
      <c r="H427" s="538">
        <v>23100</v>
      </c>
      <c r="I427" s="538">
        <v>82200</v>
      </c>
      <c r="J427" s="538">
        <v>12200</v>
      </c>
      <c r="K427" s="538">
        <v>46600</v>
      </c>
      <c r="L427" s="538">
        <v>58800</v>
      </c>
      <c r="M427" s="538">
        <v>11700</v>
      </c>
      <c r="N427" s="538">
        <v>11700</v>
      </c>
      <c r="O427" s="538">
        <v>23400</v>
      </c>
      <c r="P427" s="588">
        <v>300</v>
      </c>
    </row>
    <row r="428" spans="1:16" ht="15.75" hidden="1" customHeight="1" outlineLevel="1">
      <c r="A428" s="587" t="s">
        <v>427</v>
      </c>
      <c r="B428" s="538">
        <v>665800</v>
      </c>
      <c r="C428" s="538">
        <v>300300</v>
      </c>
      <c r="D428" s="538">
        <v>111500</v>
      </c>
      <c r="E428" s="538">
        <v>171600</v>
      </c>
      <c r="F428" s="538">
        <v>86300</v>
      </c>
      <c r="G428" s="538">
        <v>66000</v>
      </c>
      <c r="H428" s="538">
        <v>19300</v>
      </c>
      <c r="I428" s="538">
        <v>82200</v>
      </c>
      <c r="J428" s="538">
        <v>11400</v>
      </c>
      <c r="K428" s="538">
        <v>43700</v>
      </c>
      <c r="L428" s="538">
        <v>55100</v>
      </c>
      <c r="M428" s="538">
        <v>12600</v>
      </c>
      <c r="N428" s="538">
        <v>14400</v>
      </c>
      <c r="O428" s="538">
        <v>27000</v>
      </c>
      <c r="P428" s="588">
        <v>300</v>
      </c>
    </row>
    <row r="429" spans="1:16" ht="15.75" hidden="1" customHeight="1" outlineLevel="1">
      <c r="A429" s="587" t="s">
        <v>428</v>
      </c>
      <c r="B429" s="538">
        <v>699800</v>
      </c>
      <c r="C429" s="538">
        <v>339700</v>
      </c>
      <c r="D429" s="538">
        <v>104100</v>
      </c>
      <c r="E429" s="538">
        <v>179200</v>
      </c>
      <c r="F429" s="538">
        <v>72000</v>
      </c>
      <c r="G429" s="538">
        <v>78800</v>
      </c>
      <c r="H429" s="538">
        <v>28400</v>
      </c>
      <c r="I429" s="538">
        <v>76600</v>
      </c>
      <c r="J429" s="538">
        <v>11400</v>
      </c>
      <c r="K429" s="538">
        <v>42500</v>
      </c>
      <c r="L429" s="538">
        <v>53900</v>
      </c>
      <c r="M429" s="538">
        <v>9100</v>
      </c>
      <c r="N429" s="538">
        <v>13600</v>
      </c>
      <c r="O429" s="538">
        <v>22700</v>
      </c>
      <c r="P429" s="588">
        <v>200</v>
      </c>
    </row>
    <row r="430" spans="1:16" ht="15.75" hidden="1" customHeight="1" outlineLevel="1">
      <c r="A430" s="587" t="s">
        <v>429</v>
      </c>
      <c r="B430" s="538">
        <v>562700</v>
      </c>
      <c r="C430" s="538">
        <v>259900</v>
      </c>
      <c r="D430" s="538">
        <v>89400</v>
      </c>
      <c r="E430" s="538">
        <v>148000</v>
      </c>
      <c r="F430" s="538">
        <v>71500</v>
      </c>
      <c r="G430" s="538">
        <v>56300</v>
      </c>
      <c r="H430" s="538">
        <v>20300</v>
      </c>
      <c r="I430" s="538">
        <v>65200</v>
      </c>
      <c r="J430" s="538">
        <v>9700</v>
      </c>
      <c r="K430" s="538">
        <v>34200</v>
      </c>
      <c r="L430" s="538">
        <v>43900</v>
      </c>
      <c r="M430" s="538">
        <v>9600</v>
      </c>
      <c r="N430" s="538">
        <v>11700</v>
      </c>
      <c r="O430" s="538">
        <v>21300</v>
      </c>
      <c r="P430" s="588">
        <v>200</v>
      </c>
    </row>
    <row r="431" spans="1:16" ht="15.75" hidden="1" customHeight="1" outlineLevel="1">
      <c r="A431" s="587" t="s">
        <v>430</v>
      </c>
      <c r="B431" s="538">
        <v>617700</v>
      </c>
      <c r="C431" s="538">
        <v>303100</v>
      </c>
      <c r="D431" s="538">
        <v>84000</v>
      </c>
      <c r="E431" s="538">
        <v>162400</v>
      </c>
      <c r="F431" s="538">
        <v>65300</v>
      </c>
      <c r="G431" s="538">
        <v>76900</v>
      </c>
      <c r="H431" s="538">
        <v>20200</v>
      </c>
      <c r="I431" s="538">
        <v>68100</v>
      </c>
      <c r="J431" s="538">
        <v>10200</v>
      </c>
      <c r="K431" s="538">
        <v>35100</v>
      </c>
      <c r="L431" s="538">
        <v>45300</v>
      </c>
      <c r="M431" s="538">
        <v>9400</v>
      </c>
      <c r="N431" s="538">
        <v>13500</v>
      </c>
      <c r="O431" s="538">
        <v>22900</v>
      </c>
      <c r="P431" s="588">
        <v>100</v>
      </c>
    </row>
    <row r="432" spans="1:16" ht="15.75" hidden="1" customHeight="1" outlineLevel="1">
      <c r="A432" s="587" t="s">
        <v>431</v>
      </c>
      <c r="B432" s="538">
        <v>597500</v>
      </c>
      <c r="C432" s="538">
        <v>266200</v>
      </c>
      <c r="D432" s="538">
        <v>96700</v>
      </c>
      <c r="E432" s="538">
        <v>165500</v>
      </c>
      <c r="F432" s="538">
        <v>71900</v>
      </c>
      <c r="G432" s="538">
        <v>71300</v>
      </c>
      <c r="H432" s="538">
        <v>22300</v>
      </c>
      <c r="I432" s="538">
        <v>68900</v>
      </c>
      <c r="J432" s="538">
        <v>12000</v>
      </c>
      <c r="K432" s="538">
        <v>36300</v>
      </c>
      <c r="L432" s="538">
        <v>48300</v>
      </c>
      <c r="M432" s="538">
        <v>8300</v>
      </c>
      <c r="N432" s="538">
        <v>12300</v>
      </c>
      <c r="O432" s="538">
        <v>20600</v>
      </c>
      <c r="P432" s="588">
        <v>200</v>
      </c>
    </row>
    <row r="433" spans="1:16" ht="15.75" hidden="1" customHeight="1" outlineLevel="1">
      <c r="A433" s="587" t="s">
        <v>432</v>
      </c>
      <c r="B433" s="538">
        <v>621700</v>
      </c>
      <c r="C433" s="538">
        <v>307000</v>
      </c>
      <c r="D433" s="538">
        <v>94700</v>
      </c>
      <c r="E433" s="538">
        <v>149800</v>
      </c>
      <c r="F433" s="538">
        <v>58100</v>
      </c>
      <c r="G433" s="538">
        <v>59800</v>
      </c>
      <c r="H433" s="538">
        <v>31900</v>
      </c>
      <c r="I433" s="538">
        <v>70000</v>
      </c>
      <c r="J433" s="538">
        <v>10400</v>
      </c>
      <c r="K433" s="538">
        <v>36400</v>
      </c>
      <c r="L433" s="538">
        <v>46800</v>
      </c>
      <c r="M433" s="538">
        <v>9500</v>
      </c>
      <c r="N433" s="538">
        <v>13600</v>
      </c>
      <c r="O433" s="538">
        <v>23100</v>
      </c>
      <c r="P433" s="588">
        <v>200</v>
      </c>
    </row>
    <row r="434" spans="1:16" ht="15.75" hidden="1" customHeight="1" outlineLevel="1">
      <c r="A434" s="587" t="s">
        <v>433</v>
      </c>
      <c r="B434" s="538">
        <v>615200</v>
      </c>
      <c r="C434" s="538">
        <v>335600</v>
      </c>
      <c r="D434" s="538">
        <v>69400</v>
      </c>
      <c r="E434" s="538">
        <v>134900</v>
      </c>
      <c r="F434" s="538">
        <v>59600</v>
      </c>
      <c r="G434" s="538">
        <v>54800</v>
      </c>
      <c r="H434" s="538">
        <v>20500</v>
      </c>
      <c r="I434" s="538">
        <v>75000</v>
      </c>
      <c r="J434" s="538">
        <v>10400</v>
      </c>
      <c r="K434" s="538">
        <v>40300</v>
      </c>
      <c r="L434" s="538">
        <v>50700</v>
      </c>
      <c r="M434" s="538">
        <v>11800</v>
      </c>
      <c r="N434" s="538">
        <v>12500</v>
      </c>
      <c r="O434" s="538">
        <v>24300</v>
      </c>
      <c r="P434" s="588">
        <v>200</v>
      </c>
    </row>
    <row r="435" spans="1:16" ht="15.75" hidden="1" customHeight="1" outlineLevel="1">
      <c r="A435" s="587" t="s">
        <v>434</v>
      </c>
      <c r="B435" s="538">
        <v>636000</v>
      </c>
      <c r="C435" s="538">
        <v>336300</v>
      </c>
      <c r="D435" s="538">
        <v>71900</v>
      </c>
      <c r="E435" s="538">
        <v>157400</v>
      </c>
      <c r="F435" s="538">
        <v>77000</v>
      </c>
      <c r="G435" s="538">
        <v>60300</v>
      </c>
      <c r="H435" s="538">
        <v>20100</v>
      </c>
      <c r="I435" s="538">
        <v>70300</v>
      </c>
      <c r="J435" s="538">
        <v>10800</v>
      </c>
      <c r="K435" s="538">
        <v>42700</v>
      </c>
      <c r="L435" s="538">
        <v>53500</v>
      </c>
      <c r="M435" s="538">
        <v>7900</v>
      </c>
      <c r="N435" s="538">
        <v>8800</v>
      </c>
      <c r="O435" s="538">
        <v>16700</v>
      </c>
      <c r="P435" s="588">
        <v>100</v>
      </c>
    </row>
    <row r="436" spans="1:16" ht="15.75" hidden="1" customHeight="1" outlineLevel="1">
      <c r="A436" s="587" t="s">
        <v>435</v>
      </c>
      <c r="B436" s="538">
        <v>646500</v>
      </c>
      <c r="C436" s="538">
        <v>360500</v>
      </c>
      <c r="D436" s="538">
        <v>82900</v>
      </c>
      <c r="E436" s="538">
        <v>131800</v>
      </c>
      <c r="F436" s="538">
        <v>60700</v>
      </c>
      <c r="G436" s="538">
        <v>49800</v>
      </c>
      <c r="H436" s="538">
        <v>21300</v>
      </c>
      <c r="I436" s="538">
        <v>71300</v>
      </c>
      <c r="J436" s="538">
        <v>9900</v>
      </c>
      <c r="K436" s="538">
        <v>43300</v>
      </c>
      <c r="L436" s="538">
        <v>53200</v>
      </c>
      <c r="M436" s="538">
        <v>8100</v>
      </c>
      <c r="N436" s="538">
        <v>10000</v>
      </c>
      <c r="O436" s="538">
        <v>18100</v>
      </c>
      <c r="P436" s="588">
        <v>100</v>
      </c>
    </row>
    <row r="437" spans="1:16" ht="15.75" customHeight="1" collapsed="1">
      <c r="A437" s="587" t="s">
        <v>436</v>
      </c>
      <c r="B437" s="538">
        <v>666700</v>
      </c>
      <c r="C437" s="538">
        <v>323600</v>
      </c>
      <c r="D437" s="538">
        <v>95400</v>
      </c>
      <c r="E437" s="538">
        <v>168900</v>
      </c>
      <c r="F437" s="538">
        <v>69000</v>
      </c>
      <c r="G437" s="538">
        <v>74700</v>
      </c>
      <c r="H437" s="538">
        <v>25200</v>
      </c>
      <c r="I437" s="538">
        <v>78700</v>
      </c>
      <c r="J437" s="538">
        <v>9200</v>
      </c>
      <c r="K437" s="538">
        <v>42800</v>
      </c>
      <c r="L437" s="538">
        <v>52000</v>
      </c>
      <c r="M437" s="538">
        <v>8100</v>
      </c>
      <c r="N437" s="538">
        <v>18600</v>
      </c>
      <c r="O437" s="538">
        <v>26700</v>
      </c>
      <c r="P437" s="588">
        <v>200</v>
      </c>
    </row>
    <row r="438" spans="1:16" ht="15.75" customHeight="1">
      <c r="A438" s="591" t="s">
        <v>465</v>
      </c>
      <c r="B438" s="538">
        <v>625500</v>
      </c>
      <c r="C438" s="538">
        <v>336100</v>
      </c>
      <c r="D438" s="538">
        <v>63600</v>
      </c>
      <c r="E438" s="538">
        <v>156500</v>
      </c>
      <c r="F438" s="538">
        <v>66100</v>
      </c>
      <c r="G438" s="538">
        <v>60700</v>
      </c>
      <c r="H438" s="538">
        <v>29700</v>
      </c>
      <c r="I438" s="538">
        <v>69200</v>
      </c>
      <c r="J438" s="538">
        <v>10400</v>
      </c>
      <c r="K438" s="538">
        <v>41900</v>
      </c>
      <c r="L438" s="538">
        <v>52300</v>
      </c>
      <c r="M438" s="538">
        <v>7100</v>
      </c>
      <c r="N438" s="538">
        <v>9900</v>
      </c>
      <c r="O438" s="538">
        <v>17000</v>
      </c>
      <c r="P438" s="588">
        <v>100</v>
      </c>
    </row>
    <row r="439" spans="1:16" ht="15.75" customHeight="1">
      <c r="A439" s="593" t="s">
        <v>553</v>
      </c>
      <c r="B439" s="541">
        <v>-6.1796910154492277</v>
      </c>
      <c r="C439" s="541">
        <v>3.8627935723114959</v>
      </c>
      <c r="D439" s="541">
        <v>-33.333333333333329</v>
      </c>
      <c r="E439" s="541">
        <v>-7.3416222616933089</v>
      </c>
      <c r="F439" s="541">
        <v>-4.2028985507246377</v>
      </c>
      <c r="G439" s="541">
        <v>-18.741633199464523</v>
      </c>
      <c r="H439" s="541">
        <v>17.857142857142858</v>
      </c>
      <c r="I439" s="541">
        <v>-12.07115628970775</v>
      </c>
      <c r="J439" s="541">
        <v>13.043478260869565</v>
      </c>
      <c r="K439" s="541">
        <v>-2.1028037383177569</v>
      </c>
      <c r="L439" s="541">
        <v>0.57692307692307698</v>
      </c>
      <c r="M439" s="541">
        <v>-12.345679012345679</v>
      </c>
      <c r="N439" s="541">
        <v>-46.774193548387096</v>
      </c>
      <c r="O439" s="541">
        <v>-36.329588014981276</v>
      </c>
      <c r="P439" s="597">
        <v>-50</v>
      </c>
    </row>
    <row r="440" spans="1:16" ht="15.75" customHeight="1">
      <c r="A440" s="585" t="s">
        <v>315</v>
      </c>
      <c r="B440" s="524"/>
      <c r="C440" s="524"/>
      <c r="D440" s="524"/>
      <c r="E440" s="524"/>
      <c r="F440" s="524"/>
      <c r="G440" s="524"/>
      <c r="H440" s="524"/>
      <c r="I440" s="524"/>
      <c r="J440" s="524"/>
      <c r="K440" s="524"/>
      <c r="L440" s="524"/>
      <c r="M440" s="524"/>
      <c r="N440" s="524"/>
      <c r="O440" s="524"/>
      <c r="P440" s="595"/>
    </row>
    <row r="441" spans="1:16" ht="15.75" hidden="1" customHeight="1" outlineLevel="1">
      <c r="A441" s="587" t="s">
        <v>407</v>
      </c>
      <c r="B441" s="538">
        <v>26509100</v>
      </c>
      <c r="C441" s="538">
        <v>7391400</v>
      </c>
      <c r="D441" s="538">
        <v>5669300</v>
      </c>
      <c r="E441" s="538">
        <v>11173300</v>
      </c>
      <c r="F441" s="538">
        <v>5351900</v>
      </c>
      <c r="G441" s="538">
        <v>4882900</v>
      </c>
      <c r="H441" s="538">
        <v>938500</v>
      </c>
      <c r="I441" s="538">
        <v>2242700</v>
      </c>
      <c r="J441" s="538">
        <v>277300</v>
      </c>
      <c r="K441" s="538">
        <v>1348200</v>
      </c>
      <c r="L441" s="538">
        <v>1625500</v>
      </c>
      <c r="M441" s="538">
        <v>238900</v>
      </c>
      <c r="N441" s="538">
        <v>378300</v>
      </c>
      <c r="O441" s="538">
        <v>617200</v>
      </c>
      <c r="P441" s="588">
        <v>32400</v>
      </c>
    </row>
    <row r="442" spans="1:16" ht="15.75" hidden="1" customHeight="1" outlineLevel="1">
      <c r="A442" s="587" t="s">
        <v>408</v>
      </c>
      <c r="B442" s="538">
        <v>26900800</v>
      </c>
      <c r="C442" s="538">
        <v>7148700</v>
      </c>
      <c r="D442" s="538">
        <v>6186000</v>
      </c>
      <c r="E442" s="538">
        <v>11301100</v>
      </c>
      <c r="F442" s="538">
        <v>5341300</v>
      </c>
      <c r="G442" s="538">
        <v>4939500</v>
      </c>
      <c r="H442" s="538">
        <v>1020300</v>
      </c>
      <c r="I442" s="538">
        <v>2232700</v>
      </c>
      <c r="J442" s="538">
        <v>269600</v>
      </c>
      <c r="K442" s="538">
        <v>1337400</v>
      </c>
      <c r="L442" s="538">
        <v>1607000</v>
      </c>
      <c r="M442" s="538">
        <v>253000</v>
      </c>
      <c r="N442" s="538">
        <v>372700</v>
      </c>
      <c r="O442" s="538">
        <v>625700</v>
      </c>
      <c r="P442" s="588">
        <v>32300</v>
      </c>
    </row>
    <row r="443" spans="1:16" ht="15.75" hidden="1" customHeight="1" outlineLevel="1">
      <c r="A443" s="587" t="s">
        <v>409</v>
      </c>
      <c r="B443" s="538">
        <v>26758100</v>
      </c>
      <c r="C443" s="538">
        <v>7840500</v>
      </c>
      <c r="D443" s="538">
        <v>5480700</v>
      </c>
      <c r="E443" s="538">
        <v>11216200</v>
      </c>
      <c r="F443" s="538">
        <v>5275500</v>
      </c>
      <c r="G443" s="538">
        <v>4925600</v>
      </c>
      <c r="H443" s="538">
        <v>1015100</v>
      </c>
      <c r="I443" s="538">
        <v>2193800</v>
      </c>
      <c r="J443" s="538">
        <v>263700</v>
      </c>
      <c r="K443" s="538">
        <v>1362800</v>
      </c>
      <c r="L443" s="538">
        <v>1626500</v>
      </c>
      <c r="M443" s="538">
        <v>213000</v>
      </c>
      <c r="N443" s="538">
        <v>354300</v>
      </c>
      <c r="O443" s="538">
        <v>567300</v>
      </c>
      <c r="P443" s="588">
        <v>27100</v>
      </c>
    </row>
    <row r="444" spans="1:16" ht="15.75" hidden="1" customHeight="1" outlineLevel="1">
      <c r="A444" s="587" t="s">
        <v>410</v>
      </c>
      <c r="B444" s="538">
        <v>27402500</v>
      </c>
      <c r="C444" s="538">
        <v>7997500</v>
      </c>
      <c r="D444" s="538">
        <v>5394800</v>
      </c>
      <c r="E444" s="538">
        <v>11791600</v>
      </c>
      <c r="F444" s="538">
        <v>5387900</v>
      </c>
      <c r="G444" s="538">
        <v>5217200</v>
      </c>
      <c r="H444" s="538">
        <v>1186400</v>
      </c>
      <c r="I444" s="538">
        <v>2193600</v>
      </c>
      <c r="J444" s="538">
        <v>253100</v>
      </c>
      <c r="K444" s="538">
        <v>1316800</v>
      </c>
      <c r="L444" s="538">
        <v>1569900</v>
      </c>
      <c r="M444" s="538">
        <v>253900</v>
      </c>
      <c r="N444" s="538">
        <v>369800</v>
      </c>
      <c r="O444" s="538">
        <v>623700</v>
      </c>
      <c r="P444" s="588">
        <v>25100</v>
      </c>
    </row>
    <row r="445" spans="1:16" ht="15.75" hidden="1" customHeight="1" outlineLevel="1">
      <c r="A445" s="587" t="s">
        <v>411</v>
      </c>
      <c r="B445" s="538">
        <v>28131700</v>
      </c>
      <c r="C445" s="538">
        <v>8268400</v>
      </c>
      <c r="D445" s="538">
        <v>5591500</v>
      </c>
      <c r="E445" s="538">
        <v>12072600</v>
      </c>
      <c r="F445" s="538">
        <v>5775600</v>
      </c>
      <c r="G445" s="538">
        <v>5166000</v>
      </c>
      <c r="H445" s="538">
        <v>1131100</v>
      </c>
      <c r="I445" s="538">
        <v>2172300</v>
      </c>
      <c r="J445" s="538">
        <v>263100</v>
      </c>
      <c r="K445" s="538">
        <v>1319700</v>
      </c>
      <c r="L445" s="538">
        <v>1582800</v>
      </c>
      <c r="M445" s="538">
        <v>235900</v>
      </c>
      <c r="N445" s="538">
        <v>353600</v>
      </c>
      <c r="O445" s="538">
        <v>589500</v>
      </c>
      <c r="P445" s="588">
        <v>26900</v>
      </c>
    </row>
    <row r="446" spans="1:16" ht="15.75" hidden="1" customHeight="1" outlineLevel="1">
      <c r="A446" s="587" t="s">
        <v>412</v>
      </c>
      <c r="B446" s="538">
        <v>28331400</v>
      </c>
      <c r="C446" s="538">
        <v>8116600</v>
      </c>
      <c r="D446" s="538">
        <v>5611800</v>
      </c>
      <c r="E446" s="538">
        <v>12458600</v>
      </c>
      <c r="F446" s="538">
        <v>5859600</v>
      </c>
      <c r="G446" s="538">
        <v>5415400</v>
      </c>
      <c r="H446" s="538">
        <v>1183700</v>
      </c>
      <c r="I446" s="538">
        <v>2117800</v>
      </c>
      <c r="J446" s="538">
        <v>250200</v>
      </c>
      <c r="K446" s="538">
        <v>1259500</v>
      </c>
      <c r="L446" s="538">
        <v>1509700</v>
      </c>
      <c r="M446" s="538">
        <v>248000</v>
      </c>
      <c r="N446" s="538">
        <v>360100</v>
      </c>
      <c r="O446" s="538">
        <v>608100</v>
      </c>
      <c r="P446" s="588">
        <v>26600</v>
      </c>
    </row>
    <row r="447" spans="1:16" ht="15.75" hidden="1" customHeight="1" outlineLevel="1">
      <c r="A447" s="587" t="s">
        <v>413</v>
      </c>
      <c r="B447" s="538">
        <v>27690100</v>
      </c>
      <c r="C447" s="538">
        <v>8167000</v>
      </c>
      <c r="D447" s="538">
        <v>5286500</v>
      </c>
      <c r="E447" s="538">
        <v>12154600</v>
      </c>
      <c r="F447" s="538">
        <v>5800100</v>
      </c>
      <c r="G447" s="538">
        <v>5262400</v>
      </c>
      <c r="H447" s="538">
        <v>1092200</v>
      </c>
      <c r="I447" s="538">
        <v>2054900</v>
      </c>
      <c r="J447" s="538">
        <v>252600</v>
      </c>
      <c r="K447" s="538">
        <v>1226700</v>
      </c>
      <c r="L447" s="538">
        <v>1479300</v>
      </c>
      <c r="M447" s="538">
        <v>239700</v>
      </c>
      <c r="N447" s="538">
        <v>335900</v>
      </c>
      <c r="O447" s="538">
        <v>575600</v>
      </c>
      <c r="P447" s="588">
        <v>27100</v>
      </c>
    </row>
    <row r="448" spans="1:16" ht="15.75" hidden="1" customHeight="1" outlineLevel="1">
      <c r="A448" s="587" t="s">
        <v>414</v>
      </c>
      <c r="B448" s="538">
        <v>28133300</v>
      </c>
      <c r="C448" s="538">
        <v>8219100</v>
      </c>
      <c r="D448" s="538">
        <v>5449100</v>
      </c>
      <c r="E448" s="538">
        <v>12382500</v>
      </c>
      <c r="F448" s="538">
        <v>5821900</v>
      </c>
      <c r="G448" s="538">
        <v>5392100</v>
      </c>
      <c r="H448" s="538">
        <v>1168400</v>
      </c>
      <c r="I448" s="538">
        <v>2057700</v>
      </c>
      <c r="J448" s="538">
        <v>251900</v>
      </c>
      <c r="K448" s="538">
        <v>1230100</v>
      </c>
      <c r="L448" s="538">
        <v>1482000</v>
      </c>
      <c r="M448" s="538">
        <v>239400</v>
      </c>
      <c r="N448" s="538">
        <v>336400</v>
      </c>
      <c r="O448" s="538">
        <v>575800</v>
      </c>
      <c r="P448" s="588">
        <v>25000</v>
      </c>
    </row>
    <row r="449" spans="1:16" ht="15.75" hidden="1" customHeight="1" outlineLevel="1">
      <c r="A449" s="587" t="s">
        <v>415</v>
      </c>
      <c r="B449" s="538">
        <v>28097700</v>
      </c>
      <c r="C449" s="538">
        <v>8257000</v>
      </c>
      <c r="D449" s="538">
        <v>5698900</v>
      </c>
      <c r="E449" s="538">
        <v>12037700</v>
      </c>
      <c r="F449" s="538">
        <v>5721500</v>
      </c>
      <c r="G449" s="538">
        <v>5223600</v>
      </c>
      <c r="H449" s="538">
        <v>1092600</v>
      </c>
      <c r="I449" s="538">
        <v>2080200</v>
      </c>
      <c r="J449" s="538">
        <v>254700</v>
      </c>
      <c r="K449" s="538">
        <v>1254600</v>
      </c>
      <c r="L449" s="538">
        <v>1509300</v>
      </c>
      <c r="M449" s="538">
        <v>244600</v>
      </c>
      <c r="N449" s="538">
        <v>326300</v>
      </c>
      <c r="O449" s="538">
        <v>570900</v>
      </c>
      <c r="P449" s="588">
        <v>24000</v>
      </c>
    </row>
    <row r="450" spans="1:16" ht="15.75" hidden="1" customHeight="1" outlineLevel="1">
      <c r="A450" s="587" t="s">
        <v>416</v>
      </c>
      <c r="B450" s="538">
        <v>28339000</v>
      </c>
      <c r="C450" s="538">
        <v>8097800</v>
      </c>
      <c r="D450" s="538">
        <v>5759200</v>
      </c>
      <c r="E450" s="538">
        <v>12407600</v>
      </c>
      <c r="F450" s="538">
        <v>5715800</v>
      </c>
      <c r="G450" s="538">
        <v>5499900</v>
      </c>
      <c r="H450" s="538">
        <v>1191900</v>
      </c>
      <c r="I450" s="538">
        <v>2052300</v>
      </c>
      <c r="J450" s="538">
        <v>245500</v>
      </c>
      <c r="K450" s="538">
        <v>1239900</v>
      </c>
      <c r="L450" s="538">
        <v>1485400</v>
      </c>
      <c r="M450" s="538">
        <v>234100</v>
      </c>
      <c r="N450" s="538">
        <v>332700</v>
      </c>
      <c r="O450" s="538">
        <v>566800</v>
      </c>
      <c r="P450" s="588">
        <v>22100</v>
      </c>
    </row>
    <row r="451" spans="1:16" ht="15.75" hidden="1" customHeight="1" outlineLevel="1">
      <c r="A451" s="587" t="s">
        <v>417</v>
      </c>
      <c r="B451" s="538">
        <v>28099500</v>
      </c>
      <c r="C451" s="538">
        <v>8290900</v>
      </c>
      <c r="D451" s="538">
        <v>5604300</v>
      </c>
      <c r="E451" s="538">
        <v>12160000</v>
      </c>
      <c r="F451" s="538">
        <v>5774500</v>
      </c>
      <c r="G451" s="538">
        <v>5359300</v>
      </c>
      <c r="H451" s="538">
        <v>1026200</v>
      </c>
      <c r="I451" s="538">
        <v>2024300</v>
      </c>
      <c r="J451" s="538">
        <v>236000</v>
      </c>
      <c r="K451" s="538">
        <v>1241500</v>
      </c>
      <c r="L451" s="538">
        <v>1477500</v>
      </c>
      <c r="M451" s="538">
        <v>223400</v>
      </c>
      <c r="N451" s="538">
        <v>323500</v>
      </c>
      <c r="O451" s="538">
        <v>546900</v>
      </c>
      <c r="P451" s="588">
        <v>19900</v>
      </c>
    </row>
    <row r="452" spans="1:16" ht="15.75" hidden="1" customHeight="1" outlineLevel="1">
      <c r="A452" s="587" t="s">
        <v>418</v>
      </c>
      <c r="B452" s="538">
        <v>27652400</v>
      </c>
      <c r="C452" s="538">
        <v>8100900</v>
      </c>
      <c r="D452" s="538">
        <v>5554000</v>
      </c>
      <c r="E452" s="538">
        <v>11998900</v>
      </c>
      <c r="F452" s="538">
        <v>5584400</v>
      </c>
      <c r="G452" s="538">
        <v>5304700</v>
      </c>
      <c r="H452" s="538">
        <v>1109800</v>
      </c>
      <c r="I452" s="538">
        <v>1973200</v>
      </c>
      <c r="J452" s="538">
        <v>230800</v>
      </c>
      <c r="K452" s="538">
        <v>1195300</v>
      </c>
      <c r="L452" s="538">
        <v>1426100</v>
      </c>
      <c r="M452" s="538">
        <v>224900</v>
      </c>
      <c r="N452" s="538">
        <v>322200</v>
      </c>
      <c r="O452" s="538">
        <v>547100</v>
      </c>
      <c r="P452" s="588">
        <v>25400</v>
      </c>
    </row>
    <row r="453" spans="1:16" ht="15.75" hidden="1" customHeight="1" outlineLevel="1">
      <c r="A453" s="587" t="s">
        <v>419</v>
      </c>
      <c r="B453" s="538">
        <v>27146400</v>
      </c>
      <c r="C453" s="538">
        <v>8099800</v>
      </c>
      <c r="D453" s="538">
        <v>5341300</v>
      </c>
      <c r="E453" s="538">
        <v>11766700</v>
      </c>
      <c r="F453" s="538">
        <v>5444500</v>
      </c>
      <c r="G453" s="538">
        <v>5271500</v>
      </c>
      <c r="H453" s="538">
        <v>1050700</v>
      </c>
      <c r="I453" s="538">
        <v>1917000</v>
      </c>
      <c r="J453" s="538">
        <v>231100</v>
      </c>
      <c r="K453" s="538">
        <v>1176100</v>
      </c>
      <c r="L453" s="538">
        <v>1407200</v>
      </c>
      <c r="M453" s="538">
        <v>206300</v>
      </c>
      <c r="N453" s="538">
        <v>303600</v>
      </c>
      <c r="O453" s="538">
        <v>509900</v>
      </c>
      <c r="P453" s="588">
        <v>21400</v>
      </c>
    </row>
    <row r="454" spans="1:16" ht="15.75" hidden="1" customHeight="1" outlineLevel="1">
      <c r="A454" s="587" t="s">
        <v>420</v>
      </c>
      <c r="B454" s="538">
        <v>27376100</v>
      </c>
      <c r="C454" s="538">
        <v>7998200</v>
      </c>
      <c r="D454" s="538">
        <v>5189400</v>
      </c>
      <c r="E454" s="538">
        <v>12255100</v>
      </c>
      <c r="F454" s="538">
        <v>5561200</v>
      </c>
      <c r="G454" s="538">
        <v>5465500</v>
      </c>
      <c r="H454" s="538">
        <v>1228500</v>
      </c>
      <c r="I454" s="538">
        <v>1908400</v>
      </c>
      <c r="J454" s="538">
        <v>225000</v>
      </c>
      <c r="K454" s="538">
        <v>1158400</v>
      </c>
      <c r="L454" s="538">
        <v>1383400</v>
      </c>
      <c r="M454" s="538">
        <v>216800</v>
      </c>
      <c r="N454" s="538">
        <v>308100</v>
      </c>
      <c r="O454" s="538">
        <v>524900</v>
      </c>
      <c r="P454" s="588">
        <v>25000</v>
      </c>
    </row>
    <row r="455" spans="1:16" ht="15.75" hidden="1" customHeight="1" outlineLevel="1">
      <c r="A455" s="587" t="s">
        <v>421</v>
      </c>
      <c r="B455" s="538">
        <v>27175000</v>
      </c>
      <c r="C455" s="538">
        <v>7917000</v>
      </c>
      <c r="D455" s="538">
        <v>5447000</v>
      </c>
      <c r="E455" s="538">
        <v>11882000</v>
      </c>
      <c r="F455" s="538">
        <v>5530300</v>
      </c>
      <c r="G455" s="538">
        <v>5193700</v>
      </c>
      <c r="H455" s="538">
        <v>1158000</v>
      </c>
      <c r="I455" s="538">
        <v>1906200</v>
      </c>
      <c r="J455" s="538">
        <v>229100</v>
      </c>
      <c r="K455" s="538">
        <v>1167300</v>
      </c>
      <c r="L455" s="538">
        <v>1396400</v>
      </c>
      <c r="M455" s="538">
        <v>207300</v>
      </c>
      <c r="N455" s="538">
        <v>302600</v>
      </c>
      <c r="O455" s="538">
        <v>509900</v>
      </c>
      <c r="P455" s="588">
        <v>22700</v>
      </c>
    </row>
    <row r="456" spans="1:16" ht="15.75" hidden="1" customHeight="1" outlineLevel="1">
      <c r="A456" s="587" t="s">
        <v>422</v>
      </c>
      <c r="B456" s="538">
        <v>27577600</v>
      </c>
      <c r="C456" s="538">
        <v>8071200</v>
      </c>
      <c r="D456" s="538">
        <v>5337300</v>
      </c>
      <c r="E456" s="538">
        <v>12239500</v>
      </c>
      <c r="F456" s="538">
        <v>5500300</v>
      </c>
      <c r="G456" s="538">
        <v>5515500</v>
      </c>
      <c r="H456" s="538">
        <v>1223700</v>
      </c>
      <c r="I456" s="538">
        <v>1905400</v>
      </c>
      <c r="J456" s="538">
        <v>221300</v>
      </c>
      <c r="K456" s="538">
        <v>1147400</v>
      </c>
      <c r="L456" s="538">
        <v>1368700</v>
      </c>
      <c r="M456" s="538">
        <v>226000</v>
      </c>
      <c r="N456" s="538">
        <v>310700</v>
      </c>
      <c r="O456" s="538">
        <v>536700</v>
      </c>
      <c r="P456" s="588">
        <v>24200</v>
      </c>
    </row>
    <row r="457" spans="1:16" ht="15.75" hidden="1" customHeight="1" outlineLevel="1">
      <c r="A457" s="587" t="s">
        <v>423</v>
      </c>
      <c r="B457" s="538">
        <v>26898400</v>
      </c>
      <c r="C457" s="538">
        <v>7970500</v>
      </c>
      <c r="D457" s="538">
        <v>5172600</v>
      </c>
      <c r="E457" s="538">
        <v>11877900</v>
      </c>
      <c r="F457" s="538">
        <v>5563600</v>
      </c>
      <c r="G457" s="538">
        <v>5190600</v>
      </c>
      <c r="H457" s="538">
        <v>1123700</v>
      </c>
      <c r="I457" s="538">
        <v>1858900</v>
      </c>
      <c r="J457" s="538">
        <v>218200</v>
      </c>
      <c r="K457" s="538">
        <v>1143600</v>
      </c>
      <c r="L457" s="538">
        <v>1361800</v>
      </c>
      <c r="M457" s="538">
        <v>205200</v>
      </c>
      <c r="N457" s="538">
        <v>291800</v>
      </c>
      <c r="O457" s="538">
        <v>497000</v>
      </c>
      <c r="P457" s="588">
        <v>18600</v>
      </c>
    </row>
    <row r="458" spans="1:16" ht="15.75" hidden="1" customHeight="1" outlineLevel="1">
      <c r="A458" s="587" t="s">
        <v>424</v>
      </c>
      <c r="B458" s="538">
        <v>26445400</v>
      </c>
      <c r="C458" s="538">
        <v>7671600</v>
      </c>
      <c r="D458" s="538">
        <v>5048600</v>
      </c>
      <c r="E458" s="538">
        <v>11870200</v>
      </c>
      <c r="F458" s="538">
        <v>5359500</v>
      </c>
      <c r="G458" s="538">
        <v>5284200</v>
      </c>
      <c r="H458" s="538">
        <v>1226600</v>
      </c>
      <c r="I458" s="538">
        <v>1837000</v>
      </c>
      <c r="J458" s="538">
        <v>208600</v>
      </c>
      <c r="K458" s="538">
        <v>1105700</v>
      </c>
      <c r="L458" s="538">
        <v>1314300</v>
      </c>
      <c r="M458" s="538">
        <v>226100</v>
      </c>
      <c r="N458" s="538">
        <v>296500</v>
      </c>
      <c r="O458" s="538">
        <v>522600</v>
      </c>
      <c r="P458" s="588">
        <v>17900</v>
      </c>
    </row>
    <row r="459" spans="1:16" ht="15.75" hidden="1" customHeight="1" outlineLevel="1">
      <c r="A459" s="587" t="s">
        <v>425</v>
      </c>
      <c r="B459" s="538">
        <v>25959000</v>
      </c>
      <c r="C459" s="538">
        <v>7803100</v>
      </c>
      <c r="D459" s="538">
        <v>4985700</v>
      </c>
      <c r="E459" s="538">
        <v>11344000</v>
      </c>
      <c r="F459" s="538">
        <v>5219100</v>
      </c>
      <c r="G459" s="538">
        <v>4981400</v>
      </c>
      <c r="H459" s="538">
        <v>1143500</v>
      </c>
      <c r="I459" s="538">
        <v>1805000</v>
      </c>
      <c r="J459" s="538">
        <v>210300</v>
      </c>
      <c r="K459" s="538">
        <v>1089100</v>
      </c>
      <c r="L459" s="538">
        <v>1299400</v>
      </c>
      <c r="M459" s="538">
        <v>210800</v>
      </c>
      <c r="N459" s="538">
        <v>294800</v>
      </c>
      <c r="O459" s="538">
        <v>505600</v>
      </c>
      <c r="P459" s="588">
        <v>21200</v>
      </c>
    </row>
    <row r="460" spans="1:16" ht="15.75" hidden="1" customHeight="1" outlineLevel="1">
      <c r="A460" s="587" t="s">
        <v>426</v>
      </c>
      <c r="B460" s="538">
        <v>26053400</v>
      </c>
      <c r="C460" s="538">
        <v>7673800</v>
      </c>
      <c r="D460" s="538">
        <v>4851900</v>
      </c>
      <c r="E460" s="538">
        <v>11721300</v>
      </c>
      <c r="F460" s="538">
        <v>5315200</v>
      </c>
      <c r="G460" s="538">
        <v>5118300</v>
      </c>
      <c r="H460" s="538">
        <v>1287800</v>
      </c>
      <c r="I460" s="538">
        <v>1787900</v>
      </c>
      <c r="J460" s="538">
        <v>209900</v>
      </c>
      <c r="K460" s="538">
        <v>1081700</v>
      </c>
      <c r="L460" s="538">
        <v>1291600</v>
      </c>
      <c r="M460" s="538">
        <v>210300</v>
      </c>
      <c r="N460" s="538">
        <v>286000</v>
      </c>
      <c r="O460" s="538">
        <v>496300</v>
      </c>
      <c r="P460" s="588">
        <v>18500</v>
      </c>
    </row>
    <row r="461" spans="1:16" ht="15.75" hidden="1" customHeight="1" outlineLevel="1">
      <c r="A461" s="587" t="s">
        <v>427</v>
      </c>
      <c r="B461" s="538">
        <v>25479700</v>
      </c>
      <c r="C461" s="538">
        <v>7850100</v>
      </c>
      <c r="D461" s="538">
        <v>4729900</v>
      </c>
      <c r="E461" s="538">
        <v>11106600</v>
      </c>
      <c r="F461" s="538">
        <v>5119200</v>
      </c>
      <c r="G461" s="538">
        <v>4758600</v>
      </c>
      <c r="H461" s="538">
        <v>1228800</v>
      </c>
      <c r="I461" s="538">
        <v>1775500</v>
      </c>
      <c r="J461" s="538">
        <v>215000</v>
      </c>
      <c r="K461" s="538">
        <v>1054000</v>
      </c>
      <c r="L461" s="538">
        <v>1269000</v>
      </c>
      <c r="M461" s="538">
        <v>218800</v>
      </c>
      <c r="N461" s="538">
        <v>287700</v>
      </c>
      <c r="O461" s="538">
        <v>506500</v>
      </c>
      <c r="P461" s="588">
        <v>17600</v>
      </c>
    </row>
    <row r="462" spans="1:16" ht="15.75" hidden="1" customHeight="1" outlineLevel="1">
      <c r="A462" s="587" t="s">
        <v>428</v>
      </c>
      <c r="B462" s="538">
        <v>26069900</v>
      </c>
      <c r="C462" s="538">
        <v>7708800</v>
      </c>
      <c r="D462" s="538">
        <v>4700600</v>
      </c>
      <c r="E462" s="538">
        <v>11946100</v>
      </c>
      <c r="F462" s="538">
        <v>5121000</v>
      </c>
      <c r="G462" s="538">
        <v>5156400</v>
      </c>
      <c r="H462" s="538">
        <v>1668600</v>
      </c>
      <c r="I462" s="538">
        <v>1694700</v>
      </c>
      <c r="J462" s="538">
        <v>195600</v>
      </c>
      <c r="K462" s="538">
        <v>1027900</v>
      </c>
      <c r="L462" s="538">
        <v>1223500</v>
      </c>
      <c r="M462" s="538">
        <v>197000</v>
      </c>
      <c r="N462" s="538">
        <v>274200</v>
      </c>
      <c r="O462" s="538">
        <v>471200</v>
      </c>
      <c r="P462" s="588">
        <v>19600</v>
      </c>
    </row>
    <row r="463" spans="1:16" ht="15.75" hidden="1" customHeight="1" outlineLevel="1">
      <c r="A463" s="587" t="s">
        <v>429</v>
      </c>
      <c r="B463" s="538">
        <v>24700600</v>
      </c>
      <c r="C463" s="538">
        <v>7335500</v>
      </c>
      <c r="D463" s="538">
        <v>4461900</v>
      </c>
      <c r="E463" s="538">
        <v>11243000</v>
      </c>
      <c r="F463" s="538">
        <v>5208000</v>
      </c>
      <c r="G463" s="538">
        <v>4765800</v>
      </c>
      <c r="H463" s="538">
        <v>1269200</v>
      </c>
      <c r="I463" s="538">
        <v>1637300</v>
      </c>
      <c r="J463" s="538">
        <v>193500</v>
      </c>
      <c r="K463" s="538">
        <v>985500</v>
      </c>
      <c r="L463" s="538">
        <v>1179000</v>
      </c>
      <c r="M463" s="538">
        <v>194000</v>
      </c>
      <c r="N463" s="538">
        <v>264200</v>
      </c>
      <c r="O463" s="538">
        <v>458200</v>
      </c>
      <c r="P463" s="588">
        <v>23000</v>
      </c>
    </row>
    <row r="464" spans="1:16" ht="15.75" hidden="1" customHeight="1" outlineLevel="1">
      <c r="A464" s="587" t="s">
        <v>430</v>
      </c>
      <c r="B464" s="538">
        <v>23762300</v>
      </c>
      <c r="C464" s="538">
        <v>6991100</v>
      </c>
      <c r="D464" s="538">
        <v>4173200</v>
      </c>
      <c r="E464" s="538">
        <v>10995500</v>
      </c>
      <c r="F464" s="538">
        <v>4832300</v>
      </c>
      <c r="G464" s="538">
        <v>4814700</v>
      </c>
      <c r="H464" s="538">
        <v>1348500</v>
      </c>
      <c r="I464" s="538">
        <v>1583000</v>
      </c>
      <c r="J464" s="538">
        <v>180800</v>
      </c>
      <c r="K464" s="538">
        <v>948700</v>
      </c>
      <c r="L464" s="538">
        <v>1129500</v>
      </c>
      <c r="M464" s="538">
        <v>194600</v>
      </c>
      <c r="N464" s="538">
        <v>258900</v>
      </c>
      <c r="O464" s="538">
        <v>453500</v>
      </c>
      <c r="P464" s="588">
        <v>19400</v>
      </c>
    </row>
    <row r="465" spans="1:16" ht="15.75" hidden="1" customHeight="1" outlineLevel="1">
      <c r="A465" s="587" t="s">
        <v>431</v>
      </c>
      <c r="B465" s="538">
        <v>22336700</v>
      </c>
      <c r="C465" s="538">
        <v>6800500</v>
      </c>
      <c r="D465" s="538">
        <v>3768800</v>
      </c>
      <c r="E465" s="538">
        <v>10257900</v>
      </c>
      <c r="F465" s="538">
        <v>4650100</v>
      </c>
      <c r="G465" s="538">
        <v>4463400</v>
      </c>
      <c r="H465" s="538">
        <v>1144300</v>
      </c>
      <c r="I465" s="538">
        <v>1494200</v>
      </c>
      <c r="J465" s="538">
        <v>173100</v>
      </c>
      <c r="K465" s="538">
        <v>906700</v>
      </c>
      <c r="L465" s="538">
        <v>1079800</v>
      </c>
      <c r="M465" s="538">
        <v>177600</v>
      </c>
      <c r="N465" s="538">
        <v>236800</v>
      </c>
      <c r="O465" s="538">
        <v>414400</v>
      </c>
      <c r="P465" s="588">
        <v>15400</v>
      </c>
    </row>
    <row r="466" spans="1:16" ht="15.75" hidden="1" customHeight="1" outlineLevel="1">
      <c r="A466" s="587" t="s">
        <v>432</v>
      </c>
      <c r="B466" s="538">
        <v>21366300</v>
      </c>
      <c r="C466" s="538">
        <v>6368000</v>
      </c>
      <c r="D466" s="538">
        <v>3866200</v>
      </c>
      <c r="E466" s="538">
        <v>9716400</v>
      </c>
      <c r="F466" s="538">
        <v>4247100</v>
      </c>
      <c r="G466" s="538">
        <v>4305500</v>
      </c>
      <c r="H466" s="538">
        <v>1163800</v>
      </c>
      <c r="I466" s="538">
        <v>1401100</v>
      </c>
      <c r="J466" s="538">
        <v>157000</v>
      </c>
      <c r="K466" s="538">
        <v>851700</v>
      </c>
      <c r="L466" s="538">
        <v>1008700</v>
      </c>
      <c r="M466" s="538">
        <v>159300</v>
      </c>
      <c r="N466" s="538">
        <v>233000</v>
      </c>
      <c r="O466" s="538">
        <v>392300</v>
      </c>
      <c r="P466" s="588">
        <v>14600</v>
      </c>
    </row>
    <row r="467" spans="1:16" ht="15.75" hidden="1" customHeight="1" outlineLevel="1">
      <c r="A467" s="587" t="s">
        <v>433</v>
      </c>
      <c r="B467" s="538">
        <v>20949700</v>
      </c>
      <c r="C467" s="538">
        <v>6100400</v>
      </c>
      <c r="D467" s="538">
        <v>3762000</v>
      </c>
      <c r="E467" s="538">
        <v>9679300</v>
      </c>
      <c r="F467" s="538">
        <v>4384800</v>
      </c>
      <c r="G467" s="538">
        <v>4249600</v>
      </c>
      <c r="H467" s="538">
        <v>1044900</v>
      </c>
      <c r="I467" s="538">
        <v>1393800</v>
      </c>
      <c r="J467" s="538">
        <v>167900</v>
      </c>
      <c r="K467" s="538">
        <v>848800</v>
      </c>
      <c r="L467" s="538">
        <v>1016700</v>
      </c>
      <c r="M467" s="538">
        <v>158400</v>
      </c>
      <c r="N467" s="538">
        <v>218700</v>
      </c>
      <c r="O467" s="538">
        <v>377100</v>
      </c>
      <c r="P467" s="588">
        <v>14200</v>
      </c>
    </row>
    <row r="468" spans="1:16" ht="15.75" hidden="1" customHeight="1" outlineLevel="1">
      <c r="A468" s="587" t="s">
        <v>434</v>
      </c>
      <c r="B468" s="538">
        <v>21223700</v>
      </c>
      <c r="C468" s="538">
        <v>6410700</v>
      </c>
      <c r="D468" s="538">
        <v>3831600</v>
      </c>
      <c r="E468" s="538">
        <v>9566400</v>
      </c>
      <c r="F468" s="538">
        <v>4226000</v>
      </c>
      <c r="G468" s="538">
        <v>4174100</v>
      </c>
      <c r="H468" s="538">
        <v>1166300</v>
      </c>
      <c r="I468" s="538">
        <v>1399900</v>
      </c>
      <c r="J468" s="538">
        <v>164500</v>
      </c>
      <c r="K468" s="538">
        <v>840200</v>
      </c>
      <c r="L468" s="538">
        <v>1004700</v>
      </c>
      <c r="M468" s="538">
        <v>166100</v>
      </c>
      <c r="N468" s="538">
        <v>229200</v>
      </c>
      <c r="O468" s="538">
        <v>395300</v>
      </c>
      <c r="P468" s="588">
        <v>15000</v>
      </c>
    </row>
    <row r="469" spans="1:16" ht="15.75" hidden="1" customHeight="1" outlineLevel="1">
      <c r="A469" s="587" t="s">
        <v>435</v>
      </c>
      <c r="B469" s="538">
        <v>21174200</v>
      </c>
      <c r="C469" s="538">
        <v>6408900</v>
      </c>
      <c r="D469" s="538">
        <v>3874800</v>
      </c>
      <c r="E469" s="538">
        <v>9453500</v>
      </c>
      <c r="F469" s="538">
        <v>4284800</v>
      </c>
      <c r="G469" s="538">
        <v>4168400</v>
      </c>
      <c r="H469" s="538">
        <v>1000300</v>
      </c>
      <c r="I469" s="538">
        <v>1413900</v>
      </c>
      <c r="J469" s="538">
        <v>171000</v>
      </c>
      <c r="K469" s="538">
        <v>859100</v>
      </c>
      <c r="L469" s="538">
        <v>1030100</v>
      </c>
      <c r="M469" s="538">
        <v>164900</v>
      </c>
      <c r="N469" s="538">
        <v>218900</v>
      </c>
      <c r="O469" s="538">
        <v>383800</v>
      </c>
      <c r="P469" s="588" t="s">
        <v>277</v>
      </c>
    </row>
    <row r="470" spans="1:16" ht="15.75" customHeight="1" collapsed="1">
      <c r="A470" s="587" t="s">
        <v>436</v>
      </c>
      <c r="B470" s="538">
        <v>21292300</v>
      </c>
      <c r="C470" s="538">
        <v>6326300</v>
      </c>
      <c r="D470" s="538">
        <v>3729000</v>
      </c>
      <c r="E470" s="538">
        <v>9816500</v>
      </c>
      <c r="F470" s="538">
        <v>4395300</v>
      </c>
      <c r="G470" s="538">
        <v>4225300</v>
      </c>
      <c r="H470" s="538">
        <v>1195800</v>
      </c>
      <c r="I470" s="538">
        <v>1398200</v>
      </c>
      <c r="J470" s="538">
        <v>162800</v>
      </c>
      <c r="K470" s="538">
        <v>843300</v>
      </c>
      <c r="L470" s="538">
        <v>1006100</v>
      </c>
      <c r="M470" s="538">
        <v>168400</v>
      </c>
      <c r="N470" s="538">
        <v>223800</v>
      </c>
      <c r="O470" s="538">
        <v>392200</v>
      </c>
      <c r="P470" s="588" t="s">
        <v>277</v>
      </c>
    </row>
    <row r="471" spans="1:16" ht="15.75" customHeight="1">
      <c r="A471" s="591" t="s">
        <v>465</v>
      </c>
      <c r="B471" s="538">
        <v>20912800</v>
      </c>
      <c r="C471" s="538">
        <v>6496200</v>
      </c>
      <c r="D471" s="538">
        <v>3606500</v>
      </c>
      <c r="E471" s="538">
        <v>9403200</v>
      </c>
      <c r="F471" s="538">
        <v>4379100</v>
      </c>
      <c r="G471" s="538">
        <v>3913100</v>
      </c>
      <c r="H471" s="538">
        <v>1111000</v>
      </c>
      <c r="I471" s="538">
        <v>1393700</v>
      </c>
      <c r="J471" s="538">
        <v>167600</v>
      </c>
      <c r="K471" s="538">
        <v>843000</v>
      </c>
      <c r="L471" s="538">
        <v>1010600</v>
      </c>
      <c r="M471" s="538">
        <v>171800</v>
      </c>
      <c r="N471" s="538">
        <v>211300</v>
      </c>
      <c r="O471" s="538">
        <v>383100</v>
      </c>
      <c r="P471" s="588" t="s">
        <v>464</v>
      </c>
    </row>
    <row r="472" spans="1:16" ht="15.75" customHeight="1">
      <c r="A472" s="601" t="s">
        <v>553</v>
      </c>
      <c r="B472" s="602">
        <v>-1.7823344589358594</v>
      </c>
      <c r="C472" s="602">
        <v>2.6856140239950683</v>
      </c>
      <c r="D472" s="602">
        <v>-3.285063019576294</v>
      </c>
      <c r="E472" s="602">
        <v>-4.2102582386797742</v>
      </c>
      <c r="F472" s="602">
        <v>-0.36857552385502695</v>
      </c>
      <c r="G472" s="602">
        <v>-7.3888244621683672</v>
      </c>
      <c r="H472" s="602">
        <v>-7.0914868707141654</v>
      </c>
      <c r="I472" s="602">
        <v>-0.32184236875983407</v>
      </c>
      <c r="J472" s="602">
        <v>2.9484029484029484</v>
      </c>
      <c r="K472" s="602">
        <v>-3.557452863749555E-2</v>
      </c>
      <c r="L472" s="602">
        <v>0.44727164297783517</v>
      </c>
      <c r="M472" s="602">
        <v>2.0190023752969122</v>
      </c>
      <c r="N472" s="602">
        <v>-5.5853440571939226</v>
      </c>
      <c r="O472" s="602">
        <v>-2.320244773074962</v>
      </c>
      <c r="P472" s="603" t="s">
        <v>277</v>
      </c>
    </row>
    <row r="473" spans="1:16" ht="15.75" customHeight="1">
      <c r="A473" s="604" t="s">
        <v>558</v>
      </c>
      <c r="B473" s="604"/>
      <c r="C473" s="604"/>
      <c r="D473" s="604"/>
      <c r="E473" s="605"/>
      <c r="F473" s="604"/>
      <c r="G473" s="604"/>
      <c r="H473" s="604"/>
      <c r="I473" s="604"/>
      <c r="J473" s="604"/>
      <c r="K473" s="604"/>
      <c r="L473" s="605"/>
      <c r="M473" s="604"/>
      <c r="N473" s="604"/>
      <c r="O473" s="604"/>
      <c r="P473" s="604"/>
    </row>
    <row r="474" spans="1:16" ht="15.75" customHeight="1">
      <c r="A474" s="2107" t="s">
        <v>1264</v>
      </c>
    </row>
  </sheetData>
  <hyperlinks>
    <hyperlink ref="A474" location="'Inhaltsverzeichnis '!A1" display="Zurück zum Inhaltsverzeichnis" xr:uid="{CC242C20-F1D2-45FA-88BF-655F9BA1CFCF}"/>
  </hyperlinks>
  <printOptions horizontalCentered="1"/>
  <pageMargins left="3.937007874015748E-2" right="3.937007874015748E-2" top="7.874015748031496E-2" bottom="7.874015748031496E-2" header="3.937007874015748E-2" footer="3.937007874015748E-2"/>
  <pageSetup paperSize="9" scale="50"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0D101-B4AE-4803-ACD5-3AA96F4E96F0}">
  <sheetPr transitionEvaluation="1">
    <tabColor rgb="FF00854A"/>
  </sheetPr>
  <dimension ref="A1:X33"/>
  <sheetViews>
    <sheetView showGridLines="0" zoomScaleNormal="100" workbookViewId="0"/>
  </sheetViews>
  <sheetFormatPr baseColWidth="10" defaultColWidth="8.625" defaultRowHeight="9.9499999999999993" customHeight="1"/>
  <cols>
    <col min="1" max="1" width="24.875" style="1243" customWidth="1"/>
    <col min="2" max="2" width="20.375" style="1243" customWidth="1"/>
    <col min="3" max="3" width="12.625" style="1243" customWidth="1"/>
    <col min="4" max="4" width="8.125" style="1243" customWidth="1"/>
    <col min="5" max="14" width="7.125" style="1243" customWidth="1"/>
    <col min="15" max="17" width="7.125" style="1226" customWidth="1"/>
    <col min="18" max="18" width="8.625" style="1226" customWidth="1"/>
    <col min="19" max="24" width="8.625" style="1226"/>
    <col min="25" max="16384" width="8.625" style="1243"/>
  </cols>
  <sheetData>
    <row r="1" spans="1:17" ht="21.75" customHeight="1">
      <c r="A1" s="1222" t="s">
        <v>1199</v>
      </c>
      <c r="B1" s="1223"/>
      <c r="C1" s="1224"/>
      <c r="D1" s="1224"/>
      <c r="E1" s="1224"/>
      <c r="F1" s="1224"/>
      <c r="G1" s="1224"/>
      <c r="H1" s="1224"/>
      <c r="I1" s="1224"/>
      <c r="J1" s="1224"/>
      <c r="K1" s="1224"/>
      <c r="L1" s="1224"/>
      <c r="M1" s="1224"/>
      <c r="N1" s="1224"/>
      <c r="O1" s="1225"/>
      <c r="P1" s="1225"/>
      <c r="Q1" s="1225"/>
    </row>
    <row r="2" spans="1:17" ht="16.5" customHeight="1">
      <c r="A2" s="1227" t="s">
        <v>1200</v>
      </c>
      <c r="B2" s="1223"/>
      <c r="C2" s="1224"/>
      <c r="D2" s="1224"/>
      <c r="E2" s="1224"/>
      <c r="F2" s="1224"/>
      <c r="G2" s="1224"/>
      <c r="H2" s="1224"/>
      <c r="I2" s="1224"/>
      <c r="J2" s="1224"/>
      <c r="K2" s="1224"/>
      <c r="L2" s="1224"/>
      <c r="M2" s="1224"/>
      <c r="N2" s="1224"/>
      <c r="O2" s="1225"/>
      <c r="P2" s="1225"/>
      <c r="Q2" s="1225"/>
    </row>
    <row r="3" spans="1:17" ht="16.5" customHeight="1">
      <c r="A3" s="1227" t="s">
        <v>315</v>
      </c>
      <c r="B3" s="1223"/>
      <c r="C3" s="1224"/>
      <c r="D3" s="1224"/>
      <c r="E3" s="1224"/>
      <c r="F3" s="1224"/>
      <c r="G3" s="1224"/>
      <c r="H3" s="1224"/>
      <c r="I3" s="1224"/>
      <c r="J3" s="1224"/>
      <c r="K3" s="1224"/>
      <c r="L3" s="1224"/>
      <c r="M3" s="1224"/>
      <c r="N3" s="1224"/>
      <c r="O3" s="1225"/>
      <c r="P3" s="1225"/>
      <c r="Q3" s="1225"/>
    </row>
    <row r="4" spans="1:17" ht="16.5" customHeight="1">
      <c r="A4" s="1227" t="s">
        <v>1201</v>
      </c>
      <c r="B4" s="1224"/>
      <c r="C4" s="1224"/>
      <c r="D4" s="1224"/>
      <c r="E4" s="1224"/>
      <c r="F4" s="1224"/>
      <c r="G4" s="1224"/>
      <c r="H4" s="1224"/>
      <c r="I4" s="1224"/>
      <c r="J4" s="1224"/>
      <c r="K4" s="1224"/>
      <c r="L4" s="1224"/>
      <c r="M4" s="1224"/>
      <c r="N4" s="1224"/>
      <c r="O4" s="1225"/>
      <c r="P4" s="1225"/>
      <c r="Q4" s="1225"/>
    </row>
    <row r="5" spans="1:17" ht="26.25" customHeight="1">
      <c r="A5" s="1177" t="s">
        <v>959</v>
      </c>
      <c r="B5" s="1228" t="s">
        <v>1202</v>
      </c>
      <c r="C5" s="1177" t="s">
        <v>338</v>
      </c>
      <c r="D5" s="1177" t="s">
        <v>274</v>
      </c>
      <c r="E5" s="1177" t="s">
        <v>575</v>
      </c>
      <c r="F5" s="1179" t="s">
        <v>576</v>
      </c>
      <c r="G5" s="1177" t="s">
        <v>264</v>
      </c>
      <c r="H5" s="1177" t="s">
        <v>265</v>
      </c>
      <c r="I5" s="1177" t="s">
        <v>266</v>
      </c>
      <c r="J5" s="1177" t="s">
        <v>267</v>
      </c>
      <c r="K5" s="1177" t="s">
        <v>268</v>
      </c>
      <c r="L5" s="1177" t="s">
        <v>269</v>
      </c>
      <c r="M5" s="1177" t="s">
        <v>270</v>
      </c>
      <c r="N5" s="1177" t="s">
        <v>271</v>
      </c>
      <c r="O5" s="1177" t="s">
        <v>272</v>
      </c>
      <c r="P5" s="1177" t="s">
        <v>273</v>
      </c>
      <c r="Q5" s="1088" t="s">
        <v>1203</v>
      </c>
    </row>
    <row r="6" spans="1:17" ht="13.5" customHeight="1">
      <c r="A6" s="462" t="s">
        <v>1204</v>
      </c>
      <c r="B6" s="1229"/>
      <c r="C6" s="503" t="s">
        <v>355</v>
      </c>
      <c r="D6" s="1230">
        <v>2024</v>
      </c>
      <c r="E6" s="1231">
        <v>32</v>
      </c>
      <c r="F6" s="1231">
        <v>33</v>
      </c>
      <c r="G6" s="1231">
        <v>37</v>
      </c>
      <c r="H6" s="1231">
        <v>41</v>
      </c>
      <c r="I6" s="1231">
        <v>40</v>
      </c>
      <c r="J6" s="1231">
        <v>40</v>
      </c>
      <c r="K6" s="1231">
        <v>40</v>
      </c>
      <c r="L6" s="1231">
        <v>37</v>
      </c>
      <c r="M6" s="1231">
        <v>34</v>
      </c>
      <c r="N6" s="1231">
        <v>31</v>
      </c>
      <c r="O6" s="1231">
        <v>30</v>
      </c>
      <c r="P6" s="1231">
        <v>29</v>
      </c>
      <c r="Q6" s="1231">
        <v>44</v>
      </c>
    </row>
    <row r="7" spans="1:17" ht="13.5" customHeight="1">
      <c r="A7" s="1184" t="s">
        <v>1205</v>
      </c>
      <c r="B7" s="1229"/>
      <c r="C7" s="1232" t="s">
        <v>355</v>
      </c>
      <c r="D7" s="1230" t="s">
        <v>142</v>
      </c>
      <c r="E7" s="1233">
        <v>30</v>
      </c>
      <c r="F7" s="1233">
        <v>33</v>
      </c>
      <c r="G7" s="1233">
        <v>37</v>
      </c>
      <c r="H7" s="1233">
        <v>41</v>
      </c>
      <c r="I7" s="1233">
        <v>41</v>
      </c>
      <c r="J7" s="1233">
        <v>40</v>
      </c>
      <c r="K7" s="1233">
        <v>40</v>
      </c>
      <c r="L7" s="1233"/>
      <c r="M7" s="1233"/>
      <c r="N7" s="1233"/>
      <c r="O7" s="1233"/>
      <c r="P7" s="1233"/>
      <c r="Q7" s="1233"/>
    </row>
    <row r="8" spans="1:17" ht="13.5" customHeight="1">
      <c r="A8" s="1234" t="s">
        <v>1206</v>
      </c>
      <c r="B8" s="1235" t="s">
        <v>1207</v>
      </c>
      <c r="C8" s="503" t="s">
        <v>1208</v>
      </c>
      <c r="D8" s="1230">
        <v>2024</v>
      </c>
      <c r="E8" s="1231">
        <v>5031.991</v>
      </c>
      <c r="F8" s="1231">
        <v>4901.5619999999999</v>
      </c>
      <c r="G8" s="1231">
        <v>5046.4589999999998</v>
      </c>
      <c r="H8" s="1231">
        <v>5614.1049999999996</v>
      </c>
      <c r="I8" s="1231">
        <v>7588.7389999999996</v>
      </c>
      <c r="J8" s="1231">
        <v>5479.7089999999998</v>
      </c>
      <c r="K8" s="1231">
        <v>3392.828</v>
      </c>
      <c r="L8" s="1231">
        <v>3895.2710000000002</v>
      </c>
      <c r="M8" s="1231">
        <v>6636.4059999999999</v>
      </c>
      <c r="N8" s="1231">
        <v>4978.8329999999996</v>
      </c>
      <c r="O8" s="1231">
        <v>1765.058</v>
      </c>
      <c r="P8" s="1231">
        <v>3521.0070000000001</v>
      </c>
      <c r="Q8" s="1231">
        <v>57851.968000000001</v>
      </c>
    </row>
    <row r="9" spans="1:17" ht="13.5" customHeight="1">
      <c r="A9" s="1236" t="s">
        <v>1209</v>
      </c>
      <c r="B9" s="1237" t="s">
        <v>1207</v>
      </c>
      <c r="C9" s="1232" t="s">
        <v>1208</v>
      </c>
      <c r="D9" s="1230" t="s">
        <v>142</v>
      </c>
      <c r="E9" s="1233">
        <v>6126.56</v>
      </c>
      <c r="F9" s="1233">
        <v>5727.3410000000003</v>
      </c>
      <c r="G9" s="1233">
        <v>4653.674</v>
      </c>
      <c r="H9" s="1233">
        <v>4513.0209999999997</v>
      </c>
      <c r="I9" s="1233">
        <v>6102.6790000000001</v>
      </c>
      <c r="J9" s="1233">
        <v>6265.5389999999998</v>
      </c>
      <c r="K9" s="1233">
        <v>4190.8919999999998</v>
      </c>
      <c r="L9" s="1233"/>
      <c r="M9" s="1233"/>
      <c r="N9" s="1233"/>
      <c r="O9" s="1233"/>
      <c r="P9" s="1233"/>
      <c r="Q9" s="1233"/>
    </row>
    <row r="10" spans="1:17" ht="13.5" customHeight="1">
      <c r="A10" s="1236" t="s">
        <v>1209</v>
      </c>
      <c r="B10" s="1235" t="s">
        <v>1210</v>
      </c>
      <c r="C10" s="503" t="s">
        <v>1208</v>
      </c>
      <c r="D10" s="1230">
        <v>2024</v>
      </c>
      <c r="E10" s="1231">
        <v>67004.061000000002</v>
      </c>
      <c r="F10" s="1231">
        <v>64639.175000000003</v>
      </c>
      <c r="G10" s="1231">
        <v>64084.455999999998</v>
      </c>
      <c r="H10" s="1231">
        <v>66340.411999999997</v>
      </c>
      <c r="I10" s="1231">
        <v>67482.941000000006</v>
      </c>
      <c r="J10" s="1231">
        <v>61518.228000000003</v>
      </c>
      <c r="K10" s="1231">
        <v>70272.673999999999</v>
      </c>
      <c r="L10" s="1231">
        <v>64571.036</v>
      </c>
      <c r="M10" s="1231">
        <v>63252.074999999997</v>
      </c>
      <c r="N10" s="1231">
        <v>64683.050999999999</v>
      </c>
      <c r="O10" s="1231">
        <v>57889.305</v>
      </c>
      <c r="P10" s="1231">
        <v>66413.070999999996</v>
      </c>
      <c r="Q10" s="1231">
        <v>778150.48499999999</v>
      </c>
    </row>
    <row r="11" spans="1:17" ht="13.5" customHeight="1">
      <c r="A11" s="1236" t="s">
        <v>1209</v>
      </c>
      <c r="B11" s="1237" t="s">
        <v>1210</v>
      </c>
      <c r="C11" s="1232" t="s">
        <v>1208</v>
      </c>
      <c r="D11" s="1230" t="s">
        <v>142</v>
      </c>
      <c r="E11" s="1233">
        <v>68544.77</v>
      </c>
      <c r="F11" s="1233">
        <v>60976.796999999999</v>
      </c>
      <c r="G11" s="1233">
        <v>64801.891000000003</v>
      </c>
      <c r="H11" s="1233">
        <v>65651.888999999996</v>
      </c>
      <c r="I11" s="1233">
        <v>67500.657999999996</v>
      </c>
      <c r="J11" s="1233">
        <v>65353.400999999998</v>
      </c>
      <c r="K11" s="1233">
        <v>66458.384000000005</v>
      </c>
      <c r="L11" s="1233"/>
      <c r="M11" s="1233"/>
      <c r="N11" s="1233"/>
      <c r="O11" s="1233"/>
      <c r="P11" s="1233"/>
      <c r="Q11" s="1233"/>
    </row>
    <row r="12" spans="1:17" ht="13.5" customHeight="1">
      <c r="A12" s="1236" t="s">
        <v>1209</v>
      </c>
      <c r="B12" s="1235" t="s">
        <v>1211</v>
      </c>
      <c r="C12" s="503" t="s">
        <v>1208</v>
      </c>
      <c r="D12" s="1230">
        <v>2024</v>
      </c>
      <c r="E12" s="1231" t="s">
        <v>573</v>
      </c>
      <c r="F12" s="1231" t="s">
        <v>573</v>
      </c>
      <c r="G12" s="1231" t="s">
        <v>573</v>
      </c>
      <c r="H12" s="1231" t="s">
        <v>573</v>
      </c>
      <c r="I12" s="1231" t="s">
        <v>573</v>
      </c>
      <c r="J12" s="1231" t="s">
        <v>573</v>
      </c>
      <c r="K12" s="1231" t="s">
        <v>573</v>
      </c>
      <c r="L12" s="1231" t="s">
        <v>573</v>
      </c>
      <c r="M12" s="1231" t="s">
        <v>573</v>
      </c>
      <c r="N12" s="1231" t="s">
        <v>573</v>
      </c>
      <c r="O12" s="1231" t="s">
        <v>573</v>
      </c>
      <c r="P12" s="1231" t="s">
        <v>573</v>
      </c>
      <c r="Q12" s="1231" t="s">
        <v>573</v>
      </c>
    </row>
    <row r="13" spans="1:17" ht="13.5" customHeight="1">
      <c r="A13" s="1236" t="s">
        <v>1209</v>
      </c>
      <c r="B13" s="1237" t="s">
        <v>1211</v>
      </c>
      <c r="C13" s="1232" t="s">
        <v>1208</v>
      </c>
      <c r="D13" s="1230" t="s">
        <v>142</v>
      </c>
      <c r="E13" s="1233" t="s">
        <v>573</v>
      </c>
      <c r="F13" s="1233" t="s">
        <v>573</v>
      </c>
      <c r="G13" s="1233" t="s">
        <v>573</v>
      </c>
      <c r="H13" s="1231" t="s">
        <v>573</v>
      </c>
      <c r="I13" s="1231" t="s">
        <v>573</v>
      </c>
      <c r="J13" s="1231" t="s">
        <v>573</v>
      </c>
      <c r="K13" s="1231" t="s">
        <v>573</v>
      </c>
      <c r="L13" s="1233"/>
      <c r="M13" s="1233"/>
      <c r="N13" s="1233"/>
      <c r="O13" s="1233"/>
      <c r="P13" s="1233"/>
      <c r="Q13" s="1233"/>
    </row>
    <row r="14" spans="1:17" ht="13.5" customHeight="1">
      <c r="A14" s="1236" t="s">
        <v>1209</v>
      </c>
      <c r="B14" s="1235" t="s">
        <v>1212</v>
      </c>
      <c r="C14" s="503" t="s">
        <v>1208</v>
      </c>
      <c r="D14" s="1230">
        <v>2024</v>
      </c>
      <c r="E14" s="1231" t="s">
        <v>277</v>
      </c>
      <c r="F14" s="1231" t="s">
        <v>573</v>
      </c>
      <c r="G14" s="1231">
        <v>167.74299999999999</v>
      </c>
      <c r="H14" s="1231">
        <v>393.91800000000001</v>
      </c>
      <c r="I14" s="1231">
        <v>386.75299999999999</v>
      </c>
      <c r="J14" s="1231">
        <v>296.94299999999998</v>
      </c>
      <c r="K14" s="1231">
        <v>188.59</v>
      </c>
      <c r="L14" s="1231" t="s">
        <v>573</v>
      </c>
      <c r="M14" s="1231" t="s">
        <v>277</v>
      </c>
      <c r="N14" s="1231" t="s">
        <v>277</v>
      </c>
      <c r="O14" s="1231" t="s">
        <v>277</v>
      </c>
      <c r="P14" s="1231" t="s">
        <v>277</v>
      </c>
      <c r="Q14" s="1231">
        <v>1474.0509999999999</v>
      </c>
    </row>
    <row r="15" spans="1:17" ht="13.5" customHeight="1">
      <c r="A15" s="1236" t="s">
        <v>1209</v>
      </c>
      <c r="B15" s="1237" t="s">
        <v>1212</v>
      </c>
      <c r="C15" s="1232" t="s">
        <v>1208</v>
      </c>
      <c r="D15" s="1230" t="s">
        <v>142</v>
      </c>
      <c r="E15" s="1233" t="s">
        <v>277</v>
      </c>
      <c r="F15" s="1231" t="s">
        <v>573</v>
      </c>
      <c r="G15" s="1233">
        <v>216.32900000000001</v>
      </c>
      <c r="H15" s="1233">
        <v>344.005</v>
      </c>
      <c r="I15" s="1233">
        <v>366.88400000000001</v>
      </c>
      <c r="J15" s="1233">
        <v>308.70100000000002</v>
      </c>
      <c r="K15" s="1233">
        <v>154.44800000000001</v>
      </c>
      <c r="L15" s="1233"/>
      <c r="M15" s="1233"/>
      <c r="N15" s="1233"/>
      <c r="O15" s="1233"/>
      <c r="P15" s="1233"/>
      <c r="Q15" s="1233"/>
    </row>
    <row r="16" spans="1:17" ht="13.5" customHeight="1">
      <c r="A16" s="1236" t="s">
        <v>1209</v>
      </c>
      <c r="B16" s="1235" t="s">
        <v>1213</v>
      </c>
      <c r="C16" s="503" t="s">
        <v>1208</v>
      </c>
      <c r="D16" s="1230">
        <v>2024</v>
      </c>
      <c r="E16" s="1233">
        <v>4986.3249999999998</v>
      </c>
      <c r="F16" s="1233">
        <v>4836.2460000000001</v>
      </c>
      <c r="G16" s="1233">
        <v>4242.0469999999996</v>
      </c>
      <c r="H16" s="1233">
        <v>4744.5770000000002</v>
      </c>
      <c r="I16" s="1233">
        <v>4778.1880000000001</v>
      </c>
      <c r="J16" s="1233">
        <v>4779.4430000000002</v>
      </c>
      <c r="K16" s="1233">
        <v>4584.2079999999996</v>
      </c>
      <c r="L16" s="1233">
        <v>4299.0950000000003</v>
      </c>
      <c r="M16" s="1233">
        <v>4534.875</v>
      </c>
      <c r="N16" s="1233">
        <v>4926.2439999999997</v>
      </c>
      <c r="O16" s="1233">
        <v>4070.7240000000002</v>
      </c>
      <c r="P16" s="1233">
        <v>5047.2690000000002</v>
      </c>
      <c r="Q16" s="1233">
        <v>55829.241000000002</v>
      </c>
    </row>
    <row r="17" spans="1:17" ht="13.5" customHeight="1">
      <c r="A17" s="1236" t="s">
        <v>1209</v>
      </c>
      <c r="B17" s="1237" t="s">
        <v>1213</v>
      </c>
      <c r="C17" s="1232" t="s">
        <v>1208</v>
      </c>
      <c r="D17" s="1230" t="s">
        <v>142</v>
      </c>
      <c r="E17" s="1233">
        <v>4647.2340000000004</v>
      </c>
      <c r="F17" s="1233">
        <v>4250.2139999999999</v>
      </c>
      <c r="G17" s="1233">
        <v>4514.8850000000002</v>
      </c>
      <c r="H17" s="1233">
        <v>4795.24</v>
      </c>
      <c r="I17" s="1233">
        <v>4518.78</v>
      </c>
      <c r="J17" s="1233">
        <v>4718.2529999999997</v>
      </c>
      <c r="K17" s="1233">
        <v>4760.93</v>
      </c>
      <c r="L17" s="1233"/>
      <c r="M17" s="1233"/>
      <c r="N17" s="1233"/>
      <c r="O17" s="1233"/>
      <c r="P17" s="1233"/>
      <c r="Q17" s="1233"/>
    </row>
    <row r="18" spans="1:17" ht="13.5" customHeight="1">
      <c r="A18" s="1234" t="s">
        <v>1214</v>
      </c>
      <c r="B18" s="1235" t="s">
        <v>1207</v>
      </c>
      <c r="C18" s="503" t="s">
        <v>1208</v>
      </c>
      <c r="D18" s="1230">
        <v>2024</v>
      </c>
      <c r="E18" s="1233">
        <v>1751.74</v>
      </c>
      <c r="F18" s="1233">
        <v>1841.134</v>
      </c>
      <c r="G18" s="1233">
        <v>1922.106</v>
      </c>
      <c r="H18" s="1233">
        <v>1863.723</v>
      </c>
      <c r="I18" s="1233">
        <v>2707.7620000000002</v>
      </c>
      <c r="J18" s="1233">
        <v>2163.297</v>
      </c>
      <c r="K18" s="1233">
        <v>1278.3309999999999</v>
      </c>
      <c r="L18" s="1233">
        <v>1365.289</v>
      </c>
      <c r="M18" s="1233">
        <v>2177.8180000000002</v>
      </c>
      <c r="N18" s="1233">
        <v>1925.318</v>
      </c>
      <c r="O18" s="1233">
        <v>1080.327</v>
      </c>
      <c r="P18" s="1233">
        <v>828.14599999999996</v>
      </c>
      <c r="Q18" s="1233">
        <v>20904.991000000002</v>
      </c>
    </row>
    <row r="19" spans="1:17" ht="13.5" customHeight="1">
      <c r="A19" s="1236" t="s">
        <v>1214</v>
      </c>
      <c r="B19" s="1237" t="s">
        <v>1207</v>
      </c>
      <c r="C19" s="1232" t="s">
        <v>1208</v>
      </c>
      <c r="D19" s="1230" t="s">
        <v>142</v>
      </c>
      <c r="E19" s="1233">
        <v>2278.5819999999999</v>
      </c>
      <c r="F19" s="1233">
        <v>2138.0680000000002</v>
      </c>
      <c r="G19" s="1233">
        <v>2045.288</v>
      </c>
      <c r="H19" s="1233">
        <v>1733.181</v>
      </c>
      <c r="I19" s="1233">
        <v>2084.393</v>
      </c>
      <c r="J19" s="1233">
        <v>2431.665</v>
      </c>
      <c r="K19" s="1233">
        <v>1523.2909999999999</v>
      </c>
      <c r="L19" s="1233"/>
      <c r="M19" s="1233"/>
      <c r="N19" s="1233"/>
      <c r="O19" s="1233"/>
      <c r="P19" s="1233"/>
      <c r="Q19" s="1233"/>
    </row>
    <row r="20" spans="1:17" ht="13.5" customHeight="1">
      <c r="A20" s="1236" t="s">
        <v>1214</v>
      </c>
      <c r="B20" s="1235" t="s">
        <v>1215</v>
      </c>
      <c r="C20" s="503" t="s">
        <v>1208</v>
      </c>
      <c r="D20" s="1230">
        <v>2024</v>
      </c>
      <c r="E20" s="1233">
        <v>58730.258000000002</v>
      </c>
      <c r="F20" s="1233">
        <v>52155.692000000003</v>
      </c>
      <c r="G20" s="1233">
        <v>57501.567999999999</v>
      </c>
      <c r="H20" s="1233">
        <v>56502.658000000003</v>
      </c>
      <c r="I20" s="1233">
        <v>56610.752</v>
      </c>
      <c r="J20" s="1233">
        <v>53136.707999999999</v>
      </c>
      <c r="K20" s="1233">
        <v>59765.699000000001</v>
      </c>
      <c r="L20" s="1233">
        <v>58567.809000000001</v>
      </c>
      <c r="M20" s="1233">
        <v>55329.351000000002</v>
      </c>
      <c r="N20" s="1233">
        <v>59117.675000000003</v>
      </c>
      <c r="O20" s="1233">
        <v>47868.595000000001</v>
      </c>
      <c r="P20" s="1233">
        <v>57195.184000000001</v>
      </c>
      <c r="Q20" s="1233">
        <v>672481.94900000002</v>
      </c>
    </row>
    <row r="21" spans="1:17" ht="13.5" customHeight="1">
      <c r="A21" s="1236" t="s">
        <v>1214</v>
      </c>
      <c r="B21" s="1237" t="s">
        <v>1216</v>
      </c>
      <c r="C21" s="1232" t="s">
        <v>1208</v>
      </c>
      <c r="D21" s="1230" t="s">
        <v>142</v>
      </c>
      <c r="E21" s="1233">
        <v>59289.73</v>
      </c>
      <c r="F21" s="1233">
        <v>53925.48</v>
      </c>
      <c r="G21" s="1233">
        <v>55491.902000000002</v>
      </c>
      <c r="H21" s="1233">
        <v>57200.875</v>
      </c>
      <c r="I21" s="1233">
        <v>59991.303999999996</v>
      </c>
      <c r="J21" s="1233">
        <v>57011.404999999999</v>
      </c>
      <c r="K21" s="1233">
        <v>58968.15</v>
      </c>
      <c r="L21" s="1233"/>
      <c r="M21" s="1233"/>
      <c r="N21" s="1233"/>
      <c r="O21" s="1233"/>
      <c r="P21" s="1233"/>
      <c r="Q21" s="1233"/>
    </row>
    <row r="22" spans="1:17" ht="13.5" customHeight="1">
      <c r="A22" s="1236" t="s">
        <v>1214</v>
      </c>
      <c r="B22" s="1235" t="s">
        <v>1211</v>
      </c>
      <c r="C22" s="503" t="s">
        <v>1208</v>
      </c>
      <c r="D22" s="1230">
        <v>2024</v>
      </c>
      <c r="E22" s="1231" t="s">
        <v>573</v>
      </c>
      <c r="F22" s="1231" t="s">
        <v>573</v>
      </c>
      <c r="G22" s="1231" t="s">
        <v>573</v>
      </c>
      <c r="H22" s="1233" t="s">
        <v>573</v>
      </c>
      <c r="I22" s="1233" t="s">
        <v>573</v>
      </c>
      <c r="J22" s="1233" t="s">
        <v>573</v>
      </c>
      <c r="K22" s="1233" t="s">
        <v>573</v>
      </c>
      <c r="L22" s="1231" t="s">
        <v>573</v>
      </c>
      <c r="M22" s="1233" t="s">
        <v>573</v>
      </c>
      <c r="N22" s="1233" t="s">
        <v>573</v>
      </c>
      <c r="O22" s="1233" t="s">
        <v>573</v>
      </c>
      <c r="P22" s="1233" t="s">
        <v>573</v>
      </c>
      <c r="Q22" s="1233" t="s">
        <v>573</v>
      </c>
    </row>
    <row r="23" spans="1:17" ht="13.5" customHeight="1">
      <c r="A23" s="1236" t="s">
        <v>1214</v>
      </c>
      <c r="B23" s="1237" t="s">
        <v>1211</v>
      </c>
      <c r="C23" s="1232" t="s">
        <v>1208</v>
      </c>
      <c r="D23" s="1230" t="s">
        <v>142</v>
      </c>
      <c r="E23" s="1233" t="s">
        <v>573</v>
      </c>
      <c r="F23" s="1233" t="s">
        <v>573</v>
      </c>
      <c r="G23" s="1233" t="s">
        <v>573</v>
      </c>
      <c r="H23" s="1233" t="s">
        <v>573</v>
      </c>
      <c r="I23" s="1233" t="s">
        <v>573</v>
      </c>
      <c r="J23" s="1233" t="s">
        <v>573</v>
      </c>
      <c r="K23" s="1233" t="s">
        <v>573</v>
      </c>
      <c r="L23" s="1233"/>
      <c r="M23" s="1233"/>
      <c r="N23" s="1233"/>
      <c r="O23" s="1233"/>
      <c r="P23" s="1233"/>
      <c r="Q23" s="1233"/>
    </row>
    <row r="24" spans="1:17" ht="13.5" customHeight="1">
      <c r="A24" s="1236" t="s">
        <v>1214</v>
      </c>
      <c r="B24" s="1235" t="s">
        <v>1212</v>
      </c>
      <c r="C24" s="503" t="s">
        <v>1208</v>
      </c>
      <c r="D24" s="1230">
        <v>2024</v>
      </c>
      <c r="E24" s="1231" t="s">
        <v>277</v>
      </c>
      <c r="F24" s="1231" t="s">
        <v>277</v>
      </c>
      <c r="G24" s="1231" t="s">
        <v>573</v>
      </c>
      <c r="H24" s="1233">
        <v>142.535</v>
      </c>
      <c r="I24" s="1233">
        <v>293.851</v>
      </c>
      <c r="J24" s="1233">
        <v>242.614</v>
      </c>
      <c r="K24" s="1233">
        <v>191.54300000000001</v>
      </c>
      <c r="L24" s="1233">
        <v>75.424999999999997</v>
      </c>
      <c r="M24" s="1233" t="s">
        <v>573</v>
      </c>
      <c r="N24" s="1233" t="s">
        <v>277</v>
      </c>
      <c r="O24" s="1233" t="s">
        <v>277</v>
      </c>
      <c r="P24" s="1233" t="s">
        <v>277</v>
      </c>
      <c r="Q24" s="1233">
        <v>963.63800000000003</v>
      </c>
    </row>
    <row r="25" spans="1:17" ht="13.5" customHeight="1">
      <c r="A25" s="1236" t="s">
        <v>1214</v>
      </c>
      <c r="B25" s="1237" t="s">
        <v>1212</v>
      </c>
      <c r="C25" s="1232" t="s">
        <v>1208</v>
      </c>
      <c r="D25" s="1230" t="s">
        <v>142</v>
      </c>
      <c r="E25" s="1233" t="s">
        <v>277</v>
      </c>
      <c r="F25" s="1231" t="s">
        <v>277</v>
      </c>
      <c r="G25" s="1231" t="s">
        <v>573</v>
      </c>
      <c r="H25" s="1233">
        <v>168.13399999999999</v>
      </c>
      <c r="I25" s="1233">
        <v>238.04300000000001</v>
      </c>
      <c r="J25" s="1233">
        <v>248.946</v>
      </c>
      <c r="K25" s="1233">
        <v>164.40100000000001</v>
      </c>
      <c r="L25" s="1233"/>
      <c r="M25" s="1233"/>
      <c r="N25" s="1233"/>
      <c r="O25" s="1233"/>
      <c r="P25" s="1233"/>
      <c r="Q25" s="1233"/>
    </row>
    <row r="26" spans="1:17" ht="13.5" customHeight="1">
      <c r="A26" s="1236" t="s">
        <v>1214</v>
      </c>
      <c r="B26" s="1235" t="s">
        <v>1213</v>
      </c>
      <c r="C26" s="503" t="s">
        <v>1208</v>
      </c>
      <c r="D26" s="1230">
        <v>2024</v>
      </c>
      <c r="E26" s="1231">
        <v>4289.6710000000003</v>
      </c>
      <c r="F26" s="1231">
        <v>4076.134</v>
      </c>
      <c r="G26" s="1231">
        <v>3791.3339999999998</v>
      </c>
      <c r="H26" s="1231">
        <v>3901.7660000000001</v>
      </c>
      <c r="I26" s="1231">
        <v>3937.8240000000001</v>
      </c>
      <c r="J26" s="1231">
        <v>3610.33</v>
      </c>
      <c r="K26" s="1231">
        <v>4640.8450000000003</v>
      </c>
      <c r="L26" s="1238">
        <v>3927.7719999999999</v>
      </c>
      <c r="M26" s="1231">
        <v>3544.0720000000001</v>
      </c>
      <c r="N26" s="1231">
        <v>4195.2259999999997</v>
      </c>
      <c r="O26" s="1231">
        <v>3780.9830000000002</v>
      </c>
      <c r="P26" s="1231">
        <v>3683.4090000000001</v>
      </c>
      <c r="Q26" s="1231">
        <v>47379.366000000002</v>
      </c>
    </row>
    <row r="27" spans="1:17" ht="13.5" customHeight="1">
      <c r="A27" s="1236" t="s">
        <v>1214</v>
      </c>
      <c r="B27" s="1237" t="s">
        <v>1213</v>
      </c>
      <c r="C27" s="1232" t="s">
        <v>1208</v>
      </c>
      <c r="D27" s="1230" t="s">
        <v>142</v>
      </c>
      <c r="E27" s="1233">
        <v>4376.1959999999999</v>
      </c>
      <c r="F27" s="1233">
        <v>3521.0740000000001</v>
      </c>
      <c r="G27" s="1233">
        <v>3619.989</v>
      </c>
      <c r="H27" s="1233">
        <v>4262.62</v>
      </c>
      <c r="I27" s="1233">
        <v>3726.5390000000002</v>
      </c>
      <c r="J27" s="1233">
        <v>3780.326</v>
      </c>
      <c r="K27" s="1233">
        <v>4488.22</v>
      </c>
      <c r="L27" s="1233"/>
      <c r="M27" s="1233"/>
      <c r="N27" s="1233"/>
      <c r="O27" s="1233"/>
      <c r="P27" s="1233"/>
      <c r="Q27" s="1233"/>
    </row>
    <row r="28" spans="1:17" s="1240" customFormat="1" ht="16.5">
      <c r="A28" s="1239" t="s">
        <v>1217</v>
      </c>
    </row>
    <row r="29" spans="1:17" s="1240" customFormat="1" ht="16.5">
      <c r="A29" s="1239" t="s">
        <v>1218</v>
      </c>
    </row>
    <row r="30" spans="1:17" s="1240" customFormat="1" ht="16.5">
      <c r="A30" s="1239" t="s">
        <v>1219</v>
      </c>
    </row>
    <row r="31" spans="1:17" s="1240" customFormat="1" ht="16.5">
      <c r="A31" s="1241" t="s">
        <v>1220</v>
      </c>
    </row>
    <row r="32" spans="1:17" s="1240" customFormat="1" ht="16.5">
      <c r="A32" s="1242" t="s">
        <v>1221</v>
      </c>
    </row>
    <row r="33" spans="1:1" ht="9.9499999999999993" customHeight="1">
      <c r="A33" s="2107" t="s">
        <v>1264</v>
      </c>
    </row>
  </sheetData>
  <hyperlinks>
    <hyperlink ref="A33" location="'Inhaltsverzeichnis '!A1" display="Zurück zum Inhaltsverzeichnis" xr:uid="{C34C9091-38E8-4901-AB02-C3321AB5B078}"/>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766F-27F3-462B-8671-28F22DEE96EE}">
  <sheetPr>
    <tabColor rgb="FF00854A"/>
  </sheetPr>
  <dimension ref="A1:Q38"/>
  <sheetViews>
    <sheetView showGridLines="0" zoomScaleNormal="100" zoomScaleSheetLayoutView="130" workbookViewId="0"/>
  </sheetViews>
  <sheetFormatPr baseColWidth="10" defaultRowHeight="15"/>
  <cols>
    <col min="1" max="1" width="1.75" style="401" customWidth="1"/>
    <col min="2" max="2" width="39" style="401" customWidth="1"/>
    <col min="3" max="3" width="5" style="444" customWidth="1"/>
    <col min="4" max="15" width="5" style="403" customWidth="1"/>
    <col min="16" max="16" width="8.5" style="403" customWidth="1"/>
    <col min="17" max="17" width="3.5" style="404" customWidth="1"/>
    <col min="18" max="18" width="1.625" style="404" customWidth="1"/>
    <col min="19" max="19" width="0.875" style="404" customWidth="1"/>
    <col min="20" max="16384" width="11" style="404"/>
  </cols>
  <sheetData>
    <row r="1" spans="2:17" ht="14.25">
      <c r="C1" s="402"/>
      <c r="D1" s="402"/>
      <c r="E1" s="402" t="s">
        <v>259</v>
      </c>
      <c r="G1" s="402"/>
      <c r="H1" s="402"/>
      <c r="I1" s="402"/>
      <c r="J1" s="402"/>
      <c r="K1" s="402"/>
      <c r="L1" s="402"/>
      <c r="M1" s="402"/>
      <c r="N1" s="402"/>
      <c r="O1" s="402"/>
      <c r="P1" s="402"/>
    </row>
    <row r="2" spans="2:17" ht="14.25">
      <c r="B2" s="405"/>
      <c r="C2" s="406"/>
      <c r="D2" s="406"/>
      <c r="E2" s="406" t="s">
        <v>260</v>
      </c>
      <c r="F2" s="406"/>
      <c r="G2" s="406"/>
      <c r="H2" s="406"/>
      <c r="I2" s="406"/>
      <c r="J2" s="406"/>
      <c r="K2" s="406"/>
      <c r="L2" s="406"/>
      <c r="M2" s="406"/>
      <c r="N2" s="406"/>
      <c r="O2" s="406"/>
      <c r="P2" s="406"/>
    </row>
    <row r="3" spans="2:17" ht="14.25">
      <c r="B3" s="407" t="s">
        <v>261</v>
      </c>
      <c r="C3" s="408"/>
      <c r="D3" s="408"/>
      <c r="E3" s="408"/>
      <c r="F3" s="408"/>
      <c r="G3" s="408"/>
      <c r="H3" s="409"/>
      <c r="I3" s="408"/>
      <c r="J3" s="410"/>
      <c r="K3" s="411"/>
      <c r="L3" s="412"/>
      <c r="M3" s="410"/>
      <c r="N3" s="412"/>
      <c r="O3" s="412"/>
      <c r="P3" s="412"/>
      <c r="Q3" s="413"/>
    </row>
    <row r="4" spans="2:17" ht="14.25">
      <c r="B4" s="414"/>
      <c r="C4" s="415" t="s">
        <v>262</v>
      </c>
      <c r="D4" s="415" t="s">
        <v>263</v>
      </c>
      <c r="E4" s="415" t="s">
        <v>264</v>
      </c>
      <c r="F4" s="415" t="s">
        <v>265</v>
      </c>
      <c r="G4" s="415" t="s">
        <v>266</v>
      </c>
      <c r="H4" s="415" t="s">
        <v>267</v>
      </c>
      <c r="I4" s="415" t="s">
        <v>268</v>
      </c>
      <c r="J4" s="415" t="s">
        <v>269</v>
      </c>
      <c r="K4" s="415" t="s">
        <v>270</v>
      </c>
      <c r="L4" s="415" t="s">
        <v>271</v>
      </c>
      <c r="M4" s="415" t="s">
        <v>272</v>
      </c>
      <c r="N4" s="416" t="s">
        <v>273</v>
      </c>
      <c r="O4" s="417" t="s">
        <v>274</v>
      </c>
      <c r="P4" s="416"/>
    </row>
    <row r="5" spans="2:17" ht="14.25">
      <c r="B5" s="418"/>
      <c r="C5" s="419">
        <v>2025</v>
      </c>
      <c r="D5" s="420"/>
      <c r="E5" s="420"/>
      <c r="F5" s="420"/>
      <c r="G5" s="420"/>
      <c r="H5" s="420"/>
      <c r="I5" s="420"/>
      <c r="J5" s="420"/>
      <c r="K5" s="420"/>
      <c r="L5" s="420"/>
      <c r="M5" s="420"/>
      <c r="N5" s="421"/>
      <c r="O5" s="422">
        <v>2025</v>
      </c>
      <c r="P5" s="423">
        <v>2024</v>
      </c>
    </row>
    <row r="6" spans="2:17" ht="15.75" customHeight="1">
      <c r="B6" s="424" t="s">
        <v>275</v>
      </c>
      <c r="C6" s="425">
        <v>341</v>
      </c>
      <c r="D6" s="425">
        <v>320</v>
      </c>
      <c r="E6" s="425">
        <v>224</v>
      </c>
      <c r="F6" s="426">
        <v>422</v>
      </c>
      <c r="G6" s="426">
        <v>198</v>
      </c>
      <c r="H6" s="426">
        <v>117</v>
      </c>
      <c r="I6" s="426">
        <v>78</v>
      </c>
      <c r="J6" s="426">
        <v>92</v>
      </c>
      <c r="K6" s="426">
        <v>49</v>
      </c>
      <c r="L6" s="426"/>
      <c r="M6" s="426"/>
      <c r="N6" s="427"/>
      <c r="O6" s="428">
        <f>SUM(C6:N6)</f>
        <v>1841</v>
      </c>
      <c r="P6" s="429">
        <v>967</v>
      </c>
    </row>
    <row r="7" spans="2:17" ht="15.75" customHeight="1">
      <c r="B7" s="424" t="s">
        <v>276</v>
      </c>
      <c r="C7" s="425" t="s">
        <v>277</v>
      </c>
      <c r="D7" s="425" t="s">
        <v>277</v>
      </c>
      <c r="E7" s="425" t="s">
        <v>277</v>
      </c>
      <c r="F7" s="426" t="s">
        <v>277</v>
      </c>
      <c r="G7" s="426" t="s">
        <v>277</v>
      </c>
      <c r="H7" s="426" t="s">
        <v>277</v>
      </c>
      <c r="I7" s="426" t="s">
        <v>277</v>
      </c>
      <c r="J7" s="426" t="s">
        <v>277</v>
      </c>
      <c r="K7" s="426"/>
      <c r="L7" s="426"/>
      <c r="M7" s="426"/>
      <c r="N7" s="427"/>
      <c r="O7" s="428"/>
      <c r="P7" s="430">
        <v>10</v>
      </c>
    </row>
    <row r="8" spans="2:17" ht="15.75" customHeight="1">
      <c r="B8" s="424" t="s">
        <v>278</v>
      </c>
      <c r="C8" s="425" t="s">
        <v>277</v>
      </c>
      <c r="D8" s="425">
        <v>1</v>
      </c>
      <c r="E8" s="425">
        <v>6</v>
      </c>
      <c r="F8" s="426">
        <v>35</v>
      </c>
      <c r="G8" s="426">
        <v>23</v>
      </c>
      <c r="H8" s="426">
        <v>18</v>
      </c>
      <c r="I8" s="426">
        <v>9</v>
      </c>
      <c r="J8" s="426">
        <v>4</v>
      </c>
      <c r="K8" s="426"/>
      <c r="L8" s="426"/>
      <c r="M8" s="426"/>
      <c r="N8" s="427"/>
      <c r="O8" s="428">
        <f>SUM(D8:N8)</f>
        <v>96</v>
      </c>
      <c r="P8" s="430">
        <v>104</v>
      </c>
    </row>
    <row r="9" spans="2:17" ht="15.75" customHeight="1">
      <c r="B9" s="424" t="s">
        <v>279</v>
      </c>
      <c r="C9" s="425" t="s">
        <v>277</v>
      </c>
      <c r="D9" s="425" t="s">
        <v>277</v>
      </c>
      <c r="E9" s="425" t="s">
        <v>277</v>
      </c>
      <c r="F9" s="426" t="s">
        <v>277</v>
      </c>
      <c r="G9" s="426" t="s">
        <v>277</v>
      </c>
      <c r="H9" s="426" t="s">
        <v>277</v>
      </c>
      <c r="I9" s="426" t="s">
        <v>277</v>
      </c>
      <c r="J9" s="426">
        <v>1</v>
      </c>
      <c r="K9" s="426"/>
      <c r="L9" s="426"/>
      <c r="M9" s="426"/>
      <c r="N9" s="427"/>
      <c r="O9" s="428">
        <f>SUM(J9:N9)</f>
        <v>1</v>
      </c>
      <c r="P9" s="430">
        <v>1</v>
      </c>
    </row>
    <row r="10" spans="2:17" ht="15.75" customHeight="1">
      <c r="B10" s="431" t="s">
        <v>280</v>
      </c>
      <c r="C10" s="425">
        <v>908</v>
      </c>
      <c r="D10" s="425">
        <v>605</v>
      </c>
      <c r="E10" s="425">
        <v>345</v>
      </c>
      <c r="F10" s="426">
        <v>178</v>
      </c>
      <c r="G10" s="426">
        <v>82</v>
      </c>
      <c r="H10" s="426">
        <v>48</v>
      </c>
      <c r="I10" s="426">
        <v>57</v>
      </c>
      <c r="J10" s="426">
        <v>116</v>
      </c>
      <c r="K10" s="426">
        <v>257</v>
      </c>
      <c r="L10" s="426"/>
      <c r="M10" s="426"/>
      <c r="N10" s="427"/>
      <c r="O10" s="428">
        <f>SUM(C10:N10)</f>
        <v>2596</v>
      </c>
      <c r="P10" s="430">
        <v>15833</v>
      </c>
    </row>
    <row r="11" spans="2:17" ht="15.75" customHeight="1">
      <c r="B11" s="424" t="s">
        <v>281</v>
      </c>
      <c r="C11" s="425">
        <v>2</v>
      </c>
      <c r="D11" s="425">
        <v>2</v>
      </c>
      <c r="E11" s="425">
        <v>3</v>
      </c>
      <c r="F11" s="426">
        <v>1</v>
      </c>
      <c r="G11" s="426">
        <v>3</v>
      </c>
      <c r="H11" s="426">
        <v>1</v>
      </c>
      <c r="I11" s="426" t="s">
        <v>277</v>
      </c>
      <c r="J11" s="426" t="s">
        <v>277</v>
      </c>
      <c r="K11" s="426"/>
      <c r="L11" s="426"/>
      <c r="M11" s="426"/>
      <c r="N11" s="427"/>
      <c r="O11" s="428">
        <f>SUM(C11:N11)</f>
        <v>12</v>
      </c>
      <c r="P11" s="430">
        <v>44</v>
      </c>
    </row>
    <row r="12" spans="2:17" ht="15.75" customHeight="1">
      <c r="B12" s="424" t="s">
        <v>282</v>
      </c>
      <c r="C12" s="425">
        <v>3</v>
      </c>
      <c r="D12" s="425">
        <v>2</v>
      </c>
      <c r="E12" s="425" t="s">
        <v>277</v>
      </c>
      <c r="F12" s="426">
        <v>1</v>
      </c>
      <c r="G12" s="426">
        <v>2</v>
      </c>
      <c r="H12" s="426" t="s">
        <v>277</v>
      </c>
      <c r="I12" s="426" t="s">
        <v>277</v>
      </c>
      <c r="J12" s="426" t="s">
        <v>277</v>
      </c>
      <c r="K12" s="426"/>
      <c r="L12" s="426"/>
      <c r="M12" s="426"/>
      <c r="N12" s="427"/>
      <c r="O12" s="428">
        <f>SUM(C12:N12)</f>
        <v>8</v>
      </c>
      <c r="P12" s="430">
        <v>10</v>
      </c>
    </row>
    <row r="13" spans="2:17" ht="15.75" customHeight="1">
      <c r="B13" s="424" t="s">
        <v>283</v>
      </c>
      <c r="C13" s="425" t="s">
        <v>277</v>
      </c>
      <c r="D13" s="425" t="s">
        <v>277</v>
      </c>
      <c r="E13" s="425" t="s">
        <v>277</v>
      </c>
      <c r="F13" s="426" t="s">
        <v>277</v>
      </c>
      <c r="G13" s="426" t="s">
        <v>277</v>
      </c>
      <c r="H13" s="426" t="s">
        <v>277</v>
      </c>
      <c r="I13" s="426" t="s">
        <v>277</v>
      </c>
      <c r="J13" s="426" t="s">
        <v>277</v>
      </c>
      <c r="K13" s="426"/>
      <c r="L13" s="426"/>
      <c r="M13" s="426"/>
      <c r="N13" s="427"/>
      <c r="O13" s="432"/>
      <c r="P13" s="430">
        <v>4</v>
      </c>
    </row>
    <row r="14" spans="2:17" ht="15.75" customHeight="1">
      <c r="B14" s="424" t="s">
        <v>284</v>
      </c>
      <c r="C14" s="426" t="s">
        <v>285</v>
      </c>
      <c r="D14" s="425" t="s">
        <v>286</v>
      </c>
      <c r="E14" s="426" t="s">
        <v>287</v>
      </c>
      <c r="F14" s="426" t="s">
        <v>288</v>
      </c>
      <c r="G14" s="426" t="s">
        <v>289</v>
      </c>
      <c r="H14" s="426" t="s">
        <v>290</v>
      </c>
      <c r="I14" s="426" t="s">
        <v>277</v>
      </c>
      <c r="J14" s="426" t="s">
        <v>291</v>
      </c>
      <c r="K14" s="426" t="s">
        <v>292</v>
      </c>
      <c r="L14" s="426"/>
      <c r="M14" s="426"/>
      <c r="N14" s="427"/>
      <c r="O14" s="432">
        <v>287</v>
      </c>
      <c r="P14" s="430" t="s">
        <v>293</v>
      </c>
    </row>
    <row r="15" spans="2:17" ht="15.75" customHeight="1">
      <c r="B15" s="424" t="s">
        <v>294</v>
      </c>
      <c r="C15" s="426" t="s">
        <v>277</v>
      </c>
      <c r="D15" s="425" t="s">
        <v>277</v>
      </c>
      <c r="E15" s="426" t="s">
        <v>277</v>
      </c>
      <c r="F15" s="426" t="s">
        <v>277</v>
      </c>
      <c r="G15" s="426" t="s">
        <v>277</v>
      </c>
      <c r="H15" s="426" t="s">
        <v>277</v>
      </c>
      <c r="I15" s="426">
        <v>1</v>
      </c>
      <c r="J15" s="426" t="s">
        <v>277</v>
      </c>
      <c r="K15" s="426"/>
      <c r="L15" s="426"/>
      <c r="M15" s="426"/>
      <c r="N15" s="427"/>
      <c r="O15" s="432"/>
      <c r="P15" s="430">
        <v>1</v>
      </c>
    </row>
    <row r="16" spans="2:17" ht="15.75" customHeight="1">
      <c r="B16" s="431" t="s">
        <v>295</v>
      </c>
      <c r="C16" s="425">
        <v>1</v>
      </c>
      <c r="D16" s="425" t="s">
        <v>277</v>
      </c>
      <c r="E16" s="425">
        <v>1</v>
      </c>
      <c r="F16" s="426" t="s">
        <v>277</v>
      </c>
      <c r="G16" s="426">
        <v>1</v>
      </c>
      <c r="H16" s="426">
        <v>1</v>
      </c>
      <c r="I16" s="426" t="s">
        <v>277</v>
      </c>
      <c r="J16" s="426">
        <v>1</v>
      </c>
      <c r="K16" s="426"/>
      <c r="L16" s="426"/>
      <c r="M16" s="426"/>
      <c r="N16" s="427"/>
      <c r="O16" s="428">
        <f>SUM(C16:N16)</f>
        <v>5</v>
      </c>
      <c r="P16" s="430">
        <v>14</v>
      </c>
    </row>
    <row r="17" spans="2:16" ht="15.75" customHeight="1">
      <c r="B17" s="424" t="s">
        <v>296</v>
      </c>
      <c r="C17" s="425" t="s">
        <v>277</v>
      </c>
      <c r="D17" s="425" t="s">
        <v>277</v>
      </c>
      <c r="E17" s="425" t="s">
        <v>277</v>
      </c>
      <c r="F17" s="426">
        <v>2</v>
      </c>
      <c r="G17" s="426" t="s">
        <v>277</v>
      </c>
      <c r="H17" s="426">
        <v>3</v>
      </c>
      <c r="I17" s="426">
        <v>6</v>
      </c>
      <c r="J17" s="426">
        <v>14</v>
      </c>
      <c r="K17" s="426">
        <v>6</v>
      </c>
      <c r="L17" s="426"/>
      <c r="M17" s="426"/>
      <c r="N17" s="427"/>
      <c r="O17" s="428">
        <f>SUM(F17:N17)</f>
        <v>31</v>
      </c>
      <c r="P17" s="430">
        <v>44</v>
      </c>
    </row>
    <row r="18" spans="2:16" ht="15.75" customHeight="1">
      <c r="B18" s="424" t="s">
        <v>297</v>
      </c>
      <c r="C18" s="425">
        <v>1</v>
      </c>
      <c r="D18" s="425" t="s">
        <v>277</v>
      </c>
      <c r="E18" s="425" t="s">
        <v>277</v>
      </c>
      <c r="F18" s="426" t="s">
        <v>277</v>
      </c>
      <c r="G18" s="426" t="s">
        <v>277</v>
      </c>
      <c r="H18" s="426" t="s">
        <v>277</v>
      </c>
      <c r="I18" s="426" t="s">
        <v>277</v>
      </c>
      <c r="J18" s="426" t="s">
        <v>277</v>
      </c>
      <c r="K18" s="426"/>
      <c r="L18" s="426"/>
      <c r="M18" s="426"/>
      <c r="N18" s="427"/>
      <c r="O18" s="428">
        <f>SUM(C18:N18)</f>
        <v>1</v>
      </c>
      <c r="P18" s="430"/>
    </row>
    <row r="19" spans="2:16" ht="15.75" customHeight="1">
      <c r="B19" s="424" t="s">
        <v>298</v>
      </c>
      <c r="C19" s="425" t="s">
        <v>277</v>
      </c>
      <c r="D19" s="425" t="s">
        <v>277</v>
      </c>
      <c r="E19" s="425" t="s">
        <v>277</v>
      </c>
      <c r="F19" s="426" t="s">
        <v>277</v>
      </c>
      <c r="G19" s="426" t="s">
        <v>277</v>
      </c>
      <c r="H19" s="426">
        <v>1</v>
      </c>
      <c r="I19" s="426" t="s">
        <v>277</v>
      </c>
      <c r="J19" s="426" t="s">
        <v>277</v>
      </c>
      <c r="K19" s="426"/>
      <c r="L19" s="426"/>
      <c r="M19" s="426"/>
      <c r="N19" s="427"/>
      <c r="O19" s="428">
        <f>SUM(C19:N19)</f>
        <v>1</v>
      </c>
      <c r="P19" s="430" t="s">
        <v>277</v>
      </c>
    </row>
    <row r="20" spans="2:16" ht="15.75" customHeight="1">
      <c r="B20" s="431" t="s">
        <v>299</v>
      </c>
      <c r="C20" s="425" t="s">
        <v>277</v>
      </c>
      <c r="D20" s="425" t="s">
        <v>277</v>
      </c>
      <c r="E20" s="425" t="s">
        <v>277</v>
      </c>
      <c r="F20" s="426" t="s">
        <v>277</v>
      </c>
      <c r="G20" s="426" t="s">
        <v>277</v>
      </c>
      <c r="H20" s="426" t="s">
        <v>277</v>
      </c>
      <c r="I20" s="426" t="s">
        <v>277</v>
      </c>
      <c r="J20" s="426" t="s">
        <v>277</v>
      </c>
      <c r="K20" s="426"/>
      <c r="L20" s="426"/>
      <c r="M20" s="426"/>
      <c r="N20" s="427"/>
      <c r="O20" s="428"/>
      <c r="P20" s="430" t="s">
        <v>277</v>
      </c>
    </row>
    <row r="21" spans="2:16" ht="15.75" customHeight="1">
      <c r="B21" s="431" t="s">
        <v>300</v>
      </c>
      <c r="C21" s="425">
        <v>4</v>
      </c>
      <c r="D21" s="425">
        <v>2</v>
      </c>
      <c r="E21" s="425">
        <v>5</v>
      </c>
      <c r="F21" s="426">
        <v>1</v>
      </c>
      <c r="G21" s="426">
        <v>4</v>
      </c>
      <c r="H21" s="426" t="s">
        <v>277</v>
      </c>
      <c r="I21" s="426">
        <v>1</v>
      </c>
      <c r="J21" s="426" t="s">
        <v>277</v>
      </c>
      <c r="K21" s="426">
        <v>1</v>
      </c>
      <c r="L21" s="426"/>
      <c r="M21" s="426"/>
      <c r="N21" s="427"/>
      <c r="O21" s="428">
        <f>SUM(C21:N21)</f>
        <v>18</v>
      </c>
      <c r="P21" s="430">
        <v>15</v>
      </c>
    </row>
    <row r="22" spans="2:16" ht="15.75" customHeight="1">
      <c r="B22" s="424" t="s">
        <v>301</v>
      </c>
      <c r="C22" s="425" t="s">
        <v>277</v>
      </c>
      <c r="D22" s="425">
        <v>1</v>
      </c>
      <c r="E22" s="425" t="s">
        <v>277</v>
      </c>
      <c r="F22" s="426" t="s">
        <v>277</v>
      </c>
      <c r="G22" s="426" t="s">
        <v>277</v>
      </c>
      <c r="H22" s="426" t="s">
        <v>277</v>
      </c>
      <c r="I22" s="426" t="s">
        <v>277</v>
      </c>
      <c r="J22" s="426">
        <v>1</v>
      </c>
      <c r="K22" s="426">
        <v>1</v>
      </c>
      <c r="L22" s="426"/>
      <c r="M22" s="426"/>
      <c r="N22" s="427"/>
      <c r="O22" s="428">
        <f>SUM(C22:N22)</f>
        <v>3</v>
      </c>
      <c r="P22" s="430">
        <v>2</v>
      </c>
    </row>
    <row r="23" spans="2:16" ht="15.75" customHeight="1">
      <c r="B23" s="424" t="s">
        <v>302</v>
      </c>
      <c r="C23" s="425">
        <v>7</v>
      </c>
      <c r="D23" s="425">
        <v>7</v>
      </c>
      <c r="E23" s="425">
        <v>7</v>
      </c>
      <c r="F23" s="426">
        <v>2</v>
      </c>
      <c r="G23" s="426">
        <v>5</v>
      </c>
      <c r="H23" s="426">
        <v>6</v>
      </c>
      <c r="I23" s="426">
        <v>6</v>
      </c>
      <c r="J23" s="426">
        <v>14</v>
      </c>
      <c r="K23" s="426">
        <v>5</v>
      </c>
      <c r="L23" s="426"/>
      <c r="M23" s="426"/>
      <c r="N23" s="427"/>
      <c r="O23" s="428">
        <f>SUM(C23:N23)</f>
        <v>59</v>
      </c>
      <c r="P23" s="430">
        <v>115</v>
      </c>
    </row>
    <row r="24" spans="2:16" ht="15.75" customHeight="1">
      <c r="B24" s="424" t="s">
        <v>303</v>
      </c>
      <c r="C24" s="425" t="s">
        <v>277</v>
      </c>
      <c r="D24" s="425" t="s">
        <v>277</v>
      </c>
      <c r="E24" s="425" t="s">
        <v>277</v>
      </c>
      <c r="F24" s="426" t="s">
        <v>277</v>
      </c>
      <c r="G24" s="426">
        <v>3</v>
      </c>
      <c r="H24" s="426">
        <v>3</v>
      </c>
      <c r="I24" s="426">
        <v>5</v>
      </c>
      <c r="J24" s="426">
        <v>6</v>
      </c>
      <c r="K24" s="426"/>
      <c r="L24" s="426"/>
      <c r="M24" s="426"/>
      <c r="N24" s="427"/>
      <c r="O24" s="428">
        <f>SUM(G24:N24)</f>
        <v>17</v>
      </c>
      <c r="P24" s="430">
        <v>14</v>
      </c>
    </row>
    <row r="25" spans="2:16" ht="15.75" customHeight="1">
      <c r="B25" s="424" t="s">
        <v>304</v>
      </c>
      <c r="C25" s="425">
        <v>1</v>
      </c>
      <c r="D25" s="425" t="s">
        <v>277</v>
      </c>
      <c r="E25" s="425" t="s">
        <v>277</v>
      </c>
      <c r="F25" s="426" t="s">
        <v>277</v>
      </c>
      <c r="G25" s="426" t="s">
        <v>277</v>
      </c>
      <c r="H25" s="426" t="s">
        <v>277</v>
      </c>
      <c r="I25" s="426" t="s">
        <v>277</v>
      </c>
      <c r="J25" s="426">
        <v>2</v>
      </c>
      <c r="K25" s="426"/>
      <c r="L25" s="426"/>
      <c r="M25" s="426"/>
      <c r="N25" s="427"/>
      <c r="O25" s="428">
        <f>SUM(C25:N25)</f>
        <v>3</v>
      </c>
      <c r="P25" s="430">
        <v>11</v>
      </c>
    </row>
    <row r="26" spans="2:16" ht="24" customHeight="1">
      <c r="B26" s="431" t="s">
        <v>305</v>
      </c>
      <c r="C26" s="425" t="s">
        <v>277</v>
      </c>
      <c r="D26" s="425" t="s">
        <v>277</v>
      </c>
      <c r="E26" s="425" t="s">
        <v>277</v>
      </c>
      <c r="F26" s="426">
        <v>2</v>
      </c>
      <c r="G26" s="426">
        <v>1</v>
      </c>
      <c r="H26" s="426" t="s">
        <v>277</v>
      </c>
      <c r="I26" s="426">
        <v>1</v>
      </c>
      <c r="J26" s="426" t="s">
        <v>277</v>
      </c>
      <c r="K26" s="426"/>
      <c r="L26" s="426"/>
      <c r="M26" s="426"/>
      <c r="N26" s="427"/>
      <c r="O26" s="428">
        <f>SUM(F26:N26)</f>
        <v>4</v>
      </c>
      <c r="P26" s="430">
        <v>9</v>
      </c>
    </row>
    <row r="27" spans="2:16" ht="16.5" customHeight="1">
      <c r="B27" s="431" t="s">
        <v>306</v>
      </c>
      <c r="C27" s="425">
        <v>1</v>
      </c>
      <c r="D27" s="425">
        <v>1</v>
      </c>
      <c r="E27" s="425" t="s">
        <v>277</v>
      </c>
      <c r="F27" s="426">
        <v>4</v>
      </c>
      <c r="G27" s="426" t="s">
        <v>277</v>
      </c>
      <c r="H27" s="426" t="s">
        <v>277</v>
      </c>
      <c r="I27" s="426" t="s">
        <v>277</v>
      </c>
      <c r="J27" s="426" t="s">
        <v>277</v>
      </c>
      <c r="K27" s="426"/>
      <c r="L27" s="426"/>
      <c r="M27" s="426"/>
      <c r="N27" s="427"/>
      <c r="O27" s="432">
        <f>SUM(C27:N27)</f>
        <v>6</v>
      </c>
      <c r="P27" s="430">
        <v>3</v>
      </c>
    </row>
    <row r="28" spans="2:16" ht="15.75" customHeight="1">
      <c r="B28" s="433" t="s">
        <v>307</v>
      </c>
      <c r="C28" s="434" t="s">
        <v>277</v>
      </c>
      <c r="D28" s="435" t="s">
        <v>277</v>
      </c>
      <c r="E28" s="436" t="s">
        <v>277</v>
      </c>
      <c r="F28" s="437" t="s">
        <v>277</v>
      </c>
      <c r="G28" s="437" t="s">
        <v>277</v>
      </c>
      <c r="H28" s="437" t="s">
        <v>277</v>
      </c>
      <c r="I28" s="437">
        <v>1</v>
      </c>
      <c r="J28" s="437">
        <v>10</v>
      </c>
      <c r="K28" s="437">
        <v>4</v>
      </c>
      <c r="L28" s="437"/>
      <c r="M28" s="437"/>
      <c r="N28" s="438"/>
      <c r="O28" s="439">
        <f>SUM(I28:N28)</f>
        <v>15</v>
      </c>
      <c r="P28" s="439">
        <v>256</v>
      </c>
    </row>
    <row r="29" spans="2:16" ht="15.75" customHeight="1">
      <c r="B29" s="440" t="s">
        <v>308</v>
      </c>
      <c r="C29" s="441"/>
      <c r="D29" s="441"/>
      <c r="E29" s="425"/>
      <c r="F29" s="426"/>
      <c r="G29" s="426"/>
      <c r="H29" s="426"/>
      <c r="I29" s="426"/>
      <c r="J29" s="426"/>
      <c r="K29" s="426"/>
      <c r="L29" s="426"/>
      <c r="M29" s="426"/>
      <c r="N29" s="425"/>
      <c r="O29" s="442"/>
      <c r="P29" s="442"/>
    </row>
    <row r="30" spans="2:16" ht="9.9499999999999993" customHeight="1">
      <c r="B30" s="443" t="s">
        <v>309</v>
      </c>
    </row>
    <row r="31" spans="2:16" ht="9.9499999999999993" customHeight="1">
      <c r="B31" s="443" t="s">
        <v>310</v>
      </c>
    </row>
    <row r="32" spans="2:16" ht="9.9499999999999993" customHeight="1">
      <c r="B32" s="443" t="s">
        <v>311</v>
      </c>
    </row>
    <row r="33" spans="1:2" s="445" customFormat="1" ht="20.25" customHeight="1">
      <c r="B33" s="443" t="s">
        <v>312</v>
      </c>
    </row>
    <row r="34" spans="1:2" s="445" customFormat="1" ht="20.25" customHeight="1">
      <c r="B34" s="2107" t="s">
        <v>1264</v>
      </c>
    </row>
    <row r="35" spans="1:2" ht="12.75" customHeight="1">
      <c r="A35" s="445"/>
      <c r="B35" s="445"/>
    </row>
    <row r="36" spans="1:2" ht="12" customHeight="1">
      <c r="A36" s="445"/>
      <c r="B36" s="445"/>
    </row>
    <row r="37" spans="1:2" ht="12" customHeight="1">
      <c r="A37" s="445"/>
      <c r="B37" s="445"/>
    </row>
    <row r="38" spans="1:2" ht="11.25" customHeight="1">
      <c r="B38" s="445"/>
    </row>
  </sheetData>
  <hyperlinks>
    <hyperlink ref="B34" location="'Inhaltsverzeichnis '!A1" display="Zurück zum Inhaltsverzeichnis" xr:uid="{61F9FE08-BC53-4CFB-BCC7-9683C3980334}"/>
  </hyperlinks>
  <pageMargins left="0.78740157480314965" right="0.78740157480314965" top="0.98425196850393704" bottom="0.98425196850393704" header="0.51181102362204722" footer="0.51181102362204722"/>
  <pageSetup paperSize="9" scale="90" orientation="landscape" r:id="rId1"/>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45A1-4BBF-4E06-8FAD-9801F184A426}">
  <sheetPr>
    <tabColor rgb="FFF9E03A"/>
  </sheetPr>
  <dimension ref="A1:A4"/>
  <sheetViews>
    <sheetView showGridLines="0" workbookViewId="0"/>
  </sheetViews>
  <sheetFormatPr baseColWidth="10" defaultRowHeight="16.5"/>
  <cols>
    <col min="1" max="1" width="103.125" style="1" customWidth="1"/>
    <col min="2" max="16384" width="11" style="1"/>
  </cols>
  <sheetData>
    <row r="1" spans="1:1" ht="25.5">
      <c r="A1" s="2031" t="s">
        <v>60</v>
      </c>
    </row>
    <row r="2" spans="1:1" ht="20.25">
      <c r="A2" s="2032" t="s">
        <v>59</v>
      </c>
    </row>
    <row r="3" spans="1:1" ht="106.5" customHeight="1">
      <c r="A3" s="2033" t="s">
        <v>1592</v>
      </c>
    </row>
    <row r="4" spans="1:1">
      <c r="A4" s="25" t="s">
        <v>1264</v>
      </c>
    </row>
  </sheetData>
  <hyperlinks>
    <hyperlink ref="A4" location="'Inhaltsverzeichnis '!A1" display="Zurück zum Inhaltsverzeichnis" xr:uid="{99691F50-5328-46C1-BA80-DB5B5318A25C}"/>
  </hyperlink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EF11-9260-42A0-BC4E-DA133E40919C}">
  <sheetPr>
    <tabColor rgb="FFF9E03A"/>
  </sheetPr>
  <dimension ref="A1:AK92"/>
  <sheetViews>
    <sheetView showGridLines="0" showZeros="0" zoomScale="130" zoomScaleNormal="130" workbookViewId="0"/>
  </sheetViews>
  <sheetFormatPr baseColWidth="10" defaultRowHeight="12.75"/>
  <cols>
    <col min="1" max="1" width="11" style="464"/>
    <col min="2" max="2" width="0.875" style="464" customWidth="1"/>
    <col min="3" max="3" width="5.75" style="464" customWidth="1"/>
    <col min="4" max="4" width="5" style="464" customWidth="1"/>
    <col min="5" max="5" width="1.25" style="464" customWidth="1"/>
    <col min="6" max="6" width="5" style="464" customWidth="1"/>
    <col min="7" max="7" width="1.25" style="464" customWidth="1"/>
    <col min="8" max="8" width="5" style="464" customWidth="1"/>
    <col min="9" max="9" width="1.25" style="464" customWidth="1"/>
    <col min="10" max="10" width="4.875" style="464" customWidth="1"/>
    <col min="11" max="11" width="1.25" style="464" customWidth="1"/>
    <col min="12" max="12" width="4.875" style="464" customWidth="1"/>
    <col min="13" max="13" width="1.25" style="464" customWidth="1"/>
    <col min="14" max="14" width="5" style="464" customWidth="1"/>
    <col min="15" max="15" width="1.25" style="464" customWidth="1"/>
    <col min="16" max="16" width="5" style="464" customWidth="1"/>
    <col min="17" max="17" width="1.25" style="464" customWidth="1"/>
    <col min="18" max="18" width="5" style="464" customWidth="1"/>
    <col min="19" max="19" width="1.25" style="464" customWidth="1"/>
    <col min="20" max="20" width="5" style="464" customWidth="1"/>
    <col min="21" max="21" width="1.25" style="464" customWidth="1"/>
    <col min="22" max="22" width="5" style="464" customWidth="1"/>
    <col min="23" max="23" width="1.375" style="464" customWidth="1"/>
    <col min="24" max="16384" width="11" style="464"/>
  </cols>
  <sheetData>
    <row r="1" spans="1:23">
      <c r="C1" s="606" t="s">
        <v>559</v>
      </c>
      <c r="D1" s="606"/>
      <c r="E1" s="606"/>
      <c r="F1" s="606"/>
      <c r="G1" s="606"/>
      <c r="H1" s="606"/>
      <c r="I1" s="606"/>
      <c r="J1" s="606"/>
    </row>
    <row r="2" spans="1:23" ht="14.25" customHeight="1">
      <c r="F2" s="607"/>
      <c r="H2" s="608"/>
      <c r="I2" s="608"/>
      <c r="J2" s="608"/>
      <c r="K2" s="608"/>
      <c r="L2" s="608"/>
      <c r="M2" s="608"/>
      <c r="N2" s="608"/>
      <c r="O2" s="608"/>
      <c r="P2" s="608"/>
      <c r="Q2" s="608"/>
      <c r="R2" s="608"/>
      <c r="S2" s="609"/>
      <c r="T2" s="609"/>
      <c r="U2" s="609"/>
      <c r="V2" s="609"/>
      <c r="W2" s="609"/>
    </row>
    <row r="3" spans="1:23" ht="10.5" customHeight="1">
      <c r="F3" s="610" t="s">
        <v>560</v>
      </c>
      <c r="H3" s="608"/>
      <c r="I3" s="608"/>
      <c r="J3" s="608"/>
      <c r="K3" s="608"/>
      <c r="L3" s="608"/>
      <c r="M3" s="608"/>
      <c r="N3" s="608"/>
      <c r="O3" s="608"/>
      <c r="P3" s="608"/>
      <c r="Q3" s="608"/>
      <c r="R3" s="608"/>
      <c r="S3" s="609"/>
      <c r="T3" s="609"/>
      <c r="U3" s="609"/>
      <c r="V3" s="609"/>
      <c r="W3" s="609"/>
    </row>
    <row r="4" spans="1:23" ht="10.5" customHeight="1">
      <c r="A4" s="610"/>
      <c r="F4" s="610" t="s">
        <v>561</v>
      </c>
      <c r="H4" s="608"/>
      <c r="I4" s="608"/>
      <c r="J4" s="608"/>
      <c r="K4" s="608"/>
      <c r="L4" s="608"/>
      <c r="M4" s="608"/>
      <c r="N4" s="608"/>
      <c r="O4" s="608"/>
      <c r="P4" s="608"/>
      <c r="Q4" s="608"/>
      <c r="R4" s="608"/>
      <c r="S4" s="609"/>
      <c r="T4" s="609"/>
      <c r="U4" s="609"/>
      <c r="V4" s="609"/>
      <c r="W4" s="609"/>
    </row>
    <row r="5" spans="1:23" ht="10.5" customHeight="1">
      <c r="A5" s="611" t="s">
        <v>562</v>
      </c>
      <c r="F5" s="610"/>
      <c r="H5" s="608"/>
      <c r="I5" s="608"/>
      <c r="J5" s="608"/>
      <c r="K5" s="608"/>
      <c r="L5" s="608"/>
      <c r="M5" s="608"/>
      <c r="N5" s="608"/>
      <c r="O5" s="608"/>
      <c r="P5" s="608"/>
      <c r="Q5" s="608"/>
      <c r="R5" s="608"/>
      <c r="S5" s="609"/>
      <c r="T5" s="609"/>
      <c r="U5" s="609"/>
      <c r="V5" s="609"/>
      <c r="W5" s="609"/>
    </row>
    <row r="6" spans="1:23" ht="12.75" customHeight="1">
      <c r="A6" s="612" t="s">
        <v>563</v>
      </c>
      <c r="H6" s="608"/>
      <c r="I6" s="608"/>
      <c r="J6" s="608"/>
      <c r="K6" s="608"/>
      <c r="L6" s="608"/>
      <c r="M6" s="608"/>
      <c r="N6" s="608"/>
      <c r="O6" s="608"/>
      <c r="P6" s="608"/>
      <c r="Q6" s="608"/>
      <c r="R6" s="608"/>
      <c r="S6" s="609"/>
      <c r="T6" s="609"/>
      <c r="U6" s="609"/>
      <c r="V6" s="609"/>
      <c r="W6" s="609"/>
    </row>
    <row r="7" spans="1:23" ht="3" customHeight="1">
      <c r="C7" s="613"/>
      <c r="D7" s="613"/>
      <c r="E7" s="613"/>
      <c r="F7" s="613"/>
      <c r="G7" s="613"/>
      <c r="H7" s="613"/>
      <c r="I7" s="613"/>
      <c r="J7" s="613"/>
      <c r="K7" s="613"/>
      <c r="L7" s="613"/>
      <c r="M7" s="613"/>
      <c r="N7" s="613"/>
      <c r="O7" s="613"/>
      <c r="P7" s="613"/>
      <c r="Q7" s="613"/>
      <c r="R7" s="613"/>
      <c r="S7" s="613"/>
      <c r="T7" s="613"/>
      <c r="U7" s="613"/>
      <c r="V7" s="613"/>
      <c r="W7" s="613"/>
    </row>
    <row r="8" spans="1:23" ht="12" customHeight="1">
      <c r="B8" s="2138" t="s">
        <v>564</v>
      </c>
      <c r="C8" s="2139"/>
      <c r="D8" s="2144" t="s">
        <v>565</v>
      </c>
      <c r="E8" s="2145"/>
      <c r="F8" s="2146"/>
      <c r="G8" s="2147"/>
      <c r="H8" s="2145" t="s">
        <v>566</v>
      </c>
      <c r="I8" s="2145"/>
      <c r="J8" s="2146"/>
      <c r="K8" s="2147"/>
      <c r="L8" s="2144" t="s">
        <v>567</v>
      </c>
      <c r="M8" s="2145"/>
      <c r="N8" s="2145"/>
      <c r="O8" s="2155"/>
      <c r="P8" s="2145" t="s">
        <v>568</v>
      </c>
      <c r="Q8" s="2145"/>
      <c r="R8" s="2145"/>
      <c r="S8" s="2159"/>
    </row>
    <row r="9" spans="1:23" ht="12" customHeight="1">
      <c r="B9" s="2140"/>
      <c r="C9" s="2141"/>
      <c r="D9" s="2148"/>
      <c r="E9" s="2149"/>
      <c r="F9" s="2150"/>
      <c r="G9" s="2151"/>
      <c r="H9" s="2149"/>
      <c r="I9" s="2149"/>
      <c r="J9" s="2150"/>
      <c r="K9" s="2151"/>
      <c r="L9" s="2148"/>
      <c r="M9" s="2149"/>
      <c r="N9" s="2149"/>
      <c r="O9" s="2156"/>
      <c r="P9" s="2149"/>
      <c r="Q9" s="2149"/>
      <c r="R9" s="2149"/>
      <c r="S9" s="2160"/>
    </row>
    <row r="10" spans="1:23" ht="12" customHeight="1">
      <c r="B10" s="2140"/>
      <c r="C10" s="2141"/>
      <c r="D10" s="2152"/>
      <c r="E10" s="2153"/>
      <c r="F10" s="2153"/>
      <c r="G10" s="2154"/>
      <c r="H10" s="2153"/>
      <c r="I10" s="2153"/>
      <c r="J10" s="2153"/>
      <c r="K10" s="2154"/>
      <c r="L10" s="2133"/>
      <c r="M10" s="2157"/>
      <c r="N10" s="2157"/>
      <c r="O10" s="2158"/>
      <c r="P10" s="2157"/>
      <c r="Q10" s="2157"/>
      <c r="R10" s="2157"/>
      <c r="S10" s="2161"/>
    </row>
    <row r="11" spans="1:23" ht="12" customHeight="1">
      <c r="B11" s="2140"/>
      <c r="C11" s="2141"/>
      <c r="D11" s="2162" t="s">
        <v>569</v>
      </c>
      <c r="E11" s="2163"/>
      <c r="F11" s="2162" t="s">
        <v>570</v>
      </c>
      <c r="G11" s="2163"/>
      <c r="H11" s="2162" t="s">
        <v>569</v>
      </c>
      <c r="I11" s="2163"/>
      <c r="J11" s="2162" t="s">
        <v>570</v>
      </c>
      <c r="K11" s="2163"/>
      <c r="L11" s="2162" t="s">
        <v>569</v>
      </c>
      <c r="M11" s="2167"/>
      <c r="N11" s="2162" t="s">
        <v>570</v>
      </c>
      <c r="O11" s="2167"/>
      <c r="P11" s="2162" t="s">
        <v>569</v>
      </c>
      <c r="Q11" s="2168"/>
      <c r="R11" s="2162" t="s">
        <v>570</v>
      </c>
      <c r="S11" s="2164"/>
    </row>
    <row r="12" spans="1:23">
      <c r="B12" s="2142"/>
      <c r="C12" s="2143"/>
      <c r="D12" s="2152"/>
      <c r="E12" s="2154"/>
      <c r="F12" s="2152"/>
      <c r="G12" s="2154"/>
      <c r="H12" s="2152"/>
      <c r="I12" s="2154"/>
      <c r="J12" s="2152"/>
      <c r="K12" s="2154"/>
      <c r="L12" s="2133"/>
      <c r="M12" s="2158"/>
      <c r="N12" s="2133"/>
      <c r="O12" s="2158"/>
      <c r="P12" s="2152"/>
      <c r="Q12" s="2153"/>
      <c r="R12" s="2152"/>
      <c r="S12" s="2161"/>
    </row>
    <row r="13" spans="1:23" ht="3" customHeight="1">
      <c r="B13" s="614"/>
      <c r="C13" s="613"/>
      <c r="D13" s="613"/>
      <c r="E13" s="613"/>
      <c r="F13" s="613"/>
      <c r="G13" s="613"/>
      <c r="H13" s="613"/>
      <c r="I13" s="613"/>
      <c r="J13" s="613"/>
      <c r="K13" s="613"/>
      <c r="L13" s="613"/>
      <c r="M13" s="613"/>
      <c r="N13" s="613"/>
      <c r="O13" s="613"/>
      <c r="P13" s="613"/>
      <c r="Q13" s="613"/>
      <c r="R13" s="613"/>
      <c r="S13" s="615"/>
    </row>
    <row r="14" spans="1:23" ht="15.75" customHeight="1">
      <c r="B14" s="614"/>
      <c r="C14" s="2166" t="s">
        <v>571</v>
      </c>
      <c r="D14" s="2166"/>
      <c r="E14" s="2166"/>
      <c r="F14" s="2166"/>
      <c r="G14" s="2166"/>
      <c r="H14" s="2166"/>
      <c r="I14" s="2166"/>
      <c r="J14" s="2166"/>
      <c r="K14" s="2166"/>
      <c r="L14" s="2166"/>
      <c r="M14" s="2166"/>
      <c r="N14" s="2166"/>
      <c r="O14" s="2166"/>
      <c r="P14" s="2166"/>
      <c r="Q14" s="2166"/>
      <c r="R14" s="2166"/>
      <c r="S14" s="616"/>
    </row>
    <row r="15" spans="1:23" ht="3" customHeight="1">
      <c r="B15" s="614"/>
      <c r="C15" s="613"/>
      <c r="D15" s="613"/>
      <c r="E15" s="613"/>
      <c r="F15" s="613"/>
      <c r="G15" s="613"/>
      <c r="H15" s="613"/>
      <c r="I15" s="613"/>
      <c r="J15" s="613"/>
      <c r="K15" s="613"/>
      <c r="L15" s="613"/>
      <c r="M15" s="613"/>
      <c r="N15" s="613"/>
      <c r="O15" s="613"/>
      <c r="P15" s="613"/>
      <c r="Q15" s="613"/>
      <c r="R15" s="613"/>
      <c r="S15" s="615"/>
    </row>
    <row r="16" spans="1:23" ht="12" customHeight="1">
      <c r="B16" s="614"/>
      <c r="C16" s="2137" t="s">
        <v>572</v>
      </c>
      <c r="D16" s="2137"/>
      <c r="E16" s="2137"/>
      <c r="F16" s="2137"/>
      <c r="G16" s="2137"/>
      <c r="H16" s="2137"/>
      <c r="I16" s="2137"/>
      <c r="J16" s="2137"/>
      <c r="K16" s="2137"/>
      <c r="L16" s="2137"/>
      <c r="M16" s="2137"/>
      <c r="N16" s="2137"/>
      <c r="O16" s="2137"/>
      <c r="P16" s="2137"/>
      <c r="Q16" s="2137"/>
      <c r="R16" s="2137"/>
      <c r="S16" s="617"/>
    </row>
    <row r="17" spans="2:33" ht="3" customHeight="1">
      <c r="B17" s="614"/>
      <c r="C17" s="613"/>
      <c r="D17" s="613"/>
      <c r="E17" s="613"/>
      <c r="F17" s="613"/>
      <c r="G17" s="613"/>
      <c r="H17" s="613"/>
      <c r="I17" s="613"/>
      <c r="J17" s="613"/>
      <c r="K17" s="613"/>
      <c r="L17" s="613"/>
      <c r="M17" s="613"/>
      <c r="N17" s="613"/>
      <c r="O17" s="613"/>
      <c r="P17" s="613"/>
      <c r="Q17" s="613"/>
      <c r="R17" s="613"/>
      <c r="S17" s="615"/>
    </row>
    <row r="18" spans="2:33" ht="8.1" customHeight="1">
      <c r="B18" s="614"/>
      <c r="C18" s="618" t="s">
        <v>268</v>
      </c>
      <c r="D18" s="619">
        <v>45.037999999999997</v>
      </c>
      <c r="E18" s="620"/>
      <c r="F18" s="619">
        <v>47.868000000000002</v>
      </c>
      <c r="G18" s="620"/>
      <c r="H18" s="621" t="s">
        <v>573</v>
      </c>
      <c r="I18" s="620"/>
      <c r="J18" s="621" t="s">
        <v>573</v>
      </c>
      <c r="K18" s="620"/>
      <c r="L18" s="621" t="s">
        <v>573</v>
      </c>
      <c r="M18" s="620"/>
      <c r="N18" s="621" t="s">
        <v>573</v>
      </c>
      <c r="O18" s="620"/>
      <c r="P18" s="619">
        <v>261.37400000000002</v>
      </c>
      <c r="Q18" s="620"/>
      <c r="R18" s="619">
        <v>247.45</v>
      </c>
      <c r="S18" s="622"/>
      <c r="T18" s="623"/>
      <c r="AE18" s="621"/>
      <c r="AF18" s="620"/>
      <c r="AG18" s="621"/>
    </row>
    <row r="19" spans="2:33" ht="8.1" customHeight="1">
      <c r="B19" s="614"/>
      <c r="C19" s="618" t="s">
        <v>269</v>
      </c>
      <c r="D19" s="624">
        <v>50.384</v>
      </c>
      <c r="E19" s="620"/>
      <c r="F19" s="624">
        <v>48.052</v>
      </c>
      <c r="G19" s="620"/>
      <c r="H19" s="621" t="s">
        <v>573</v>
      </c>
      <c r="I19" s="620"/>
      <c r="J19" s="621" t="s">
        <v>573</v>
      </c>
      <c r="K19" s="620"/>
      <c r="L19" s="621" t="s">
        <v>573</v>
      </c>
      <c r="M19" s="620"/>
      <c r="N19" s="621" t="s">
        <v>573</v>
      </c>
      <c r="O19" s="620"/>
      <c r="P19" s="619">
        <v>266.93</v>
      </c>
      <c r="Q19" s="620"/>
      <c r="R19" s="619">
        <v>238.81</v>
      </c>
      <c r="S19" s="622"/>
      <c r="AE19" s="621"/>
      <c r="AF19" s="620"/>
      <c r="AG19" s="621"/>
    </row>
    <row r="20" spans="2:33" ht="8.1" customHeight="1">
      <c r="B20" s="614"/>
      <c r="C20" s="618" t="s">
        <v>270</v>
      </c>
      <c r="D20" s="619">
        <v>49.771999999999998</v>
      </c>
      <c r="E20" s="620"/>
      <c r="F20" s="619">
        <v>49.898000000000003</v>
      </c>
      <c r="G20" s="620"/>
      <c r="H20" s="621" t="s">
        <v>573</v>
      </c>
      <c r="I20" s="620"/>
      <c r="J20" s="621" t="s">
        <v>573</v>
      </c>
      <c r="K20" s="620"/>
      <c r="L20" s="621" t="s">
        <v>573</v>
      </c>
      <c r="M20" s="620"/>
      <c r="N20" s="621" t="s">
        <v>573</v>
      </c>
      <c r="O20" s="620"/>
      <c r="P20" s="624">
        <v>256.85599999999999</v>
      </c>
      <c r="Q20" s="620"/>
      <c r="R20" s="624">
        <v>313.28199999999998</v>
      </c>
      <c r="S20" s="622"/>
      <c r="AE20" s="621"/>
      <c r="AF20" s="620"/>
      <c r="AG20" s="621"/>
    </row>
    <row r="21" spans="2:33" ht="3" customHeight="1">
      <c r="B21" s="614"/>
      <c r="C21" s="618"/>
      <c r="D21" s="625"/>
      <c r="E21" s="620"/>
      <c r="F21" s="625"/>
      <c r="G21" s="620"/>
      <c r="H21" s="621"/>
      <c r="I21" s="620"/>
      <c r="J21" s="621"/>
      <c r="K21" s="620"/>
      <c r="L21" s="621"/>
      <c r="M21" s="620"/>
      <c r="N21" s="621"/>
      <c r="O21" s="620"/>
      <c r="P21" s="624"/>
      <c r="Q21" s="620"/>
      <c r="R21" s="624"/>
      <c r="S21" s="622"/>
    </row>
    <row r="22" spans="2:33" ht="8.1" customHeight="1">
      <c r="B22" s="614"/>
      <c r="C22" s="618" t="s">
        <v>271</v>
      </c>
      <c r="D22" s="619">
        <v>49.921999999999997</v>
      </c>
      <c r="E22" s="620"/>
      <c r="F22" s="619">
        <v>52.192</v>
      </c>
      <c r="G22" s="620"/>
      <c r="H22" s="621" t="s">
        <v>573</v>
      </c>
      <c r="I22" s="620"/>
      <c r="J22" s="621" t="s">
        <v>573</v>
      </c>
      <c r="K22" s="620"/>
      <c r="L22" s="621" t="s">
        <v>573</v>
      </c>
      <c r="M22" s="620"/>
      <c r="N22" s="621" t="s">
        <v>573</v>
      </c>
      <c r="O22" s="620"/>
      <c r="P22" s="624">
        <v>270.60000000000002</v>
      </c>
      <c r="Q22" s="620"/>
      <c r="R22" s="624">
        <v>248.98</v>
      </c>
      <c r="S22" s="622"/>
    </row>
    <row r="23" spans="2:33" ht="8.1" customHeight="1">
      <c r="B23" s="614"/>
      <c r="C23" s="618" t="s">
        <v>272</v>
      </c>
      <c r="D23" s="619">
        <v>61.386000000000003</v>
      </c>
      <c r="E23" s="620"/>
      <c r="F23" s="619">
        <v>51.314</v>
      </c>
      <c r="G23" s="620"/>
      <c r="H23" s="621" t="s">
        <v>573</v>
      </c>
      <c r="I23" s="620"/>
      <c r="J23" s="621" t="s">
        <v>573</v>
      </c>
      <c r="K23" s="620"/>
      <c r="L23" s="621" t="s">
        <v>573</v>
      </c>
      <c r="M23" s="620"/>
      <c r="N23" s="621" t="s">
        <v>573</v>
      </c>
      <c r="O23" s="620"/>
      <c r="P23" s="624">
        <v>263.49400000000003</v>
      </c>
      <c r="Q23" s="620"/>
      <c r="R23" s="624">
        <v>260.44200000000001</v>
      </c>
      <c r="S23" s="622"/>
    </row>
    <row r="24" spans="2:33" ht="8.1" customHeight="1">
      <c r="B24" s="614"/>
      <c r="C24" s="618" t="s">
        <v>574</v>
      </c>
      <c r="D24" s="619">
        <v>45.584000000000003</v>
      </c>
      <c r="E24" s="620"/>
      <c r="F24" s="619">
        <v>42.972000000000001</v>
      </c>
      <c r="G24" s="620"/>
      <c r="H24" s="621" t="s">
        <v>573</v>
      </c>
      <c r="I24" s="620"/>
      <c r="J24" s="621" t="s">
        <v>573</v>
      </c>
      <c r="K24" s="620"/>
      <c r="L24" s="621" t="s">
        <v>573</v>
      </c>
      <c r="M24" s="620"/>
      <c r="N24" s="621" t="s">
        <v>573</v>
      </c>
      <c r="O24" s="620"/>
      <c r="P24" s="624">
        <v>277.07600000000002</v>
      </c>
      <c r="Q24" s="620"/>
      <c r="R24" s="624">
        <v>240.76400000000001</v>
      </c>
      <c r="S24" s="622"/>
    </row>
    <row r="25" spans="2:33" ht="3" customHeight="1">
      <c r="B25" s="614"/>
      <c r="C25" s="618"/>
      <c r="D25" s="625"/>
      <c r="E25" s="620"/>
      <c r="F25" s="625"/>
      <c r="G25" s="620"/>
      <c r="H25" s="621"/>
      <c r="I25" s="620"/>
      <c r="J25" s="621"/>
      <c r="K25" s="620"/>
      <c r="L25" s="621"/>
      <c r="M25" s="620"/>
      <c r="N25" s="621"/>
      <c r="O25" s="620"/>
      <c r="P25" s="624"/>
      <c r="Q25" s="620"/>
      <c r="R25" s="624"/>
      <c r="S25" s="622"/>
    </row>
    <row r="26" spans="2:33" ht="8.1" customHeight="1">
      <c r="B26" s="614"/>
      <c r="C26" s="618" t="s">
        <v>575</v>
      </c>
      <c r="D26" s="619">
        <v>43.42</v>
      </c>
      <c r="E26" s="620"/>
      <c r="F26" s="619">
        <v>41.405999999999999</v>
      </c>
      <c r="G26" s="620"/>
      <c r="H26" s="621" t="s">
        <v>573</v>
      </c>
      <c r="I26" s="620"/>
      <c r="J26" s="621" t="s">
        <v>573</v>
      </c>
      <c r="K26" s="620"/>
      <c r="L26" s="621" t="s">
        <v>573</v>
      </c>
      <c r="M26" s="620"/>
      <c r="N26" s="621" t="s">
        <v>573</v>
      </c>
      <c r="O26" s="620"/>
      <c r="P26" s="624">
        <v>236.32599999999999</v>
      </c>
      <c r="Q26" s="620"/>
      <c r="R26" s="624">
        <v>210.16800000000001</v>
      </c>
      <c r="S26" s="622"/>
    </row>
    <row r="27" spans="2:33" ht="8.1" customHeight="1">
      <c r="B27" s="614"/>
      <c r="C27" s="618" t="s">
        <v>576</v>
      </c>
      <c r="D27" s="619">
        <v>55.69</v>
      </c>
      <c r="E27" s="620"/>
      <c r="F27" s="619">
        <v>43.332000000000001</v>
      </c>
      <c r="G27" s="620"/>
      <c r="H27" s="621" t="s">
        <v>573</v>
      </c>
      <c r="I27" s="620"/>
      <c r="J27" s="621" t="s">
        <v>573</v>
      </c>
      <c r="K27" s="620"/>
      <c r="L27" s="621" t="s">
        <v>573</v>
      </c>
      <c r="M27" s="620"/>
      <c r="N27" s="621" t="s">
        <v>573</v>
      </c>
      <c r="O27" s="620"/>
      <c r="P27" s="624">
        <v>254.88</v>
      </c>
      <c r="Q27" s="620"/>
      <c r="R27" s="624">
        <v>223.96199999999999</v>
      </c>
      <c r="S27" s="622"/>
    </row>
    <row r="28" spans="2:33" ht="8.1" customHeight="1">
      <c r="B28" s="614"/>
      <c r="C28" s="618" t="s">
        <v>264</v>
      </c>
      <c r="D28" s="619">
        <v>48.936</v>
      </c>
      <c r="E28" s="620"/>
      <c r="F28" s="619">
        <v>49.363999999999997</v>
      </c>
      <c r="G28" s="620"/>
      <c r="H28" s="621" t="s">
        <v>573</v>
      </c>
      <c r="I28" s="620"/>
      <c r="J28" s="621" t="s">
        <v>573</v>
      </c>
      <c r="K28" s="620"/>
      <c r="L28" s="621" t="s">
        <v>573</v>
      </c>
      <c r="M28" s="620"/>
      <c r="N28" s="621" t="s">
        <v>573</v>
      </c>
      <c r="O28" s="620"/>
      <c r="P28" s="624">
        <v>257.10599999999999</v>
      </c>
      <c r="Q28" s="620"/>
      <c r="R28" s="624">
        <v>234.07599999999999</v>
      </c>
      <c r="S28" s="622"/>
    </row>
    <row r="29" spans="2:33" ht="3" customHeight="1">
      <c r="B29" s="614"/>
      <c r="C29" s="618"/>
      <c r="D29" s="625"/>
      <c r="E29" s="620"/>
      <c r="F29" s="625"/>
      <c r="G29" s="620"/>
      <c r="H29" s="621" t="s">
        <v>573</v>
      </c>
      <c r="I29" s="620"/>
      <c r="J29" s="621"/>
      <c r="K29" s="620"/>
      <c r="L29" s="621" t="s">
        <v>573</v>
      </c>
      <c r="M29" s="620"/>
      <c r="N29" s="621"/>
      <c r="O29" s="620"/>
      <c r="P29" s="624"/>
      <c r="Q29" s="620"/>
      <c r="R29" s="624"/>
      <c r="S29" s="622"/>
    </row>
    <row r="30" spans="2:33" ht="8.1" customHeight="1">
      <c r="B30" s="614"/>
      <c r="C30" s="618" t="s">
        <v>265</v>
      </c>
      <c r="D30" s="619">
        <v>47.213999999999999</v>
      </c>
      <c r="E30" s="620"/>
      <c r="F30" s="619">
        <v>47.006</v>
      </c>
      <c r="G30" s="620"/>
      <c r="H30" s="621" t="s">
        <v>573</v>
      </c>
      <c r="I30" s="620"/>
      <c r="J30" s="621" t="s">
        <v>573</v>
      </c>
      <c r="K30" s="620"/>
      <c r="L30" s="621" t="s">
        <v>573</v>
      </c>
      <c r="M30" s="620"/>
      <c r="N30" s="621" t="s">
        <v>573</v>
      </c>
      <c r="O30" s="620"/>
      <c r="P30" s="624">
        <v>228.93600000000001</v>
      </c>
      <c r="Q30" s="620"/>
      <c r="R30" s="624">
        <v>214.916</v>
      </c>
      <c r="S30" s="622"/>
    </row>
    <row r="31" spans="2:33" ht="8.1" customHeight="1">
      <c r="B31" s="614"/>
      <c r="C31" s="618" t="s">
        <v>266</v>
      </c>
      <c r="D31" s="619">
        <v>45.764000000000003</v>
      </c>
      <c r="E31" s="620"/>
      <c r="F31" s="619">
        <v>44.26</v>
      </c>
      <c r="G31" s="620"/>
      <c r="H31" s="621" t="s">
        <v>573</v>
      </c>
      <c r="I31" s="620"/>
      <c r="J31" s="621" t="s">
        <v>573</v>
      </c>
      <c r="K31" s="620"/>
      <c r="L31" s="621" t="s">
        <v>573</v>
      </c>
      <c r="M31" s="620"/>
      <c r="N31" s="621" t="s">
        <v>573</v>
      </c>
      <c r="O31" s="620"/>
      <c r="P31" s="624">
        <v>245.6</v>
      </c>
      <c r="Q31" s="620"/>
      <c r="R31" s="624">
        <v>229.43199999999999</v>
      </c>
      <c r="S31" s="622"/>
    </row>
    <row r="32" spans="2:33" ht="8.1" customHeight="1">
      <c r="B32" s="614"/>
      <c r="C32" s="618" t="s">
        <v>577</v>
      </c>
      <c r="D32" s="619">
        <v>42.527999999999999</v>
      </c>
      <c r="E32" s="620"/>
      <c r="F32" s="619">
        <v>40.281999999999996</v>
      </c>
      <c r="G32" s="620"/>
      <c r="H32" s="621" t="s">
        <v>573</v>
      </c>
      <c r="I32" s="620"/>
      <c r="J32" s="621" t="s">
        <v>573</v>
      </c>
      <c r="K32" s="620"/>
      <c r="L32" s="621" t="s">
        <v>573</v>
      </c>
      <c r="M32" s="620"/>
      <c r="N32" s="621" t="s">
        <v>573</v>
      </c>
      <c r="O32" s="620"/>
      <c r="P32" s="624">
        <v>258.81799999999998</v>
      </c>
      <c r="Q32" s="620"/>
      <c r="R32" s="624">
        <v>227.614</v>
      </c>
      <c r="S32" s="622"/>
    </row>
    <row r="33" spans="2:37" ht="10.5" customHeight="1">
      <c r="B33" s="614"/>
      <c r="C33" s="618" t="s">
        <v>578</v>
      </c>
      <c r="D33" s="626" t="s">
        <v>573</v>
      </c>
      <c r="E33" s="620"/>
      <c r="F33" s="619" t="s">
        <v>573</v>
      </c>
      <c r="G33" s="620"/>
      <c r="H33" s="621" t="s">
        <v>573</v>
      </c>
      <c r="I33" s="620"/>
      <c r="J33" s="621" t="s">
        <v>573</v>
      </c>
      <c r="K33" s="620"/>
      <c r="L33" s="621" t="s">
        <v>573</v>
      </c>
      <c r="M33" s="620"/>
      <c r="N33" s="621" t="s">
        <v>573</v>
      </c>
      <c r="O33" s="620"/>
      <c r="P33" s="627" t="s">
        <v>573</v>
      </c>
      <c r="Q33" s="620"/>
      <c r="R33" s="628" t="s">
        <v>573</v>
      </c>
      <c r="S33" s="622"/>
    </row>
    <row r="34" spans="2:37" ht="3" customHeight="1">
      <c r="B34" s="629"/>
      <c r="C34" s="630"/>
      <c r="D34" s="631"/>
      <c r="E34" s="632"/>
      <c r="F34" s="631"/>
      <c r="G34" s="632"/>
      <c r="H34" s="631"/>
      <c r="I34" s="632"/>
      <c r="J34" s="631"/>
      <c r="K34" s="632"/>
      <c r="L34" s="631"/>
      <c r="M34" s="632"/>
      <c r="N34" s="631"/>
      <c r="O34" s="632"/>
      <c r="P34" s="631"/>
      <c r="Q34" s="632"/>
      <c r="R34" s="631"/>
      <c r="S34" s="633"/>
    </row>
    <row r="35" spans="2:37" ht="3" customHeight="1">
      <c r="B35" s="614"/>
      <c r="C35" s="613"/>
      <c r="D35" s="613"/>
      <c r="E35" s="613"/>
      <c r="F35" s="613"/>
      <c r="G35" s="613"/>
      <c r="H35" s="613"/>
      <c r="I35" s="613"/>
      <c r="J35" s="613"/>
      <c r="K35" s="613"/>
      <c r="L35" s="613"/>
      <c r="M35" s="613"/>
      <c r="N35" s="613"/>
      <c r="O35" s="613"/>
      <c r="P35" s="613"/>
      <c r="Q35" s="613"/>
      <c r="R35" s="613"/>
      <c r="S35" s="615"/>
    </row>
    <row r="36" spans="2:37" ht="14.1" customHeight="1">
      <c r="B36" s="614"/>
      <c r="C36" s="2166" t="s">
        <v>579</v>
      </c>
      <c r="D36" s="2166"/>
      <c r="E36" s="2166"/>
      <c r="F36" s="2166"/>
      <c r="G36" s="2166"/>
      <c r="H36" s="2166"/>
      <c r="I36" s="2166"/>
      <c r="J36" s="2166"/>
      <c r="K36" s="2166"/>
      <c r="L36" s="2166"/>
      <c r="M36" s="2166"/>
      <c r="N36" s="2166"/>
      <c r="O36" s="2166"/>
      <c r="P36" s="2166"/>
      <c r="Q36" s="2166"/>
      <c r="R36" s="2166"/>
      <c r="S36" s="616"/>
    </row>
    <row r="37" spans="2:37" ht="3" customHeight="1">
      <c r="B37" s="614"/>
      <c r="C37" s="613"/>
      <c r="D37" s="613"/>
      <c r="E37" s="613"/>
      <c r="F37" s="613"/>
      <c r="G37" s="613"/>
      <c r="H37" s="613"/>
      <c r="I37" s="613"/>
      <c r="J37" s="613"/>
      <c r="K37" s="613"/>
      <c r="L37" s="613"/>
      <c r="M37" s="613"/>
      <c r="N37" s="613"/>
      <c r="O37" s="613"/>
      <c r="P37" s="613"/>
      <c r="Q37" s="613"/>
      <c r="R37" s="613"/>
      <c r="S37" s="615"/>
    </row>
    <row r="38" spans="2:37" ht="12" customHeight="1">
      <c r="B38" s="614"/>
      <c r="C38" s="2137" t="s">
        <v>572</v>
      </c>
      <c r="D38" s="2137"/>
      <c r="E38" s="2137"/>
      <c r="F38" s="2137"/>
      <c r="G38" s="2137"/>
      <c r="H38" s="2137"/>
      <c r="I38" s="2137"/>
      <c r="J38" s="2137"/>
      <c r="K38" s="2137"/>
      <c r="L38" s="2137"/>
      <c r="M38" s="2137"/>
      <c r="N38" s="2137"/>
      <c r="O38" s="2137"/>
      <c r="P38" s="2137"/>
      <c r="Q38" s="2137"/>
      <c r="R38" s="2137"/>
      <c r="S38" s="617"/>
    </row>
    <row r="39" spans="2:37" ht="3" customHeight="1">
      <c r="B39" s="614"/>
      <c r="C39" s="613"/>
      <c r="D39" s="613"/>
      <c r="E39" s="613"/>
      <c r="F39" s="613"/>
      <c r="G39" s="613"/>
      <c r="H39" s="613"/>
      <c r="I39" s="613"/>
      <c r="J39" s="613"/>
      <c r="K39" s="613"/>
      <c r="L39" s="613"/>
      <c r="M39" s="613"/>
      <c r="N39" s="613"/>
      <c r="O39" s="613"/>
      <c r="P39" s="613"/>
      <c r="Q39" s="613"/>
      <c r="R39" s="613"/>
      <c r="S39" s="615"/>
    </row>
    <row r="40" spans="2:37" ht="8.1" customHeight="1">
      <c r="B40" s="614"/>
      <c r="C40" s="618" t="s">
        <v>268</v>
      </c>
      <c r="D40" s="624">
        <v>9.7940000000000005</v>
      </c>
      <c r="E40" s="620"/>
      <c r="F40" s="624">
        <v>7.95</v>
      </c>
      <c r="G40" s="620"/>
      <c r="H40" s="621" t="s">
        <v>573</v>
      </c>
      <c r="I40" s="620"/>
      <c r="J40" s="621" t="s">
        <v>573</v>
      </c>
      <c r="K40" s="620"/>
      <c r="L40" s="621" t="s">
        <v>573</v>
      </c>
      <c r="M40" s="620"/>
      <c r="N40" s="621" t="s">
        <v>573</v>
      </c>
      <c r="O40" s="620"/>
      <c r="P40" s="628">
        <v>33.171999999999997</v>
      </c>
      <c r="Q40" s="620"/>
      <c r="R40" s="628">
        <v>78.03</v>
      </c>
      <c r="S40" s="622"/>
      <c r="AI40" s="621"/>
      <c r="AJ40" s="620"/>
      <c r="AK40" s="621"/>
    </row>
    <row r="41" spans="2:37" ht="8.1" customHeight="1">
      <c r="B41" s="614"/>
      <c r="C41" s="618" t="s">
        <v>269</v>
      </c>
      <c r="D41" s="624">
        <v>9.8960000000000008</v>
      </c>
      <c r="E41" s="620"/>
      <c r="F41" s="624">
        <v>8.2840000000000007</v>
      </c>
      <c r="G41" s="620"/>
      <c r="H41" s="621" t="s">
        <v>573</v>
      </c>
      <c r="I41" s="620"/>
      <c r="J41" s="621" t="s">
        <v>573</v>
      </c>
      <c r="K41" s="620"/>
      <c r="L41" s="621" t="s">
        <v>573</v>
      </c>
      <c r="M41" s="620"/>
      <c r="N41" s="621" t="s">
        <v>573</v>
      </c>
      <c r="O41" s="620"/>
      <c r="P41" s="628">
        <v>33.332000000000001</v>
      </c>
      <c r="Q41" s="620"/>
      <c r="R41" s="628">
        <v>76.872</v>
      </c>
      <c r="S41" s="622"/>
      <c r="AI41" s="621"/>
      <c r="AJ41" s="620"/>
      <c r="AK41" s="621"/>
    </row>
    <row r="42" spans="2:37" ht="8.1" customHeight="1">
      <c r="B42" s="614"/>
      <c r="C42" s="618" t="s">
        <v>270</v>
      </c>
      <c r="D42" s="619">
        <v>8.484</v>
      </c>
      <c r="E42" s="620"/>
      <c r="F42" s="619">
        <v>8.5540000000000003</v>
      </c>
      <c r="G42" s="620"/>
      <c r="H42" s="621" t="s">
        <v>573</v>
      </c>
      <c r="I42" s="620"/>
      <c r="J42" s="621" t="s">
        <v>573</v>
      </c>
      <c r="K42" s="620"/>
      <c r="L42" s="621" t="s">
        <v>573</v>
      </c>
      <c r="M42" s="620"/>
      <c r="N42" s="621" t="s">
        <v>573</v>
      </c>
      <c r="O42" s="620"/>
      <c r="P42" s="628">
        <v>58.811999999999998</v>
      </c>
      <c r="Q42" s="620"/>
      <c r="R42" s="628">
        <v>78.453999999999994</v>
      </c>
      <c r="S42" s="622"/>
      <c r="AI42" s="621"/>
      <c r="AJ42" s="620"/>
      <c r="AK42" s="621"/>
    </row>
    <row r="43" spans="2:37" ht="3" customHeight="1">
      <c r="B43" s="614"/>
      <c r="C43" s="618"/>
      <c r="D43" s="619"/>
      <c r="E43" s="620"/>
      <c r="F43" s="619"/>
      <c r="G43" s="620"/>
      <c r="H43" s="621"/>
      <c r="I43" s="620"/>
      <c r="J43" s="621"/>
      <c r="K43" s="620"/>
      <c r="L43" s="621"/>
      <c r="M43" s="620"/>
      <c r="N43" s="621"/>
      <c r="O43" s="620"/>
      <c r="P43" s="628"/>
      <c r="Q43" s="620"/>
      <c r="R43" s="628"/>
      <c r="S43" s="622"/>
    </row>
    <row r="44" spans="2:37" ht="8.1" customHeight="1">
      <c r="B44" s="614"/>
      <c r="C44" s="618" t="s">
        <v>271</v>
      </c>
      <c r="D44" s="619">
        <v>8.67</v>
      </c>
      <c r="E44" s="620"/>
      <c r="F44" s="619">
        <v>7.6</v>
      </c>
      <c r="G44" s="620"/>
      <c r="H44" s="621" t="s">
        <v>573</v>
      </c>
      <c r="I44" s="620"/>
      <c r="J44" s="621" t="s">
        <v>573</v>
      </c>
      <c r="K44" s="620"/>
      <c r="L44" s="621" t="s">
        <v>573</v>
      </c>
      <c r="M44" s="620"/>
      <c r="N44" s="621" t="s">
        <v>573</v>
      </c>
      <c r="O44" s="620"/>
      <c r="P44" s="628">
        <v>56.637999999999998</v>
      </c>
      <c r="Q44" s="620"/>
      <c r="R44" s="628">
        <v>84.501999999999995</v>
      </c>
      <c r="S44" s="622"/>
    </row>
    <row r="45" spans="2:37" ht="8.1" customHeight="1">
      <c r="B45" s="614"/>
      <c r="C45" s="618" t="s">
        <v>272</v>
      </c>
      <c r="D45" s="619">
        <v>10.254</v>
      </c>
      <c r="E45" s="620"/>
      <c r="F45" s="619">
        <v>7.9660000000000002</v>
      </c>
      <c r="G45" s="620"/>
      <c r="H45" s="621" t="s">
        <v>573</v>
      </c>
      <c r="I45" s="620"/>
      <c r="J45" s="621" t="s">
        <v>573</v>
      </c>
      <c r="K45" s="620"/>
      <c r="L45" s="621" t="s">
        <v>573</v>
      </c>
      <c r="M45" s="620"/>
      <c r="N45" s="621" t="s">
        <v>573</v>
      </c>
      <c r="O45" s="620"/>
      <c r="P45" s="628">
        <v>57.722000000000001</v>
      </c>
      <c r="Q45" s="620"/>
      <c r="R45" s="628">
        <v>80.84</v>
      </c>
      <c r="S45" s="622"/>
    </row>
    <row r="46" spans="2:37" ht="8.1" customHeight="1">
      <c r="B46" s="614"/>
      <c r="C46" s="618" t="s">
        <v>574</v>
      </c>
      <c r="D46" s="619">
        <v>8.7420000000000009</v>
      </c>
      <c r="E46" s="620"/>
      <c r="F46" s="619">
        <v>8.81</v>
      </c>
      <c r="G46" s="620"/>
      <c r="H46" s="621" t="s">
        <v>573</v>
      </c>
      <c r="I46" s="620"/>
      <c r="J46" s="621"/>
      <c r="K46" s="620"/>
      <c r="L46" s="621" t="s">
        <v>573</v>
      </c>
      <c r="M46" s="620"/>
      <c r="N46" s="621"/>
      <c r="O46" s="620"/>
      <c r="P46" s="628">
        <v>55.713999999999999</v>
      </c>
      <c r="Q46" s="620"/>
      <c r="R46" s="628">
        <v>72.436000000000007</v>
      </c>
      <c r="S46" s="622"/>
    </row>
    <row r="47" spans="2:37" ht="3" customHeight="1">
      <c r="B47" s="614"/>
      <c r="C47" s="618"/>
      <c r="D47" s="619"/>
      <c r="E47" s="620"/>
      <c r="F47" s="619"/>
      <c r="G47" s="620"/>
      <c r="H47" s="621"/>
      <c r="I47" s="620"/>
      <c r="J47" s="621"/>
      <c r="K47" s="620"/>
      <c r="L47" s="621"/>
      <c r="M47" s="620"/>
      <c r="N47" s="621"/>
      <c r="O47" s="620"/>
      <c r="P47" s="628"/>
      <c r="Q47" s="620"/>
      <c r="R47" s="628"/>
      <c r="S47" s="622"/>
    </row>
    <row r="48" spans="2:37" ht="8.1" customHeight="1">
      <c r="B48" s="614"/>
      <c r="C48" s="618" t="s">
        <v>575</v>
      </c>
      <c r="D48" s="619">
        <v>9.5860000000000003</v>
      </c>
      <c r="E48" s="620"/>
      <c r="F48" s="619">
        <v>7.3259999999999996</v>
      </c>
      <c r="G48" s="620"/>
      <c r="H48" s="621" t="s">
        <v>573</v>
      </c>
      <c r="I48" s="620"/>
      <c r="J48" s="621" t="s">
        <v>573</v>
      </c>
      <c r="K48" s="620"/>
      <c r="L48" s="621" t="s">
        <v>573</v>
      </c>
      <c r="M48" s="620"/>
      <c r="N48" s="621" t="s">
        <v>573</v>
      </c>
      <c r="O48" s="620"/>
      <c r="P48" s="628">
        <v>38.594000000000001</v>
      </c>
      <c r="Q48" s="620"/>
      <c r="R48" s="628">
        <v>70.138000000000005</v>
      </c>
      <c r="S48" s="622"/>
    </row>
    <row r="49" spans="2:19" ht="8.1" customHeight="1">
      <c r="B49" s="614"/>
      <c r="C49" s="618" t="s">
        <v>576</v>
      </c>
      <c r="D49" s="619">
        <v>9.51</v>
      </c>
      <c r="E49" s="620"/>
      <c r="F49" s="619">
        <v>6.78</v>
      </c>
      <c r="G49" s="620"/>
      <c r="H49" s="621" t="s">
        <v>573</v>
      </c>
      <c r="I49" s="620"/>
      <c r="J49" s="621" t="s">
        <v>573</v>
      </c>
      <c r="K49" s="620"/>
      <c r="L49" s="621" t="s">
        <v>573</v>
      </c>
      <c r="M49" s="620"/>
      <c r="N49" s="621" t="s">
        <v>573</v>
      </c>
      <c r="O49" s="620"/>
      <c r="P49" s="628">
        <v>62.52</v>
      </c>
      <c r="Q49" s="620"/>
      <c r="R49" s="628">
        <v>75.462000000000003</v>
      </c>
      <c r="S49" s="622"/>
    </row>
    <row r="50" spans="2:19" ht="8.1" customHeight="1">
      <c r="B50" s="614"/>
      <c r="C50" s="618" t="s">
        <v>264</v>
      </c>
      <c r="D50" s="619">
        <v>9.73</v>
      </c>
      <c r="E50" s="620"/>
      <c r="F50" s="619">
        <v>6.4180000000000001</v>
      </c>
      <c r="G50" s="620"/>
      <c r="H50" s="621" t="s">
        <v>573</v>
      </c>
      <c r="I50" s="620"/>
      <c r="J50" s="621" t="s">
        <v>573</v>
      </c>
      <c r="K50" s="620"/>
      <c r="L50" s="621" t="s">
        <v>573</v>
      </c>
      <c r="M50" s="620"/>
      <c r="N50" s="621" t="s">
        <v>573</v>
      </c>
      <c r="O50" s="620"/>
      <c r="P50" s="628">
        <v>60.112000000000002</v>
      </c>
      <c r="Q50" s="620"/>
      <c r="R50" s="628">
        <v>77.048000000000002</v>
      </c>
      <c r="S50" s="622"/>
    </row>
    <row r="51" spans="2:19" ht="3" customHeight="1">
      <c r="B51" s="614"/>
      <c r="C51" s="618"/>
      <c r="D51" s="619"/>
      <c r="E51" s="620"/>
      <c r="F51" s="619"/>
      <c r="G51" s="620"/>
      <c r="H51" s="621" t="s">
        <v>573</v>
      </c>
      <c r="I51" s="620"/>
      <c r="J51" s="621"/>
      <c r="K51" s="620"/>
      <c r="L51" s="621"/>
      <c r="M51" s="620"/>
      <c r="N51" s="621"/>
      <c r="O51" s="620"/>
      <c r="P51" s="628"/>
      <c r="Q51" s="620"/>
      <c r="R51" s="628"/>
      <c r="S51" s="622"/>
    </row>
    <row r="52" spans="2:19" ht="8.1" customHeight="1">
      <c r="B52" s="614"/>
      <c r="C52" s="618" t="s">
        <v>265</v>
      </c>
      <c r="D52" s="619">
        <v>7.8739999999999997</v>
      </c>
      <c r="E52" s="620"/>
      <c r="F52" s="619">
        <v>6.5819999999999999</v>
      </c>
      <c r="G52" s="620"/>
      <c r="H52" s="621" t="s">
        <v>573</v>
      </c>
      <c r="I52" s="620"/>
      <c r="J52" s="621" t="s">
        <v>573</v>
      </c>
      <c r="K52" s="620"/>
      <c r="L52" s="621" t="s">
        <v>573</v>
      </c>
      <c r="M52" s="620"/>
      <c r="N52" s="621" t="s">
        <v>573</v>
      </c>
      <c r="O52" s="620"/>
      <c r="P52" s="628">
        <v>65.688000000000002</v>
      </c>
      <c r="Q52" s="620"/>
      <c r="R52" s="628">
        <v>30.324000000000002</v>
      </c>
      <c r="S52" s="622"/>
    </row>
    <row r="53" spans="2:19" ht="8.1" customHeight="1">
      <c r="B53" s="614"/>
      <c r="C53" s="618" t="s">
        <v>266</v>
      </c>
      <c r="D53" s="619">
        <v>7.9539999999999997</v>
      </c>
      <c r="E53" s="620"/>
      <c r="F53" s="619">
        <v>5.8259999999999996</v>
      </c>
      <c r="G53" s="620"/>
      <c r="H53" s="621" t="s">
        <v>573</v>
      </c>
      <c r="I53" s="620"/>
      <c r="J53" s="621" t="s">
        <v>573</v>
      </c>
      <c r="K53" s="620"/>
      <c r="L53" s="621" t="s">
        <v>573</v>
      </c>
      <c r="M53" s="620"/>
      <c r="N53" s="621" t="s">
        <v>573</v>
      </c>
      <c r="O53" s="620"/>
      <c r="P53" s="628">
        <v>63.173999999999999</v>
      </c>
      <c r="Q53" s="620"/>
      <c r="R53" s="628">
        <v>35.613999999999997</v>
      </c>
      <c r="S53" s="622"/>
    </row>
    <row r="54" spans="2:19" ht="8.1" customHeight="1">
      <c r="B54" s="614"/>
      <c r="C54" s="618" t="s">
        <v>577</v>
      </c>
      <c r="D54" s="619">
        <v>7.75</v>
      </c>
      <c r="E54" s="620"/>
      <c r="F54" s="619">
        <v>8.3740000000000006</v>
      </c>
      <c r="G54" s="620"/>
      <c r="H54" s="621" t="s">
        <v>573</v>
      </c>
      <c r="I54" s="620"/>
      <c r="J54" s="621" t="s">
        <v>573</v>
      </c>
      <c r="K54" s="620"/>
      <c r="L54" s="621" t="s">
        <v>573</v>
      </c>
      <c r="M54" s="620"/>
      <c r="N54" s="621" t="s">
        <v>573</v>
      </c>
      <c r="O54" s="620"/>
      <c r="P54" s="628">
        <v>72.103999999999999</v>
      </c>
      <c r="Q54" s="620"/>
      <c r="R54" s="628">
        <v>32.512</v>
      </c>
      <c r="S54" s="622"/>
    </row>
    <row r="55" spans="2:19" ht="8.1" customHeight="1">
      <c r="B55" s="614"/>
      <c r="C55" s="618" t="s">
        <v>578</v>
      </c>
      <c r="D55" s="619" t="s">
        <v>573</v>
      </c>
      <c r="E55" s="620"/>
      <c r="F55" s="625" t="s">
        <v>573</v>
      </c>
      <c r="G55" s="620"/>
      <c r="H55" s="619" t="s">
        <v>573</v>
      </c>
      <c r="I55" s="620"/>
      <c r="J55" s="621" t="s">
        <v>573</v>
      </c>
      <c r="K55" s="620"/>
      <c r="L55" s="621" t="s">
        <v>573</v>
      </c>
      <c r="M55" s="620"/>
      <c r="N55" s="621" t="s">
        <v>573</v>
      </c>
      <c r="O55" s="620"/>
      <c r="P55" s="628" t="s">
        <v>573</v>
      </c>
      <c r="Q55" s="620"/>
      <c r="R55" s="628" t="s">
        <v>573</v>
      </c>
      <c r="S55" s="622"/>
    </row>
    <row r="56" spans="2:19" ht="3" customHeight="1">
      <c r="B56" s="629"/>
      <c r="C56" s="630"/>
      <c r="D56" s="631"/>
      <c r="E56" s="632"/>
      <c r="F56" s="631"/>
      <c r="G56" s="632"/>
      <c r="H56" s="631"/>
      <c r="I56" s="632"/>
      <c r="J56" s="631"/>
      <c r="K56" s="632"/>
      <c r="L56" s="631"/>
      <c r="M56" s="632"/>
      <c r="N56" s="631"/>
      <c r="O56" s="632"/>
      <c r="P56" s="631"/>
      <c r="Q56" s="632"/>
      <c r="R56" s="631"/>
      <c r="S56" s="633"/>
    </row>
    <row r="57" spans="2:19" ht="0.75" hidden="1" customHeight="1">
      <c r="B57" s="614"/>
      <c r="C57" s="634"/>
      <c r="D57" s="634"/>
      <c r="E57" s="634"/>
      <c r="F57" s="634"/>
      <c r="G57" s="634"/>
      <c r="H57" s="634"/>
      <c r="I57" s="634"/>
      <c r="J57" s="634"/>
      <c r="K57" s="634"/>
      <c r="L57" s="635"/>
      <c r="M57" s="635"/>
      <c r="N57" s="635"/>
      <c r="O57" s="635"/>
      <c r="P57" s="634"/>
      <c r="Q57" s="634"/>
      <c r="R57" s="634"/>
      <c r="S57" s="616"/>
    </row>
    <row r="58" spans="2:19" ht="17.25" customHeight="1">
      <c r="B58" s="2138" t="s">
        <v>564</v>
      </c>
      <c r="C58" s="2139"/>
      <c r="D58" s="2144" t="s">
        <v>565</v>
      </c>
      <c r="E58" s="2145"/>
      <c r="F58" s="2146"/>
      <c r="G58" s="2147"/>
      <c r="H58" s="2145" t="s">
        <v>566</v>
      </c>
      <c r="I58" s="2145"/>
      <c r="J58" s="2146"/>
      <c r="K58" s="2147"/>
      <c r="L58" s="2144" t="s">
        <v>567</v>
      </c>
      <c r="M58" s="2145"/>
      <c r="N58" s="2145"/>
      <c r="O58" s="2155"/>
      <c r="P58" s="2145" t="s">
        <v>568</v>
      </c>
      <c r="Q58" s="2145"/>
      <c r="R58" s="2145"/>
      <c r="S58" s="2159"/>
    </row>
    <row r="59" spans="2:19" ht="12" customHeight="1">
      <c r="B59" s="2140"/>
      <c r="C59" s="2141"/>
      <c r="D59" s="2148"/>
      <c r="E59" s="2149"/>
      <c r="F59" s="2150"/>
      <c r="G59" s="2151"/>
      <c r="H59" s="2149"/>
      <c r="I59" s="2149"/>
      <c r="J59" s="2150"/>
      <c r="K59" s="2151"/>
      <c r="L59" s="2148"/>
      <c r="M59" s="2149"/>
      <c r="N59" s="2149"/>
      <c r="O59" s="2156"/>
      <c r="P59" s="2149"/>
      <c r="Q59" s="2149"/>
      <c r="R59" s="2149"/>
      <c r="S59" s="2160"/>
    </row>
    <row r="60" spans="2:19" ht="12.75" customHeight="1">
      <c r="B60" s="2140"/>
      <c r="C60" s="2141"/>
      <c r="D60" s="2152"/>
      <c r="E60" s="2153"/>
      <c r="F60" s="2153"/>
      <c r="G60" s="2154"/>
      <c r="H60" s="2153"/>
      <c r="I60" s="2153"/>
      <c r="J60" s="2153"/>
      <c r="K60" s="2154"/>
      <c r="L60" s="2133"/>
      <c r="M60" s="2157"/>
      <c r="N60" s="2157"/>
      <c r="O60" s="2158"/>
      <c r="P60" s="2157"/>
      <c r="Q60" s="2157"/>
      <c r="R60" s="2157"/>
      <c r="S60" s="2161"/>
    </row>
    <row r="61" spans="2:19" ht="8.25" customHeight="1">
      <c r="B61" s="2140"/>
      <c r="C61" s="2141"/>
      <c r="D61" s="2162" t="s">
        <v>569</v>
      </c>
      <c r="E61" s="2163"/>
      <c r="F61" s="2162" t="s">
        <v>570</v>
      </c>
      <c r="G61" s="2163"/>
      <c r="H61" s="2162" t="s">
        <v>569</v>
      </c>
      <c r="I61" s="2163"/>
      <c r="J61" s="2162" t="s">
        <v>570</v>
      </c>
      <c r="K61" s="2163"/>
      <c r="L61" s="2162" t="s">
        <v>569</v>
      </c>
      <c r="M61" s="2163"/>
      <c r="N61" s="2162" t="s">
        <v>570</v>
      </c>
      <c r="O61" s="2163"/>
      <c r="P61" s="2162" t="s">
        <v>569</v>
      </c>
      <c r="Q61" s="2163"/>
      <c r="R61" s="2162" t="s">
        <v>570</v>
      </c>
      <c r="S61" s="2164"/>
    </row>
    <row r="62" spans="2:19" ht="10.5" customHeight="1">
      <c r="B62" s="2142"/>
      <c r="C62" s="2143"/>
      <c r="D62" s="2152"/>
      <c r="E62" s="2154"/>
      <c r="F62" s="2152"/>
      <c r="G62" s="2154"/>
      <c r="H62" s="2152"/>
      <c r="I62" s="2154"/>
      <c r="J62" s="2152"/>
      <c r="K62" s="2154"/>
      <c r="L62" s="2152"/>
      <c r="M62" s="2154"/>
      <c r="N62" s="2152"/>
      <c r="O62" s="2154"/>
      <c r="P62" s="2152"/>
      <c r="Q62" s="2154"/>
      <c r="R62" s="2152"/>
      <c r="S62" s="2161"/>
    </row>
    <row r="63" spans="2:19" ht="14.1" customHeight="1">
      <c r="B63" s="614"/>
      <c r="C63" s="2165" t="s">
        <v>315</v>
      </c>
      <c r="D63" s="2165"/>
      <c r="E63" s="2165"/>
      <c r="F63" s="2165"/>
      <c r="G63" s="2165"/>
      <c r="H63" s="2165"/>
      <c r="I63" s="2165"/>
      <c r="J63" s="2165"/>
      <c r="K63" s="2165"/>
      <c r="L63" s="2165"/>
      <c r="M63" s="2165"/>
      <c r="N63" s="2165"/>
      <c r="O63" s="2165"/>
      <c r="P63" s="2165"/>
      <c r="Q63" s="2165"/>
      <c r="R63" s="2165"/>
      <c r="S63" s="616"/>
    </row>
    <row r="64" spans="2:19" ht="3" customHeight="1">
      <c r="B64" s="614"/>
      <c r="C64" s="613"/>
      <c r="D64" s="613"/>
      <c r="E64" s="613"/>
      <c r="F64" s="613"/>
      <c r="G64" s="613"/>
      <c r="H64" s="613"/>
      <c r="I64" s="613"/>
      <c r="J64" s="613"/>
      <c r="K64" s="613"/>
      <c r="L64" s="613"/>
      <c r="M64" s="613"/>
      <c r="N64" s="613"/>
      <c r="O64" s="613"/>
      <c r="P64" s="613"/>
      <c r="Q64" s="613"/>
      <c r="R64" s="613"/>
      <c r="S64" s="615"/>
    </row>
    <row r="65" spans="2:22" ht="12" customHeight="1">
      <c r="B65" s="614"/>
      <c r="C65" s="2137" t="s">
        <v>572</v>
      </c>
      <c r="D65" s="2137"/>
      <c r="E65" s="2137"/>
      <c r="F65" s="2137"/>
      <c r="G65" s="2137"/>
      <c r="H65" s="2137"/>
      <c r="I65" s="2137"/>
      <c r="J65" s="2137"/>
      <c r="K65" s="2137"/>
      <c r="L65" s="2137"/>
      <c r="M65" s="2137"/>
      <c r="N65" s="2137"/>
      <c r="O65" s="2137"/>
      <c r="P65" s="2137"/>
      <c r="Q65" s="2137"/>
      <c r="R65" s="2137"/>
      <c r="S65" s="617"/>
    </row>
    <row r="66" spans="2:22" ht="3" customHeight="1">
      <c r="B66" s="614"/>
      <c r="C66" s="613"/>
      <c r="D66" s="613"/>
      <c r="E66" s="613"/>
      <c r="F66" s="613"/>
      <c r="G66" s="613"/>
      <c r="H66" s="613"/>
      <c r="I66" s="613"/>
      <c r="J66" s="613"/>
      <c r="K66" s="613"/>
      <c r="L66" s="613"/>
      <c r="M66" s="613"/>
      <c r="N66" s="613"/>
      <c r="O66" s="613"/>
      <c r="P66" s="613"/>
      <c r="Q66" s="613"/>
      <c r="R66" s="613"/>
      <c r="S66" s="615"/>
    </row>
    <row r="67" spans="2:22" ht="8.1" customHeight="1">
      <c r="B67" s="614"/>
      <c r="C67" s="618" t="s">
        <v>268</v>
      </c>
      <c r="D67" s="628">
        <v>54.832000000000001</v>
      </c>
      <c r="E67" s="620"/>
      <c r="F67" s="628">
        <v>55.817999999999998</v>
      </c>
      <c r="G67" s="620"/>
      <c r="H67" s="624">
        <v>40.234000000000002</v>
      </c>
      <c r="I67" s="620"/>
      <c r="J67" s="624">
        <v>45.201999999999998</v>
      </c>
      <c r="K67" s="620"/>
      <c r="L67" s="624">
        <v>21.448000000000004</v>
      </c>
      <c r="M67" s="620"/>
      <c r="N67" s="624">
        <v>24.578000000000003</v>
      </c>
      <c r="O67" s="620"/>
      <c r="P67" s="628">
        <v>294.54599999999999</v>
      </c>
      <c r="Q67" s="620"/>
      <c r="R67" s="628">
        <v>325.48</v>
      </c>
      <c r="S67" s="622"/>
      <c r="T67" s="623"/>
      <c r="V67" s="636"/>
    </row>
    <row r="68" spans="2:22" ht="8.1" customHeight="1">
      <c r="B68" s="614"/>
      <c r="C68" s="618" t="s">
        <v>269</v>
      </c>
      <c r="D68" s="628">
        <v>60.28</v>
      </c>
      <c r="E68" s="620"/>
      <c r="F68" s="628">
        <v>56.335999999999999</v>
      </c>
      <c r="G68" s="620"/>
      <c r="H68" s="624">
        <v>51.508000000000003</v>
      </c>
      <c r="I68" s="620"/>
      <c r="J68" s="624">
        <v>56.311999999999998</v>
      </c>
      <c r="K68" s="620"/>
      <c r="L68" s="624">
        <v>22.248000000000001</v>
      </c>
      <c r="M68" s="620"/>
      <c r="N68" s="624">
        <v>24.346</v>
      </c>
      <c r="O68" s="620"/>
      <c r="P68" s="628">
        <v>300.262</v>
      </c>
      <c r="Q68" s="620"/>
      <c r="R68" s="628">
        <v>315.68200000000002</v>
      </c>
      <c r="S68" s="622"/>
    </row>
    <row r="69" spans="2:22" ht="8.1" customHeight="1">
      <c r="B69" s="614"/>
      <c r="C69" s="618" t="s">
        <v>270</v>
      </c>
      <c r="D69" s="628">
        <v>58.256</v>
      </c>
      <c r="E69" s="620"/>
      <c r="F69" s="628">
        <v>58.451999999999998</v>
      </c>
      <c r="G69" s="620"/>
      <c r="H69" s="624">
        <v>47.667999999999999</v>
      </c>
      <c r="I69" s="620"/>
      <c r="J69" s="624">
        <v>59.997999999999998</v>
      </c>
      <c r="K69" s="620"/>
      <c r="L69" s="619">
        <v>22.033999999999999</v>
      </c>
      <c r="M69" s="620"/>
      <c r="N69" s="619">
        <v>21.108000000000001</v>
      </c>
      <c r="O69" s="620"/>
      <c r="P69" s="628">
        <v>315.66800000000001</v>
      </c>
      <c r="Q69" s="620"/>
      <c r="R69" s="628">
        <v>391.73599999999999</v>
      </c>
      <c r="S69" s="622"/>
    </row>
    <row r="70" spans="2:22" ht="3" customHeight="1">
      <c r="B70" s="614"/>
      <c r="C70" s="618"/>
      <c r="D70" s="637"/>
      <c r="E70" s="620"/>
      <c r="F70" s="637"/>
      <c r="G70" s="620"/>
      <c r="H70" s="624"/>
      <c r="I70" s="620"/>
      <c r="J70" s="624"/>
      <c r="K70" s="620"/>
      <c r="L70" s="625"/>
      <c r="M70" s="620"/>
      <c r="N70" s="625"/>
      <c r="O70" s="620"/>
      <c r="P70" s="637"/>
      <c r="Q70" s="620"/>
      <c r="R70" s="637"/>
      <c r="S70" s="622"/>
    </row>
    <row r="71" spans="2:22" ht="8.1" customHeight="1">
      <c r="B71" s="614"/>
      <c r="C71" s="618" t="s">
        <v>271</v>
      </c>
      <c r="D71" s="628">
        <v>58.591999999999999</v>
      </c>
      <c r="E71" s="620"/>
      <c r="F71" s="628">
        <v>59.792000000000002</v>
      </c>
      <c r="G71" s="620"/>
      <c r="H71" s="624">
        <v>41.828000000000003</v>
      </c>
      <c r="I71" s="620"/>
      <c r="J71" s="624">
        <v>53.783999999999999</v>
      </c>
      <c r="K71" s="620"/>
      <c r="L71" s="619">
        <v>20.258000000000003</v>
      </c>
      <c r="M71" s="620"/>
      <c r="N71" s="619">
        <v>24.15</v>
      </c>
      <c r="O71" s="620"/>
      <c r="P71" s="628">
        <v>327.238</v>
      </c>
      <c r="Q71" s="620"/>
      <c r="R71" s="628">
        <v>333.48200000000003</v>
      </c>
      <c r="S71" s="622"/>
    </row>
    <row r="72" spans="2:22" ht="8.1" customHeight="1">
      <c r="B72" s="614"/>
      <c r="C72" s="618" t="s">
        <v>272</v>
      </c>
      <c r="D72" s="628">
        <v>71.64</v>
      </c>
      <c r="E72" s="620"/>
      <c r="F72" s="628">
        <v>59.28</v>
      </c>
      <c r="G72" s="620"/>
      <c r="H72" s="624">
        <v>38.893999999999998</v>
      </c>
      <c r="I72" s="620"/>
      <c r="J72" s="624">
        <v>54.822000000000003</v>
      </c>
      <c r="K72" s="620"/>
      <c r="L72" s="619">
        <v>30.624000000000002</v>
      </c>
      <c r="M72" s="620"/>
      <c r="N72" s="619">
        <v>21.936</v>
      </c>
      <c r="O72" s="620"/>
      <c r="P72" s="628">
        <v>321.21600000000001</v>
      </c>
      <c r="Q72" s="620"/>
      <c r="R72" s="628">
        <v>341.28199999999998</v>
      </c>
      <c r="S72" s="622"/>
    </row>
    <row r="73" spans="2:22" ht="8.1" customHeight="1">
      <c r="B73" s="614"/>
      <c r="C73" s="618" t="s">
        <v>574</v>
      </c>
      <c r="D73" s="628">
        <v>54.326000000000001</v>
      </c>
      <c r="E73" s="620"/>
      <c r="F73" s="628">
        <v>51.781999999999996</v>
      </c>
      <c r="G73" s="620"/>
      <c r="H73" s="624">
        <v>23.864000000000001</v>
      </c>
      <c r="I73" s="620"/>
      <c r="J73" s="624">
        <v>38.520000000000003</v>
      </c>
      <c r="K73" s="620"/>
      <c r="L73" s="619">
        <v>22.274000000000001</v>
      </c>
      <c r="M73" s="620"/>
      <c r="N73" s="619">
        <v>25.058</v>
      </c>
      <c r="O73" s="620"/>
      <c r="P73" s="628">
        <v>332.79</v>
      </c>
      <c r="Q73" s="620"/>
      <c r="R73" s="628">
        <v>313.2</v>
      </c>
      <c r="S73" s="622"/>
    </row>
    <row r="74" spans="2:22" ht="3" customHeight="1">
      <c r="B74" s="614"/>
      <c r="C74" s="618"/>
      <c r="D74" s="637"/>
      <c r="E74" s="620"/>
      <c r="F74" s="637"/>
      <c r="G74" s="620"/>
      <c r="H74" s="624"/>
      <c r="I74" s="620"/>
      <c r="J74" s="624"/>
      <c r="K74" s="620"/>
      <c r="L74" s="625"/>
      <c r="M74" s="620"/>
      <c r="N74" s="625"/>
      <c r="O74" s="620"/>
      <c r="P74" s="637"/>
      <c r="Q74" s="620"/>
      <c r="R74" s="637"/>
      <c r="S74" s="622"/>
    </row>
    <row r="75" spans="2:22" ht="8.1" customHeight="1">
      <c r="B75" s="614"/>
      <c r="C75" s="618" t="s">
        <v>575</v>
      </c>
      <c r="D75" s="628">
        <v>53.006</v>
      </c>
      <c r="E75" s="620"/>
      <c r="F75" s="628">
        <v>48.731999999999999</v>
      </c>
      <c r="G75" s="620"/>
      <c r="H75" s="624">
        <v>26.25</v>
      </c>
      <c r="I75" s="620"/>
      <c r="J75" s="624">
        <v>36.573999999999998</v>
      </c>
      <c r="K75" s="620"/>
      <c r="L75" s="619">
        <v>25.027999999999999</v>
      </c>
      <c r="M75" s="620"/>
      <c r="N75" s="619">
        <v>29.722000000000001</v>
      </c>
      <c r="O75" s="620"/>
      <c r="P75" s="628">
        <v>274.92</v>
      </c>
      <c r="Q75" s="620"/>
      <c r="R75" s="628">
        <v>280.30599999999998</v>
      </c>
      <c r="S75" s="622"/>
      <c r="T75" s="624"/>
    </row>
    <row r="76" spans="2:22" ht="8.1" customHeight="1">
      <c r="B76" s="614"/>
      <c r="C76" s="618" t="s">
        <v>576</v>
      </c>
      <c r="D76" s="628">
        <v>65.2</v>
      </c>
      <c r="E76" s="620"/>
      <c r="F76" s="628">
        <v>50.112000000000002</v>
      </c>
      <c r="G76" s="620"/>
      <c r="H76" s="624">
        <v>41.572000000000003</v>
      </c>
      <c r="I76" s="620"/>
      <c r="J76" s="624">
        <v>41.06</v>
      </c>
      <c r="K76" s="620"/>
      <c r="L76" s="619">
        <v>31.08</v>
      </c>
      <c r="M76" s="620"/>
      <c r="N76" s="619">
        <v>34.472000000000001</v>
      </c>
      <c r="O76" s="620"/>
      <c r="P76" s="628">
        <v>317.39999999999998</v>
      </c>
      <c r="Q76" s="620"/>
      <c r="R76" s="628">
        <v>299.42399999999998</v>
      </c>
      <c r="S76" s="622"/>
      <c r="T76" s="624"/>
    </row>
    <row r="77" spans="2:22" ht="8.1" customHeight="1">
      <c r="B77" s="614"/>
      <c r="C77" s="618" t="s">
        <v>264</v>
      </c>
      <c r="D77" s="628">
        <v>58.665999999999997</v>
      </c>
      <c r="E77" s="620"/>
      <c r="F77" s="628">
        <v>55.781999999999996</v>
      </c>
      <c r="G77" s="620"/>
      <c r="H77" s="624">
        <v>39.433999999999997</v>
      </c>
      <c r="I77" s="620"/>
      <c r="J77" s="624">
        <v>48.677999999999997</v>
      </c>
      <c r="K77" s="620"/>
      <c r="L77" s="619">
        <v>33.201999999999998</v>
      </c>
      <c r="M77" s="620"/>
      <c r="N77" s="619">
        <v>37.03</v>
      </c>
      <c r="O77" s="620"/>
      <c r="P77" s="628">
        <v>317.21800000000002</v>
      </c>
      <c r="Q77" s="620"/>
      <c r="R77" s="628">
        <v>311.12400000000002</v>
      </c>
      <c r="S77" s="622"/>
      <c r="T77" s="624"/>
    </row>
    <row r="78" spans="2:22" ht="3" customHeight="1">
      <c r="B78" s="614"/>
      <c r="C78" s="618"/>
      <c r="D78" s="637"/>
      <c r="E78" s="620"/>
      <c r="F78" s="637"/>
      <c r="G78" s="620"/>
      <c r="H78" s="624"/>
      <c r="I78" s="620"/>
      <c r="J78" s="624"/>
      <c r="K78" s="620"/>
      <c r="L78" s="619"/>
      <c r="M78" s="620"/>
      <c r="N78" s="619"/>
      <c r="O78" s="620"/>
      <c r="P78" s="637"/>
      <c r="Q78" s="620"/>
      <c r="R78" s="637"/>
      <c r="S78" s="622"/>
      <c r="T78" s="624"/>
    </row>
    <row r="79" spans="2:22" ht="8.1" customHeight="1">
      <c r="B79" s="614"/>
      <c r="C79" s="618" t="s">
        <v>265</v>
      </c>
      <c r="D79" s="628">
        <v>55.088000000000001</v>
      </c>
      <c r="E79" s="620"/>
      <c r="F79" s="628">
        <v>53.588000000000001</v>
      </c>
      <c r="G79" s="620"/>
      <c r="H79" s="624">
        <v>40.4</v>
      </c>
      <c r="I79" s="620"/>
      <c r="J79" s="624">
        <v>50.756</v>
      </c>
      <c r="K79" s="620"/>
      <c r="L79" s="619">
        <v>24.12</v>
      </c>
      <c r="M79" s="620"/>
      <c r="N79" s="619">
        <v>35.793999999999997</v>
      </c>
      <c r="O79" s="620"/>
      <c r="P79" s="628">
        <v>294.62400000000002</v>
      </c>
      <c r="Q79" s="620"/>
      <c r="R79" s="628">
        <v>245.24</v>
      </c>
      <c r="S79" s="622"/>
      <c r="T79" s="624"/>
    </row>
    <row r="80" spans="2:22" ht="8.1" customHeight="1">
      <c r="B80" s="614"/>
      <c r="C80" s="618" t="s">
        <v>266</v>
      </c>
      <c r="D80" s="628">
        <v>53.718000000000004</v>
      </c>
      <c r="E80" s="620"/>
      <c r="F80" s="628">
        <v>50.085999999999999</v>
      </c>
      <c r="G80" s="620"/>
      <c r="H80" s="624">
        <v>45.448</v>
      </c>
      <c r="I80" s="620"/>
      <c r="J80" s="624">
        <v>45.793999999999997</v>
      </c>
      <c r="K80" s="620"/>
      <c r="L80" s="619">
        <v>26.981999999999999</v>
      </c>
      <c r="M80" s="620"/>
      <c r="N80" s="619">
        <v>29.224</v>
      </c>
      <c r="O80" s="620"/>
      <c r="P80" s="628">
        <v>308.774</v>
      </c>
      <c r="Q80" s="620"/>
      <c r="R80" s="628">
        <v>265.04599999999999</v>
      </c>
      <c r="S80" s="622"/>
      <c r="T80" s="624"/>
    </row>
    <row r="81" spans="1:27" ht="8.1" customHeight="1">
      <c r="B81" s="614"/>
      <c r="C81" s="618" t="s">
        <v>577</v>
      </c>
      <c r="D81" s="628">
        <v>50.277999999999999</v>
      </c>
      <c r="E81" s="620"/>
      <c r="F81" s="628">
        <v>48.655999999999999</v>
      </c>
      <c r="G81" s="620"/>
      <c r="H81" s="624">
        <v>50.15</v>
      </c>
      <c r="I81" s="620"/>
      <c r="J81" s="624">
        <v>44.384</v>
      </c>
      <c r="K81" s="620"/>
      <c r="L81" s="619">
        <v>23</v>
      </c>
      <c r="M81" s="620"/>
      <c r="N81" s="619">
        <v>25.490000000000002</v>
      </c>
      <c r="O81" s="620"/>
      <c r="P81" s="628">
        <v>330.92200000000003</v>
      </c>
      <c r="Q81" s="620"/>
      <c r="R81" s="628">
        <v>260.12599999999998</v>
      </c>
      <c r="S81" s="622"/>
      <c r="T81" s="624"/>
    </row>
    <row r="82" spans="1:27" ht="9.75" customHeight="1">
      <c r="B82" s="614"/>
      <c r="C82" s="618" t="s">
        <v>578</v>
      </c>
      <c r="D82" s="628">
        <v>1.1120000000000001</v>
      </c>
      <c r="E82" s="620"/>
      <c r="F82" s="628">
        <v>0.96799999999999997</v>
      </c>
      <c r="G82" s="620"/>
      <c r="H82" s="619" t="s">
        <v>573</v>
      </c>
      <c r="I82" s="621"/>
      <c r="J82" s="619" t="s">
        <v>573</v>
      </c>
      <c r="K82" s="621"/>
      <c r="L82" s="619" t="s">
        <v>573</v>
      </c>
      <c r="M82" s="621"/>
      <c r="N82" s="619" t="s">
        <v>573</v>
      </c>
      <c r="O82" s="621"/>
      <c r="P82" s="619" t="s">
        <v>573</v>
      </c>
      <c r="Q82" s="620"/>
      <c r="R82" s="628" t="s">
        <v>573</v>
      </c>
      <c r="S82" s="622"/>
      <c r="U82" s="623"/>
      <c r="V82" s="623"/>
      <c r="W82" s="623"/>
      <c r="X82" s="623"/>
      <c r="Y82" s="623"/>
      <c r="Z82" s="623"/>
      <c r="AA82" s="623"/>
    </row>
    <row r="83" spans="1:27" ht="6" customHeight="1">
      <c r="B83" s="638"/>
      <c r="C83" s="639"/>
      <c r="D83" s="640"/>
      <c r="E83" s="641"/>
      <c r="F83" s="640"/>
      <c r="G83" s="641"/>
      <c r="H83" s="640"/>
      <c r="I83" s="641"/>
      <c r="J83" s="640"/>
      <c r="K83" s="641"/>
      <c r="L83" s="642"/>
      <c r="M83" s="641"/>
      <c r="N83" s="640"/>
      <c r="O83" s="641"/>
      <c r="P83" s="640"/>
      <c r="Q83" s="641"/>
      <c r="R83" s="640"/>
      <c r="S83" s="643"/>
    </row>
    <row r="84" spans="1:27" ht="3" customHeight="1">
      <c r="C84" s="613"/>
      <c r="D84" s="613"/>
      <c r="E84" s="613"/>
      <c r="F84" s="613"/>
      <c r="G84" s="613"/>
      <c r="H84" s="613"/>
      <c r="I84" s="613"/>
      <c r="J84" s="613"/>
      <c r="K84" s="613"/>
      <c r="L84" s="613"/>
      <c r="M84" s="613"/>
      <c r="N84" s="613"/>
      <c r="O84" s="613"/>
      <c r="P84" s="613"/>
      <c r="Q84" s="613"/>
      <c r="R84" s="613"/>
      <c r="S84" s="613"/>
      <c r="T84" s="613"/>
      <c r="U84" s="613"/>
      <c r="V84" s="613"/>
      <c r="W84" s="613"/>
    </row>
    <row r="85" spans="1:27" ht="9.9499999999999993" customHeight="1">
      <c r="C85" s="613" t="s">
        <v>580</v>
      </c>
      <c r="D85" s="625"/>
      <c r="E85" s="613"/>
      <c r="F85" s="613"/>
      <c r="G85" s="613"/>
      <c r="H85" s="613"/>
      <c r="I85" s="613"/>
      <c r="J85" s="613"/>
      <c r="K85" s="613"/>
      <c r="L85" s="613"/>
      <c r="M85" s="613"/>
      <c r="N85" s="613"/>
      <c r="O85" s="613"/>
      <c r="P85" s="613"/>
      <c r="Q85" s="613"/>
      <c r="R85" s="613"/>
      <c r="S85" s="613"/>
      <c r="T85" s="613"/>
      <c r="U85" s="613"/>
    </row>
    <row r="86" spans="1:27" ht="8.1" customHeight="1">
      <c r="C86" s="644"/>
      <c r="D86" s="613"/>
      <c r="E86" s="613"/>
      <c r="F86" s="613"/>
      <c r="G86" s="613"/>
      <c r="H86" s="613"/>
      <c r="I86" s="613"/>
      <c r="J86" s="613"/>
      <c r="K86" s="613"/>
      <c r="L86" s="613"/>
      <c r="M86" s="613"/>
      <c r="N86" s="613"/>
      <c r="O86" s="613"/>
      <c r="P86" s="613"/>
      <c r="Q86" s="613"/>
      <c r="R86" s="613"/>
      <c r="S86" s="613"/>
      <c r="T86" s="613"/>
      <c r="U86" s="613"/>
    </row>
    <row r="87" spans="1:27" ht="9.9499999999999993" customHeight="1">
      <c r="B87" s="645"/>
      <c r="C87" s="613"/>
      <c r="D87" s="613"/>
      <c r="E87" s="613"/>
      <c r="F87" s="613"/>
      <c r="G87" s="613"/>
      <c r="H87" s="613"/>
      <c r="I87" s="613"/>
      <c r="J87" s="613"/>
      <c r="K87" s="613"/>
      <c r="L87" s="613"/>
      <c r="M87" s="613"/>
      <c r="N87" s="613"/>
      <c r="O87" s="613"/>
      <c r="P87" s="613"/>
      <c r="Q87" s="613"/>
      <c r="R87" s="613"/>
      <c r="U87" s="613"/>
      <c r="V87" s="613"/>
    </row>
    <row r="89" spans="1:27" ht="14.25">
      <c r="A89" s="25" t="s">
        <v>1264</v>
      </c>
      <c r="B89" s="623"/>
      <c r="Y89" s="623"/>
    </row>
    <row r="90" spans="1:27">
      <c r="B90" s="623" t="s">
        <v>1</v>
      </c>
      <c r="Y90" s="623"/>
    </row>
    <row r="91" spans="1:27">
      <c r="B91" s="623" t="s">
        <v>1</v>
      </c>
      <c r="Y91" s="623"/>
    </row>
    <row r="92" spans="1:27">
      <c r="Y92" s="623"/>
    </row>
  </sheetData>
  <mergeCells count="32">
    <mergeCell ref="C36:R36"/>
    <mergeCell ref="B8:C12"/>
    <mergeCell ref="D8:G10"/>
    <mergeCell ref="H8:K10"/>
    <mergeCell ref="L8:O10"/>
    <mergeCell ref="P8:S10"/>
    <mergeCell ref="D11:E12"/>
    <mergeCell ref="F11:G12"/>
    <mergeCell ref="H11:I12"/>
    <mergeCell ref="J11:K12"/>
    <mergeCell ref="L11:M12"/>
    <mergeCell ref="N11:O12"/>
    <mergeCell ref="P11:Q12"/>
    <mergeCell ref="R11:S12"/>
    <mergeCell ref="C14:R14"/>
    <mergeCell ref="C16:R16"/>
    <mergeCell ref="C65:R65"/>
    <mergeCell ref="C38:R38"/>
    <mergeCell ref="B58:C62"/>
    <mergeCell ref="D58:G60"/>
    <mergeCell ref="H58:K60"/>
    <mergeCell ref="L58:O60"/>
    <mergeCell ref="P58:S60"/>
    <mergeCell ref="D61:E62"/>
    <mergeCell ref="F61:G62"/>
    <mergeCell ref="H61:I62"/>
    <mergeCell ref="J61:K62"/>
    <mergeCell ref="L61:M62"/>
    <mergeCell ref="N61:O62"/>
    <mergeCell ref="P61:Q62"/>
    <mergeCell ref="R61:S62"/>
    <mergeCell ref="C63:R63"/>
  </mergeCells>
  <hyperlinks>
    <hyperlink ref="A89" location="'Inhaltsverzeichnis '!A1" display="Zurück zum Inhaltsverzeichnis" xr:uid="{182A2C82-A0D7-4C70-B6DA-04720F240FDF}"/>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C7703-1C62-4C04-A330-AA2283C9907B}">
  <sheetPr>
    <tabColor rgb="FFF9E03A"/>
  </sheetPr>
  <dimension ref="A1:AE98"/>
  <sheetViews>
    <sheetView showGridLines="0" showZeros="0" topLeftCell="A2" zoomScale="140" zoomScaleNormal="140" workbookViewId="0">
      <selection activeCell="A2" sqref="A2"/>
    </sheetView>
  </sheetViews>
  <sheetFormatPr baseColWidth="10" defaultRowHeight="12.75"/>
  <cols>
    <col min="1" max="1" width="11" style="464"/>
    <col min="2" max="2" width="15" style="464" customWidth="1"/>
    <col min="3" max="3" width="4.5" style="464" customWidth="1"/>
    <col min="4" max="4" width="4.25" style="464" customWidth="1"/>
    <col min="5" max="5" width="4.125" style="464" customWidth="1"/>
    <col min="6" max="6" width="4" style="464" customWidth="1"/>
    <col min="7" max="8" width="4.125" style="464" customWidth="1"/>
    <col min="9" max="10" width="4.5" style="464" customWidth="1"/>
    <col min="11" max="14" width="4.125" style="464" customWidth="1"/>
    <col min="15" max="16" width="4.875" style="464" customWidth="1"/>
    <col min="17" max="17" width="4.25" style="464" customWidth="1"/>
    <col min="18" max="18" width="4.375" style="464" customWidth="1"/>
    <col min="19" max="16384" width="11" style="464"/>
  </cols>
  <sheetData>
    <row r="1" spans="1:21" hidden="1">
      <c r="A1" s="636"/>
    </row>
    <row r="2" spans="1:21" ht="10.5" customHeight="1">
      <c r="A2" s="636"/>
      <c r="B2" s="606" t="s">
        <v>559</v>
      </c>
      <c r="C2" s="606"/>
      <c r="D2" s="606"/>
      <c r="E2" s="606"/>
      <c r="F2" s="606"/>
      <c r="G2" s="606"/>
      <c r="H2" s="606"/>
      <c r="I2" s="606"/>
      <c r="J2" s="606"/>
      <c r="K2" s="606"/>
      <c r="L2" s="606"/>
    </row>
    <row r="3" spans="1:21" ht="10.5" customHeight="1">
      <c r="A3" s="636"/>
      <c r="B3" s="606" t="s">
        <v>623</v>
      </c>
      <c r="C3" s="606"/>
      <c r="D3" s="606"/>
      <c r="E3" s="606"/>
      <c r="F3" s="606"/>
      <c r="G3" s="606"/>
      <c r="H3" s="606"/>
      <c r="I3" s="606"/>
      <c r="J3" s="606"/>
      <c r="K3" s="606"/>
      <c r="L3" s="606"/>
      <c r="M3" s="606"/>
      <c r="N3" s="779"/>
      <c r="O3" s="606"/>
      <c r="Q3" s="636"/>
      <c r="R3" s="636"/>
      <c r="S3" s="636"/>
    </row>
    <row r="4" spans="1:21" ht="9" customHeight="1">
      <c r="A4" s="636"/>
      <c r="B4" s="606" t="s">
        <v>624</v>
      </c>
      <c r="C4" s="606"/>
      <c r="D4" s="606"/>
      <c r="E4" s="606"/>
      <c r="F4" s="606"/>
      <c r="G4" s="606"/>
      <c r="H4" s="606"/>
      <c r="I4" s="606"/>
      <c r="J4" s="606"/>
      <c r="K4" s="780"/>
      <c r="L4" s="606"/>
      <c r="M4" s="606"/>
      <c r="N4" s="779"/>
      <c r="O4" s="606"/>
      <c r="Q4" s="636"/>
      <c r="R4" s="636"/>
      <c r="S4" s="636"/>
    </row>
    <row r="5" spans="1:21" ht="15.75" customHeight="1">
      <c r="B5" s="781" t="s">
        <v>667</v>
      </c>
      <c r="C5" s="653"/>
      <c r="D5" s="653"/>
      <c r="E5" s="653"/>
      <c r="F5" s="653"/>
      <c r="G5" s="653"/>
      <c r="H5" s="653"/>
      <c r="I5" s="653"/>
      <c r="J5" s="653"/>
      <c r="K5" s="653"/>
      <c r="L5" s="653"/>
      <c r="M5" s="653"/>
      <c r="N5" s="653"/>
      <c r="O5" s="653"/>
      <c r="P5" s="653"/>
      <c r="Q5" s="653"/>
      <c r="R5" s="653"/>
    </row>
    <row r="6" spans="1:21" ht="7.5" customHeight="1">
      <c r="A6" s="782" t="s">
        <v>626</v>
      </c>
      <c r="B6" s="781"/>
      <c r="C6" s="653"/>
      <c r="D6" s="653"/>
      <c r="E6" s="653"/>
      <c r="F6" s="653"/>
      <c r="G6" s="653"/>
      <c r="H6" s="653"/>
      <c r="I6" s="653"/>
      <c r="J6" s="653"/>
      <c r="K6" s="653"/>
      <c r="L6" s="653"/>
      <c r="M6" s="653"/>
      <c r="N6" s="653"/>
      <c r="O6" s="653"/>
      <c r="P6" s="653"/>
      <c r="Q6" s="653"/>
      <c r="R6" s="653"/>
    </row>
    <row r="7" spans="1:21" ht="10.5" customHeight="1">
      <c r="A7" s="783" t="s">
        <v>668</v>
      </c>
      <c r="B7" s="781"/>
      <c r="C7" s="653"/>
      <c r="D7" s="653"/>
      <c r="E7" s="653"/>
      <c r="F7" s="653"/>
      <c r="G7" s="653"/>
      <c r="H7" s="653"/>
      <c r="I7" s="653"/>
      <c r="J7" s="653"/>
      <c r="K7" s="653"/>
      <c r="L7" s="653"/>
      <c r="M7" s="653"/>
      <c r="N7" s="653"/>
      <c r="O7" s="653"/>
      <c r="P7" s="653"/>
      <c r="Q7" s="653"/>
      <c r="R7" s="653"/>
    </row>
    <row r="8" spans="1:21" ht="10.5" customHeight="1">
      <c r="A8" s="784" t="s">
        <v>563</v>
      </c>
      <c r="C8" s="785"/>
      <c r="D8" s="785"/>
      <c r="E8" s="785"/>
      <c r="F8" s="785"/>
      <c r="G8" s="785"/>
      <c r="H8" s="785"/>
      <c r="I8" s="785"/>
      <c r="J8" s="785"/>
      <c r="K8" s="785"/>
      <c r="L8" s="785"/>
      <c r="M8" s="785"/>
      <c r="N8" s="785"/>
      <c r="O8" s="785"/>
      <c r="P8" s="785"/>
      <c r="Q8" s="785"/>
      <c r="R8" s="785"/>
    </row>
    <row r="9" spans="1:21" ht="3" customHeight="1">
      <c r="B9" s="786"/>
      <c r="C9" s="646"/>
      <c r="D9" s="646"/>
      <c r="E9" s="646"/>
      <c r="F9" s="646"/>
      <c r="G9" s="646"/>
      <c r="H9" s="646"/>
      <c r="I9" s="646"/>
      <c r="J9" s="646"/>
      <c r="K9" s="646"/>
      <c r="L9" s="646"/>
      <c r="M9" s="646"/>
      <c r="N9" s="646"/>
      <c r="O9" s="646"/>
      <c r="P9" s="646"/>
      <c r="Q9" s="646"/>
      <c r="R9" s="646"/>
    </row>
    <row r="10" spans="1:21" ht="12" customHeight="1">
      <c r="B10" s="2183"/>
      <c r="C10" s="2184" t="s">
        <v>669</v>
      </c>
      <c r="D10" s="2185"/>
      <c r="E10" s="787" t="s">
        <v>670</v>
      </c>
      <c r="F10" s="788"/>
      <c r="G10" s="2184" t="s">
        <v>671</v>
      </c>
      <c r="H10" s="2185"/>
      <c r="I10" s="2184" t="s">
        <v>527</v>
      </c>
      <c r="J10" s="2185"/>
      <c r="K10" s="2184" t="s">
        <v>672</v>
      </c>
      <c r="L10" s="2185"/>
      <c r="M10" s="2184" t="s">
        <v>673</v>
      </c>
      <c r="N10" s="2185"/>
      <c r="O10" s="787" t="s">
        <v>674</v>
      </c>
      <c r="P10" s="788"/>
      <c r="Q10" s="787" t="s">
        <v>675</v>
      </c>
      <c r="R10" s="789"/>
      <c r="S10" s="636"/>
    </row>
    <row r="11" spans="1:21" ht="12" customHeight="1">
      <c r="B11" s="2174"/>
      <c r="C11" s="2181"/>
      <c r="D11" s="2179"/>
      <c r="E11" s="790" t="s">
        <v>676</v>
      </c>
      <c r="F11" s="791"/>
      <c r="G11" s="2181"/>
      <c r="H11" s="2179"/>
      <c r="I11" s="2181"/>
      <c r="J11" s="2179"/>
      <c r="K11" s="2181"/>
      <c r="L11" s="2179"/>
      <c r="M11" s="2181"/>
      <c r="N11" s="2179"/>
      <c r="O11" s="790" t="s">
        <v>677</v>
      </c>
      <c r="P11" s="791"/>
      <c r="Q11" s="790" t="s">
        <v>678</v>
      </c>
      <c r="R11" s="792"/>
      <c r="S11" s="636"/>
    </row>
    <row r="12" spans="1:21" ht="12" customHeight="1">
      <c r="B12" s="2174"/>
      <c r="C12" s="2171" t="s">
        <v>679</v>
      </c>
      <c r="D12" s="2171" t="s">
        <v>680</v>
      </c>
      <c r="E12" s="2171" t="s">
        <v>679</v>
      </c>
      <c r="F12" s="2171" t="s">
        <v>680</v>
      </c>
      <c r="G12" s="2171" t="s">
        <v>679</v>
      </c>
      <c r="H12" s="2171" t="s">
        <v>680</v>
      </c>
      <c r="I12" s="2171" t="s">
        <v>679</v>
      </c>
      <c r="J12" s="2171" t="s">
        <v>680</v>
      </c>
      <c r="K12" s="2171" t="s">
        <v>679</v>
      </c>
      <c r="L12" s="2171" t="s">
        <v>680</v>
      </c>
      <c r="M12" s="2171" t="s">
        <v>679</v>
      </c>
      <c r="N12" s="2171" t="s">
        <v>680</v>
      </c>
      <c r="O12" s="2171" t="s">
        <v>679</v>
      </c>
      <c r="P12" s="2171" t="s">
        <v>680</v>
      </c>
      <c r="Q12" s="2171" t="s">
        <v>679</v>
      </c>
      <c r="R12" s="2169" t="s">
        <v>680</v>
      </c>
      <c r="S12" s="636"/>
    </row>
    <row r="13" spans="1:21" ht="12" customHeight="1">
      <c r="B13" s="2175"/>
      <c r="C13" s="2182"/>
      <c r="D13" s="2182"/>
      <c r="E13" s="2172"/>
      <c r="F13" s="2172"/>
      <c r="G13" s="2172"/>
      <c r="H13" s="2172"/>
      <c r="I13" s="2172"/>
      <c r="J13" s="2172"/>
      <c r="K13" s="2172"/>
      <c r="L13" s="2172"/>
      <c r="M13" s="2172"/>
      <c r="N13" s="2172"/>
      <c r="O13" s="2182"/>
      <c r="P13" s="2172"/>
      <c r="Q13" s="2182"/>
      <c r="R13" s="2170"/>
      <c r="S13" s="636"/>
      <c r="T13" s="636"/>
    </row>
    <row r="14" spans="1:21" ht="2.4500000000000002" customHeight="1">
      <c r="B14" s="793"/>
      <c r="C14" s="646"/>
      <c r="D14" s="646"/>
      <c r="E14" s="646"/>
      <c r="F14" s="646"/>
      <c r="G14" s="646"/>
      <c r="H14" s="646"/>
      <c r="I14" s="646"/>
      <c r="J14" s="646"/>
      <c r="K14" s="646"/>
      <c r="L14" s="646"/>
      <c r="M14" s="646"/>
      <c r="N14" s="646"/>
      <c r="O14" s="646"/>
      <c r="P14" s="646"/>
      <c r="Q14" s="646"/>
      <c r="R14" s="655"/>
    </row>
    <row r="15" spans="1:21" ht="12.95" customHeight="1">
      <c r="B15" s="656" t="s">
        <v>571</v>
      </c>
      <c r="C15" s="657"/>
      <c r="D15" s="657"/>
      <c r="E15" s="657"/>
      <c r="F15" s="657"/>
      <c r="G15" s="657"/>
      <c r="H15" s="657"/>
      <c r="I15" s="657"/>
      <c r="J15" s="657"/>
      <c r="K15" s="657"/>
      <c r="L15" s="657"/>
      <c r="M15" s="657"/>
      <c r="N15" s="657"/>
      <c r="O15" s="657"/>
      <c r="P15" s="657"/>
      <c r="Q15" s="657"/>
      <c r="R15" s="658"/>
    </row>
    <row r="16" spans="1:21" ht="11.1" customHeight="1">
      <c r="B16" s="659" t="s">
        <v>572</v>
      </c>
      <c r="C16" s="653"/>
      <c r="D16" s="653"/>
      <c r="E16" s="653"/>
      <c r="F16" s="653"/>
      <c r="G16" s="653"/>
      <c r="H16" s="653"/>
      <c r="I16" s="653"/>
      <c r="J16" s="653"/>
      <c r="K16" s="653"/>
      <c r="L16" s="653"/>
      <c r="M16" s="653"/>
      <c r="N16" s="653"/>
      <c r="O16" s="653"/>
      <c r="P16" s="653"/>
      <c r="Q16" s="653"/>
      <c r="R16" s="794"/>
      <c r="S16" s="795"/>
      <c r="T16" s="796"/>
      <c r="U16" s="796"/>
    </row>
    <row r="17" spans="2:22" ht="2.4500000000000002" customHeight="1">
      <c r="B17" s="654"/>
      <c r="C17" s="646"/>
      <c r="D17" s="646"/>
      <c r="E17" s="646"/>
      <c r="F17" s="646"/>
      <c r="G17" s="646"/>
      <c r="H17" s="646"/>
      <c r="I17" s="646"/>
      <c r="J17" s="646"/>
      <c r="K17" s="646"/>
      <c r="L17" s="646"/>
      <c r="M17" s="646"/>
      <c r="N17" s="646"/>
      <c r="O17" s="646"/>
      <c r="P17" s="646"/>
      <c r="Q17" s="646"/>
      <c r="R17" s="655"/>
      <c r="S17" s="795"/>
      <c r="T17" s="796"/>
      <c r="U17" s="796"/>
    </row>
    <row r="18" spans="2:22" ht="8.1" customHeight="1">
      <c r="B18" s="797" t="s">
        <v>268</v>
      </c>
      <c r="C18" s="663">
        <v>14.103</v>
      </c>
      <c r="D18" s="663">
        <v>16.382000000000001</v>
      </c>
      <c r="E18" s="663">
        <v>469.15600000000001</v>
      </c>
      <c r="F18" s="663">
        <v>511.02499999999998</v>
      </c>
      <c r="G18" s="663">
        <v>23.306000000000001</v>
      </c>
      <c r="H18" s="663">
        <v>23.434000000000001</v>
      </c>
      <c r="I18" s="663">
        <v>594.87099999999998</v>
      </c>
      <c r="J18" s="663">
        <v>643.30799999999999</v>
      </c>
      <c r="K18" s="663">
        <v>233.256</v>
      </c>
      <c r="L18" s="663">
        <v>247.20500000000001</v>
      </c>
      <c r="M18" s="663">
        <v>131.608</v>
      </c>
      <c r="N18" s="663">
        <v>140.76499999999999</v>
      </c>
      <c r="O18" s="663">
        <v>1482.52</v>
      </c>
      <c r="P18" s="663">
        <v>1598.866</v>
      </c>
      <c r="Q18" s="798">
        <v>48.905309877775686</v>
      </c>
      <c r="R18" s="799">
        <v>48.126484645992839</v>
      </c>
      <c r="S18" s="795"/>
      <c r="T18" s="796"/>
      <c r="U18" s="796"/>
      <c r="V18" s="800"/>
    </row>
    <row r="19" spans="2:22" ht="8.1" customHeight="1">
      <c r="B19" s="797" t="s">
        <v>607</v>
      </c>
      <c r="C19" s="663">
        <v>15.678000000000001</v>
      </c>
      <c r="D19" s="663">
        <v>15.994</v>
      </c>
      <c r="E19" s="663">
        <v>491.822</v>
      </c>
      <c r="F19" s="663">
        <v>482.37900000000002</v>
      </c>
      <c r="G19" s="663">
        <v>24.085999999999999</v>
      </c>
      <c r="H19" s="663">
        <v>22.213000000000001</v>
      </c>
      <c r="I19" s="663">
        <v>651.41</v>
      </c>
      <c r="J19" s="753">
        <v>631.45500000000004</v>
      </c>
      <c r="K19" s="663">
        <v>253.87799999999999</v>
      </c>
      <c r="L19" s="663">
        <v>242.95400000000001</v>
      </c>
      <c r="M19" s="663">
        <v>141.68299999999999</v>
      </c>
      <c r="N19" s="663">
        <v>134.52500000000001</v>
      </c>
      <c r="O19" s="663">
        <v>1594.9459999999999</v>
      </c>
      <c r="P19" s="663">
        <v>1544.3340000000001</v>
      </c>
      <c r="Q19" s="798">
        <v>45.458028046090597</v>
      </c>
      <c r="R19" s="799">
        <v>49.825879634845819</v>
      </c>
      <c r="S19" s="795"/>
      <c r="T19" s="796"/>
      <c r="U19" s="796"/>
      <c r="V19" s="800"/>
    </row>
    <row r="20" spans="2:22" ht="8.1" customHeight="1">
      <c r="B20" s="797" t="s">
        <v>608</v>
      </c>
      <c r="C20" s="663">
        <v>16.079999999999998</v>
      </c>
      <c r="D20" s="663">
        <v>17.681999999999999</v>
      </c>
      <c r="E20" s="663">
        <v>464.072</v>
      </c>
      <c r="F20" s="663">
        <v>472.32600000000002</v>
      </c>
      <c r="G20" s="663">
        <v>23.120999999999999</v>
      </c>
      <c r="H20" s="663">
        <v>24.785</v>
      </c>
      <c r="I20" s="663">
        <v>612.24699999999996</v>
      </c>
      <c r="J20" s="663">
        <v>610.01499999999999</v>
      </c>
      <c r="K20" s="663">
        <v>237.53399999999999</v>
      </c>
      <c r="L20" s="663">
        <v>235.94499999999999</v>
      </c>
      <c r="M20" s="663">
        <v>130.87299999999999</v>
      </c>
      <c r="N20" s="663">
        <v>125.057</v>
      </c>
      <c r="O20" s="663">
        <v>1498.4639999999999</v>
      </c>
      <c r="P20" s="663">
        <v>1499.2850000000001</v>
      </c>
      <c r="Q20" s="798">
        <v>48.384946184893337</v>
      </c>
      <c r="R20" s="799">
        <v>51.322997295377455</v>
      </c>
      <c r="S20" s="795"/>
      <c r="T20" s="796"/>
      <c r="U20" s="796"/>
      <c r="V20" s="800"/>
    </row>
    <row r="21" spans="2:22" ht="2.4500000000000002" customHeight="1">
      <c r="B21" s="797"/>
      <c r="C21" s="663"/>
      <c r="D21" s="663"/>
      <c r="E21" s="663"/>
      <c r="F21" s="663"/>
      <c r="G21" s="663"/>
      <c r="H21" s="663"/>
      <c r="I21" s="663"/>
      <c r="J21" s="663"/>
      <c r="K21" s="663"/>
      <c r="L21" s="663"/>
      <c r="M21" s="663"/>
      <c r="N21" s="663"/>
      <c r="O21" s="663"/>
      <c r="P21" s="663"/>
      <c r="Q21" s="798"/>
      <c r="R21" s="799"/>
      <c r="S21" s="795"/>
      <c r="T21" s="796"/>
      <c r="U21" s="796"/>
      <c r="V21" s="623"/>
    </row>
    <row r="22" spans="2:22" ht="8.1" customHeight="1">
      <c r="B22" s="797" t="s">
        <v>681</v>
      </c>
      <c r="C22" s="663">
        <v>17.655999999999999</v>
      </c>
      <c r="D22" s="663">
        <v>20.132000000000001</v>
      </c>
      <c r="E22" s="663">
        <v>480.15300000000002</v>
      </c>
      <c r="F22" s="663">
        <v>512.60900000000004</v>
      </c>
      <c r="G22" s="663">
        <v>25.861000000000001</v>
      </c>
      <c r="H22" s="663">
        <v>26.164000000000001</v>
      </c>
      <c r="I22" s="663">
        <v>614.95699999999999</v>
      </c>
      <c r="J22" s="663">
        <v>682.48299999999995</v>
      </c>
      <c r="K22" s="663">
        <v>248.45099999999999</v>
      </c>
      <c r="L22" s="663">
        <v>260.22800000000001</v>
      </c>
      <c r="M22" s="663">
        <v>134.90600000000001</v>
      </c>
      <c r="N22" s="663">
        <v>142.239</v>
      </c>
      <c r="O22" s="663">
        <v>1535.5630000000001</v>
      </c>
      <c r="P22" s="663">
        <v>1659.008</v>
      </c>
      <c r="Q22" s="798">
        <v>47.215972252522363</v>
      </c>
      <c r="R22" s="799">
        <v>46.381813710361847</v>
      </c>
      <c r="S22" s="795"/>
      <c r="T22" s="796"/>
      <c r="U22" s="796"/>
      <c r="V22" s="623"/>
    </row>
    <row r="23" spans="2:22" ht="8.1" customHeight="1">
      <c r="B23" s="797" t="s">
        <v>682</v>
      </c>
      <c r="C23" s="663">
        <v>20.190000000000001</v>
      </c>
      <c r="D23" s="663">
        <v>19.940000000000001</v>
      </c>
      <c r="E23" s="663">
        <v>503.43799999999999</v>
      </c>
      <c r="F23" s="663">
        <v>480.00099999999998</v>
      </c>
      <c r="G23" s="663">
        <v>28.260999999999999</v>
      </c>
      <c r="H23" s="663">
        <v>25.67</v>
      </c>
      <c r="I23" s="663">
        <v>630.54</v>
      </c>
      <c r="J23" s="663">
        <v>635.88900000000001</v>
      </c>
      <c r="K23" s="663">
        <v>253.441</v>
      </c>
      <c r="L23" s="663">
        <v>249.334</v>
      </c>
      <c r="M23" s="663">
        <v>138.745</v>
      </c>
      <c r="N23" s="663">
        <v>127.56</v>
      </c>
      <c r="O23" s="663">
        <v>1589.0609999999999</v>
      </c>
      <c r="P23" s="663">
        <v>1552.665</v>
      </c>
      <c r="Q23" s="798">
        <v>45.626379352334496</v>
      </c>
      <c r="R23" s="799">
        <v>49.558533231572802</v>
      </c>
      <c r="S23" s="800"/>
      <c r="T23" s="756"/>
      <c r="U23" s="623"/>
      <c r="V23" s="623"/>
    </row>
    <row r="24" spans="2:22" ht="8.1" customHeight="1">
      <c r="B24" s="797" t="s">
        <v>683</v>
      </c>
      <c r="C24" s="663">
        <v>19.085000000000001</v>
      </c>
      <c r="D24" s="663">
        <v>17.815000000000001</v>
      </c>
      <c r="E24" s="663">
        <v>497.57400000000001</v>
      </c>
      <c r="F24" s="663">
        <v>505.32799999999997</v>
      </c>
      <c r="G24" s="663">
        <v>25.547000000000001</v>
      </c>
      <c r="H24" s="663">
        <v>24.486999999999998</v>
      </c>
      <c r="I24" s="663">
        <v>623.58600000000001</v>
      </c>
      <c r="J24" s="663">
        <v>654.44399999999996</v>
      </c>
      <c r="K24" s="663">
        <v>240.10300000000001</v>
      </c>
      <c r="L24" s="663">
        <v>237.20400000000001</v>
      </c>
      <c r="M24" s="663">
        <v>137.096</v>
      </c>
      <c r="N24" s="663">
        <v>136.941</v>
      </c>
      <c r="O24" s="663">
        <v>1556.1949999999999</v>
      </c>
      <c r="P24" s="663">
        <v>1588.1289999999999</v>
      </c>
      <c r="Q24" s="798">
        <v>46.589983903045578</v>
      </c>
      <c r="R24" s="799">
        <v>48.451857500240848</v>
      </c>
      <c r="S24" s="800"/>
      <c r="T24" s="623"/>
      <c r="V24" s="623"/>
    </row>
    <row r="25" spans="2:22" ht="2.4500000000000002" customHeight="1">
      <c r="B25" s="797"/>
      <c r="C25" s="663"/>
      <c r="D25" s="663"/>
      <c r="E25" s="663"/>
      <c r="F25" s="663"/>
      <c r="G25" s="663"/>
      <c r="H25" s="663"/>
      <c r="I25" s="663"/>
      <c r="J25" s="663"/>
      <c r="K25" s="663"/>
      <c r="L25" s="663"/>
      <c r="M25" s="663"/>
      <c r="N25" s="663"/>
      <c r="O25" s="663"/>
      <c r="P25" s="663"/>
      <c r="Q25" s="798"/>
      <c r="R25" s="799"/>
      <c r="S25" s="800"/>
      <c r="T25" s="623"/>
    </row>
    <row r="26" spans="2:22" ht="8.1" customHeight="1">
      <c r="B26" s="797" t="s">
        <v>610</v>
      </c>
      <c r="C26" s="663">
        <v>21.605</v>
      </c>
      <c r="D26" s="663">
        <v>23.326000000000001</v>
      </c>
      <c r="E26" s="663">
        <v>513.47</v>
      </c>
      <c r="F26" s="663">
        <v>529.33399999999995</v>
      </c>
      <c r="G26" s="663">
        <v>26.638000000000002</v>
      </c>
      <c r="H26" s="663">
        <v>27.62</v>
      </c>
      <c r="I26" s="663">
        <v>631.84400000000005</v>
      </c>
      <c r="J26" s="663">
        <v>676.08699999999999</v>
      </c>
      <c r="K26" s="663">
        <v>249.411</v>
      </c>
      <c r="L26" s="663">
        <v>255.49100000000001</v>
      </c>
      <c r="M26" s="663">
        <v>139.04599999999999</v>
      </c>
      <c r="N26" s="663">
        <v>148.25</v>
      </c>
      <c r="O26" s="663">
        <v>1598.193</v>
      </c>
      <c r="P26" s="663">
        <v>1676.146</v>
      </c>
      <c r="Q26" s="798">
        <v>45.36567235621731</v>
      </c>
      <c r="R26" s="799">
        <v>45.907576070342316</v>
      </c>
      <c r="T26" s="623"/>
      <c r="V26" s="800"/>
    </row>
    <row r="27" spans="2:22" ht="8.1" customHeight="1">
      <c r="B27" s="797" t="s">
        <v>684</v>
      </c>
      <c r="C27" s="663">
        <v>19.05</v>
      </c>
      <c r="D27" s="663">
        <v>19.984999999999999</v>
      </c>
      <c r="E27" s="663">
        <v>483.387</v>
      </c>
      <c r="F27" s="663">
        <v>473.839</v>
      </c>
      <c r="G27" s="663">
        <v>24.936</v>
      </c>
      <c r="H27" s="663">
        <v>25.209</v>
      </c>
      <c r="I27" s="663">
        <v>579.44200000000001</v>
      </c>
      <c r="J27" s="663">
        <v>585.63300000000004</v>
      </c>
      <c r="K27" s="663">
        <v>236.48400000000001</v>
      </c>
      <c r="L27" s="663">
        <v>230.96199999999999</v>
      </c>
      <c r="M27" s="663">
        <v>131.9</v>
      </c>
      <c r="N27" s="663">
        <v>135.07</v>
      </c>
      <c r="O27" s="663">
        <v>1491.549</v>
      </c>
      <c r="P27" s="663">
        <v>1485.4</v>
      </c>
      <c r="Q27" s="798">
        <v>48.609264596738029</v>
      </c>
      <c r="R27" s="799">
        <v>51.802746734886213</v>
      </c>
      <c r="T27" s="623"/>
      <c r="V27" s="800"/>
    </row>
    <row r="28" spans="2:22" ht="8.1" customHeight="1">
      <c r="B28" s="797" t="s">
        <v>264</v>
      </c>
      <c r="C28" s="663">
        <v>18.251999999999999</v>
      </c>
      <c r="D28" s="663">
        <v>20.622</v>
      </c>
      <c r="E28" s="663">
        <v>505.59</v>
      </c>
      <c r="F28" s="663">
        <v>506.60599999999999</v>
      </c>
      <c r="G28" s="663">
        <v>24.297999999999998</v>
      </c>
      <c r="H28" s="663">
        <v>26.501999999999999</v>
      </c>
      <c r="I28" s="663">
        <v>602.40899999999999</v>
      </c>
      <c r="J28" s="663">
        <v>606.38300000000004</v>
      </c>
      <c r="K28" s="663">
        <v>243.85900000000001</v>
      </c>
      <c r="L28" s="663">
        <v>243.036</v>
      </c>
      <c r="M28" s="663">
        <v>136.49600000000001</v>
      </c>
      <c r="N28" s="663">
        <v>144.71299999999999</v>
      </c>
      <c r="O28" s="663">
        <v>1546.8979999999999</v>
      </c>
      <c r="P28" s="663">
        <v>1563.4639999999999</v>
      </c>
      <c r="Q28" s="798">
        <v>46.869994013826386</v>
      </c>
      <c r="R28" s="799">
        <v>49.216227556246892</v>
      </c>
      <c r="T28" s="623"/>
      <c r="V28" s="800"/>
    </row>
    <row r="29" spans="2:22" ht="2.4500000000000002" customHeight="1">
      <c r="B29" s="797"/>
      <c r="C29" s="663"/>
      <c r="D29" s="663"/>
      <c r="E29" s="663"/>
      <c r="F29" s="663"/>
      <c r="G29" s="663"/>
      <c r="H29" s="663"/>
      <c r="I29" s="663"/>
      <c r="J29" s="663"/>
      <c r="K29" s="663"/>
      <c r="L29" s="663"/>
      <c r="M29" s="663"/>
      <c r="N29" s="663"/>
      <c r="O29" s="663"/>
      <c r="P29" s="663"/>
      <c r="Q29" s="798"/>
      <c r="R29" s="799"/>
      <c r="S29" s="800">
        <v>30</v>
      </c>
      <c r="T29" s="623"/>
    </row>
    <row r="30" spans="2:22" ht="8.1" customHeight="1">
      <c r="B30" s="797" t="s">
        <v>640</v>
      </c>
      <c r="C30" s="663">
        <v>19.655999999999999</v>
      </c>
      <c r="D30" s="663">
        <v>20.283000000000001</v>
      </c>
      <c r="E30" s="663">
        <v>512.16300000000001</v>
      </c>
      <c r="F30" s="663">
        <v>527.57100000000003</v>
      </c>
      <c r="G30" s="663">
        <v>24.582000000000001</v>
      </c>
      <c r="H30" s="663">
        <v>26.228999999999999</v>
      </c>
      <c r="I30" s="663">
        <v>610.87</v>
      </c>
      <c r="J30" s="663">
        <v>626.49900000000002</v>
      </c>
      <c r="K30" s="663">
        <v>246.60900000000001</v>
      </c>
      <c r="L30" s="663">
        <v>253.38300000000001</v>
      </c>
      <c r="M30" s="663">
        <v>141.756</v>
      </c>
      <c r="N30" s="663">
        <v>148.30500000000001</v>
      </c>
      <c r="O30" s="663">
        <v>1574.7729999999999</v>
      </c>
      <c r="P30" s="663">
        <v>1618.6880000000001</v>
      </c>
      <c r="Q30" s="798">
        <v>46.040349942499653</v>
      </c>
      <c r="R30" s="799">
        <v>47.537141190890388</v>
      </c>
      <c r="S30" s="800"/>
      <c r="T30" s="623"/>
      <c r="V30" s="800"/>
    </row>
    <row r="31" spans="2:22" ht="8.1" customHeight="1">
      <c r="B31" s="797" t="s">
        <v>641</v>
      </c>
      <c r="C31" s="663">
        <v>16.803000000000001</v>
      </c>
      <c r="D31" s="663">
        <v>18.391999999999999</v>
      </c>
      <c r="E31" s="663">
        <v>505.66199999999998</v>
      </c>
      <c r="F31" s="663">
        <v>504.82</v>
      </c>
      <c r="G31" s="663">
        <v>22.53</v>
      </c>
      <c r="H31" s="663">
        <v>26.210999999999999</v>
      </c>
      <c r="I31" s="663">
        <v>628.16</v>
      </c>
      <c r="J31" s="663">
        <v>623.41200000000003</v>
      </c>
      <c r="K31" s="663">
        <v>255.50899999999999</v>
      </c>
      <c r="L31" s="663">
        <v>250.899</v>
      </c>
      <c r="M31" s="663">
        <v>138.50899999999999</v>
      </c>
      <c r="N31" s="663">
        <v>145.19</v>
      </c>
      <c r="O31" s="663">
        <v>1583.2429999999999</v>
      </c>
      <c r="P31" s="663">
        <v>1584.7439999999999</v>
      </c>
      <c r="Q31" s="798">
        <v>45.794044249682464</v>
      </c>
      <c r="R31" s="799">
        <v>48.555350264774624</v>
      </c>
      <c r="S31" s="800"/>
      <c r="T31" s="623"/>
      <c r="V31" s="800"/>
    </row>
    <row r="32" spans="2:22" ht="8.1" customHeight="1">
      <c r="B32" s="797" t="s">
        <v>577</v>
      </c>
      <c r="C32" s="663">
        <v>14.534000000000001</v>
      </c>
      <c r="D32" s="663">
        <v>18.829999999999998</v>
      </c>
      <c r="E32" s="663">
        <v>462.47699999999998</v>
      </c>
      <c r="F32" s="663">
        <v>492.75200000000001</v>
      </c>
      <c r="G32" s="663">
        <v>21.21</v>
      </c>
      <c r="H32" s="663">
        <v>24.885999999999999</v>
      </c>
      <c r="I32" s="663">
        <v>584.49400000000003</v>
      </c>
      <c r="J32" s="663">
        <v>623.29700000000003</v>
      </c>
      <c r="K32" s="663">
        <v>231.45400000000001</v>
      </c>
      <c r="L32" s="663">
        <v>243.71700000000001</v>
      </c>
      <c r="M32" s="663">
        <v>125.04900000000001</v>
      </c>
      <c r="N32" s="663">
        <v>139.55199999999999</v>
      </c>
      <c r="O32" s="663">
        <v>1453.789</v>
      </c>
      <c r="P32" s="663">
        <v>1557.7260000000001</v>
      </c>
      <c r="Q32" s="798">
        <v>49.871817712198954</v>
      </c>
      <c r="R32" s="799">
        <v>49.397519204275966</v>
      </c>
      <c r="S32" s="800"/>
      <c r="T32" s="623"/>
      <c r="V32" s="800"/>
    </row>
    <row r="33" spans="2:22" ht="2.4500000000000002" customHeight="1">
      <c r="B33" s="801"/>
      <c r="C33" s="802"/>
      <c r="D33" s="802"/>
      <c r="E33" s="802"/>
      <c r="F33" s="802"/>
      <c r="G33" s="802"/>
      <c r="H33" s="802"/>
      <c r="I33" s="802"/>
      <c r="J33" s="802"/>
      <c r="K33" s="802"/>
      <c r="L33" s="802"/>
      <c r="M33" s="802"/>
      <c r="N33" s="802"/>
      <c r="O33" s="802"/>
      <c r="P33" s="802"/>
      <c r="Q33" s="803"/>
      <c r="R33" s="804"/>
      <c r="S33" s="805"/>
      <c r="T33" s="805"/>
    </row>
    <row r="34" spans="2:22" ht="2.4500000000000002" customHeight="1">
      <c r="B34" s="662"/>
      <c r="C34" s="663"/>
      <c r="D34" s="663"/>
      <c r="E34" s="663"/>
      <c r="F34" s="663"/>
      <c r="G34" s="663"/>
      <c r="H34" s="663"/>
      <c r="I34" s="663"/>
      <c r="J34" s="663"/>
      <c r="K34" s="663"/>
      <c r="L34" s="663"/>
      <c r="M34" s="663"/>
      <c r="N34" s="663"/>
      <c r="O34" s="663"/>
      <c r="P34" s="663"/>
      <c r="Q34" s="798"/>
      <c r="R34" s="799"/>
      <c r="S34" s="623"/>
      <c r="T34" s="623"/>
    </row>
    <row r="35" spans="2:22" ht="8.1" customHeight="1">
      <c r="B35" s="797" t="s">
        <v>606</v>
      </c>
      <c r="C35" s="663">
        <v>212.69200000000001</v>
      </c>
      <c r="D35" s="663">
        <v>229.38300000000004</v>
      </c>
      <c r="E35" s="663">
        <v>5888.9640000000009</v>
      </c>
      <c r="F35" s="663">
        <v>5998.59</v>
      </c>
      <c r="G35" s="663">
        <v>294.37599999999998</v>
      </c>
      <c r="H35" s="663">
        <v>303.41000000000008</v>
      </c>
      <c r="I35" s="663">
        <v>7364.829999999999</v>
      </c>
      <c r="J35" s="663">
        <v>7598.9049999999988</v>
      </c>
      <c r="K35" s="663">
        <v>2929.989</v>
      </c>
      <c r="L35" s="663">
        <v>2950.3579999999997</v>
      </c>
      <c r="M35" s="663">
        <v>1627.6670000000001</v>
      </c>
      <c r="N35" s="663">
        <v>1668.1669999999999</v>
      </c>
      <c r="O35" s="663">
        <v>18505.193999999996</v>
      </c>
      <c r="P35" s="663">
        <v>18928.454999999998</v>
      </c>
      <c r="Q35" s="798">
        <v>47.78189842268069</v>
      </c>
      <c r="R35" s="799">
        <v>47.27071491043511</v>
      </c>
      <c r="S35" s="756"/>
      <c r="T35" s="623"/>
      <c r="U35" s="623"/>
    </row>
    <row r="36" spans="2:22" ht="0.75" hidden="1" customHeight="1">
      <c r="B36" s="662"/>
      <c r="C36" s="663"/>
      <c r="D36" s="663"/>
      <c r="E36" s="663"/>
      <c r="F36" s="663"/>
      <c r="G36" s="663"/>
      <c r="H36" s="663"/>
      <c r="I36" s="663"/>
      <c r="J36" s="663"/>
      <c r="K36" s="663"/>
      <c r="L36" s="663"/>
      <c r="M36" s="663"/>
      <c r="N36" s="663"/>
      <c r="O36" s="663"/>
      <c r="P36" s="663"/>
      <c r="Q36" s="806"/>
      <c r="R36" s="807"/>
      <c r="S36" s="753"/>
      <c r="T36" s="808"/>
    </row>
    <row r="37" spans="2:22" ht="2.4500000000000002" customHeight="1">
      <c r="B37" s="801"/>
      <c r="C37" s="809"/>
      <c r="D37" s="809"/>
      <c r="E37" s="809"/>
      <c r="F37" s="809"/>
      <c r="G37" s="809"/>
      <c r="H37" s="809"/>
      <c r="I37" s="809"/>
      <c r="J37" s="809"/>
      <c r="K37" s="809"/>
      <c r="L37" s="809"/>
      <c r="M37" s="809"/>
      <c r="N37" s="809"/>
      <c r="O37" s="809"/>
      <c r="P37" s="809"/>
      <c r="Q37" s="809"/>
      <c r="R37" s="671"/>
      <c r="S37" s="623"/>
      <c r="T37" s="623"/>
    </row>
    <row r="38" spans="2:22" ht="12.95" customHeight="1">
      <c r="B38" s="656" t="s">
        <v>579</v>
      </c>
      <c r="C38" s="657"/>
      <c r="D38" s="657"/>
      <c r="E38" s="657"/>
      <c r="F38" s="657"/>
      <c r="G38" s="657"/>
      <c r="H38" s="657"/>
      <c r="I38" s="657"/>
      <c r="J38" s="657"/>
      <c r="K38" s="657"/>
      <c r="L38" s="657"/>
      <c r="M38" s="657"/>
      <c r="N38" s="657"/>
      <c r="O38" s="657"/>
      <c r="P38" s="657"/>
      <c r="Q38" s="657"/>
      <c r="R38" s="658"/>
      <c r="S38" s="623"/>
      <c r="T38" s="623"/>
    </row>
    <row r="39" spans="2:22" ht="11.1" customHeight="1">
      <c r="B39" s="659" t="s">
        <v>572</v>
      </c>
      <c r="C39" s="653"/>
      <c r="D39" s="653"/>
      <c r="E39" s="653"/>
      <c r="F39" s="653"/>
      <c r="G39" s="653"/>
      <c r="H39" s="653"/>
      <c r="I39" s="653"/>
      <c r="J39" s="653"/>
      <c r="K39" s="653"/>
      <c r="L39" s="653"/>
      <c r="M39" s="653"/>
      <c r="N39" s="653"/>
      <c r="O39" s="653"/>
      <c r="P39" s="653"/>
      <c r="Q39" s="653"/>
      <c r="R39" s="794"/>
      <c r="S39" s="623"/>
      <c r="T39" s="623"/>
    </row>
    <row r="40" spans="2:22" ht="2.4500000000000002" customHeight="1">
      <c r="B40" s="654"/>
      <c r="C40" s="646"/>
      <c r="D40" s="646"/>
      <c r="E40" s="646"/>
      <c r="F40" s="646"/>
      <c r="G40" s="646"/>
      <c r="H40" s="646"/>
      <c r="I40" s="646"/>
      <c r="J40" s="646"/>
      <c r="K40" s="646"/>
      <c r="L40" s="646"/>
      <c r="M40" s="646"/>
      <c r="N40" s="646"/>
      <c r="O40" s="646"/>
      <c r="P40" s="646"/>
      <c r="Q40" s="646"/>
      <c r="R40" s="655"/>
      <c r="S40" s="623"/>
      <c r="T40" s="623"/>
    </row>
    <row r="41" spans="2:22" ht="8.1" customHeight="1">
      <c r="B41" s="797" t="s">
        <v>268</v>
      </c>
      <c r="C41" s="663">
        <v>0.11799999999999999</v>
      </c>
      <c r="D41" s="663">
        <v>0.193</v>
      </c>
      <c r="E41" s="663">
        <v>44.488999999999997</v>
      </c>
      <c r="F41" s="663">
        <v>44.9</v>
      </c>
      <c r="G41" s="663">
        <v>1.2090000000000001</v>
      </c>
      <c r="H41" s="663">
        <v>1.3009999999999999</v>
      </c>
      <c r="I41" s="663">
        <v>56.121000000000002</v>
      </c>
      <c r="J41" s="663">
        <v>64.733000000000004</v>
      </c>
      <c r="K41" s="663">
        <v>91.256</v>
      </c>
      <c r="L41" s="663">
        <v>93.665000000000006</v>
      </c>
      <c r="M41" s="663">
        <v>53.735999999999997</v>
      </c>
      <c r="N41" s="663">
        <v>66.078000000000003</v>
      </c>
      <c r="O41" s="677">
        <v>255.489</v>
      </c>
      <c r="P41" s="677">
        <v>280.423</v>
      </c>
      <c r="Q41" s="798">
        <v>54.335020294415806</v>
      </c>
      <c r="R41" s="799">
        <v>53.089083277762519</v>
      </c>
      <c r="S41" s="810"/>
      <c r="T41" s="811"/>
      <c r="U41" s="812"/>
      <c r="V41" s="811"/>
    </row>
    <row r="42" spans="2:22" ht="8.1" customHeight="1">
      <c r="B42" s="797" t="s">
        <v>607</v>
      </c>
      <c r="C42" s="663">
        <v>0.13300000000000001</v>
      </c>
      <c r="D42" s="663">
        <v>0.108</v>
      </c>
      <c r="E42" s="663">
        <v>46.935000000000002</v>
      </c>
      <c r="F42" s="663">
        <v>42.734000000000002</v>
      </c>
      <c r="G42" s="663">
        <v>1.444</v>
      </c>
      <c r="H42" s="663">
        <v>1.1519999999999999</v>
      </c>
      <c r="I42" s="663">
        <v>60.42</v>
      </c>
      <c r="J42" s="663">
        <v>63.293999999999997</v>
      </c>
      <c r="K42" s="663">
        <v>98.682000000000002</v>
      </c>
      <c r="L42" s="663">
        <v>91.013000000000005</v>
      </c>
      <c r="M42" s="663">
        <v>52.613999999999997</v>
      </c>
      <c r="N42" s="663">
        <v>64.844999999999999</v>
      </c>
      <c r="O42" s="677">
        <v>269.23899999999998</v>
      </c>
      <c r="P42" s="677">
        <v>271.077</v>
      </c>
      <c r="Q42" s="798">
        <v>51.560138018637723</v>
      </c>
      <c r="R42" s="799">
        <v>54.919450930916305</v>
      </c>
      <c r="S42" s="623"/>
      <c r="T42" s="811"/>
      <c r="U42" s="812"/>
      <c r="V42" s="811"/>
    </row>
    <row r="43" spans="2:22" ht="8.1" customHeight="1">
      <c r="B43" s="797" t="s">
        <v>608</v>
      </c>
      <c r="C43" s="663">
        <v>0.124</v>
      </c>
      <c r="D43" s="663">
        <v>0.16900000000000001</v>
      </c>
      <c r="E43" s="663">
        <v>41.335999999999999</v>
      </c>
      <c r="F43" s="663">
        <v>40.762</v>
      </c>
      <c r="G43" s="663">
        <v>1.2829999999999999</v>
      </c>
      <c r="H43" s="663">
        <v>1.2250000000000001</v>
      </c>
      <c r="I43" s="663">
        <v>59.002000000000002</v>
      </c>
      <c r="J43" s="663">
        <v>60.08</v>
      </c>
      <c r="K43" s="663">
        <v>89.436000000000007</v>
      </c>
      <c r="L43" s="663">
        <v>85.262</v>
      </c>
      <c r="M43" s="663">
        <v>49.893000000000001</v>
      </c>
      <c r="N43" s="663">
        <v>64.650999999999996</v>
      </c>
      <c r="O43" s="677">
        <v>247.834</v>
      </c>
      <c r="P43" s="677">
        <v>259.26</v>
      </c>
      <c r="Q43" s="798">
        <v>56.013299224480903</v>
      </c>
      <c r="R43" s="799">
        <v>57.422664506672838</v>
      </c>
      <c r="S43" s="623"/>
      <c r="T43" s="811"/>
      <c r="U43" s="812"/>
      <c r="V43" s="811"/>
    </row>
    <row r="44" spans="2:22" ht="2.4500000000000002" customHeight="1">
      <c r="B44" s="797"/>
      <c r="C44" s="663"/>
      <c r="D44" s="663"/>
      <c r="E44" s="663"/>
      <c r="F44" s="663"/>
      <c r="G44" s="663"/>
      <c r="H44" s="663"/>
      <c r="I44" s="663"/>
      <c r="J44" s="663"/>
      <c r="K44" s="663"/>
      <c r="L44" s="663"/>
      <c r="M44" s="663"/>
      <c r="N44" s="663"/>
      <c r="O44" s="663"/>
      <c r="P44" s="663"/>
      <c r="Q44" s="798"/>
      <c r="R44" s="799"/>
      <c r="S44" s="623"/>
      <c r="T44" s="811"/>
      <c r="U44" s="812"/>
    </row>
    <row r="45" spans="2:22" ht="8.1" customHeight="1">
      <c r="B45" s="797" t="s">
        <v>681</v>
      </c>
      <c r="C45" s="663">
        <v>0.17399999999999999</v>
      </c>
      <c r="D45" s="663">
        <v>0.223</v>
      </c>
      <c r="E45" s="663">
        <v>42.194000000000003</v>
      </c>
      <c r="F45" s="663">
        <v>42.668999999999997</v>
      </c>
      <c r="G45" s="663">
        <v>1.464</v>
      </c>
      <c r="H45" s="663">
        <v>1.129</v>
      </c>
      <c r="I45" s="663">
        <v>61.667999999999999</v>
      </c>
      <c r="J45" s="663">
        <v>65.989999999999995</v>
      </c>
      <c r="K45" s="663">
        <v>89.241</v>
      </c>
      <c r="L45" s="663">
        <v>95.430999999999997</v>
      </c>
      <c r="M45" s="663">
        <v>49.77</v>
      </c>
      <c r="N45" s="663">
        <v>75.747</v>
      </c>
      <c r="O45" s="677">
        <v>250.483</v>
      </c>
      <c r="P45" s="677">
        <v>287.43</v>
      </c>
      <c r="Q45" s="798">
        <v>55.420926769481362</v>
      </c>
      <c r="R45" s="799">
        <v>51.794871794871796</v>
      </c>
      <c r="S45" s="623"/>
      <c r="T45" s="811"/>
      <c r="U45" s="812"/>
      <c r="V45" s="623"/>
    </row>
    <row r="46" spans="2:22" ht="8.1" customHeight="1">
      <c r="B46" s="797" t="s">
        <v>682</v>
      </c>
      <c r="C46" s="663">
        <v>0.161</v>
      </c>
      <c r="D46" s="663">
        <v>0.17100000000000001</v>
      </c>
      <c r="E46" s="663">
        <v>44.612000000000002</v>
      </c>
      <c r="F46" s="663">
        <v>39.451999999999998</v>
      </c>
      <c r="G46" s="663">
        <v>1.3680000000000001</v>
      </c>
      <c r="H46" s="663">
        <v>1.1930000000000001</v>
      </c>
      <c r="I46" s="663">
        <v>65.069999999999993</v>
      </c>
      <c r="J46" s="663">
        <v>64.322999999999993</v>
      </c>
      <c r="K46" s="663">
        <v>94.105000000000004</v>
      </c>
      <c r="L46" s="663">
        <v>91.051000000000002</v>
      </c>
      <c r="M46" s="663">
        <v>54.052</v>
      </c>
      <c r="N46" s="663">
        <v>71.87</v>
      </c>
      <c r="O46" s="677">
        <v>264.52300000000002</v>
      </c>
      <c r="P46" s="677">
        <v>273.26799999999997</v>
      </c>
      <c r="Q46" s="798">
        <v>52.479368523720048</v>
      </c>
      <c r="R46" s="799">
        <v>54.479119399271049</v>
      </c>
      <c r="S46" s="623"/>
      <c r="T46" s="811"/>
      <c r="U46" s="812"/>
      <c r="V46" s="811"/>
    </row>
    <row r="47" spans="2:22" ht="8.1" customHeight="1">
      <c r="B47" s="797" t="s">
        <v>683</v>
      </c>
      <c r="C47" s="663">
        <v>0.13600000000000001</v>
      </c>
      <c r="D47" s="663">
        <v>0.126</v>
      </c>
      <c r="E47" s="663">
        <v>43.177999999999997</v>
      </c>
      <c r="F47" s="663">
        <v>42.286000000000001</v>
      </c>
      <c r="G47" s="663">
        <v>1.3340000000000001</v>
      </c>
      <c r="H47" s="663">
        <v>1.444</v>
      </c>
      <c r="I47" s="663">
        <v>61.179000000000002</v>
      </c>
      <c r="J47" s="663">
        <v>63.758000000000003</v>
      </c>
      <c r="K47" s="663">
        <v>86.724999999999994</v>
      </c>
      <c r="L47" s="663">
        <v>86.215999999999994</v>
      </c>
      <c r="M47" s="663">
        <v>51.216999999999999</v>
      </c>
      <c r="N47" s="663">
        <v>63.965000000000003</v>
      </c>
      <c r="O47" s="677">
        <v>247.66300000000001</v>
      </c>
      <c r="P47" s="677">
        <v>263.58600000000001</v>
      </c>
      <c r="Q47" s="798">
        <v>56.051973851564419</v>
      </c>
      <c r="R47" s="799">
        <v>56.480237948904715</v>
      </c>
      <c r="S47" s="623"/>
      <c r="T47" s="811"/>
      <c r="U47" s="812"/>
      <c r="V47" s="811"/>
    </row>
    <row r="48" spans="2:22" ht="2.4500000000000002" customHeight="1">
      <c r="B48" s="797"/>
      <c r="C48" s="663"/>
      <c r="D48" s="663"/>
      <c r="E48" s="663"/>
      <c r="F48" s="663"/>
      <c r="G48" s="663"/>
      <c r="H48" s="663"/>
      <c r="I48" s="663"/>
      <c r="J48" s="663"/>
      <c r="K48" s="663"/>
      <c r="L48" s="663"/>
      <c r="M48" s="663"/>
      <c r="N48" s="663"/>
      <c r="O48" s="663"/>
      <c r="P48" s="663"/>
      <c r="Q48" s="798"/>
      <c r="R48" s="799"/>
      <c r="S48" s="623"/>
      <c r="T48" s="811"/>
      <c r="U48" s="812"/>
      <c r="V48" s="623"/>
    </row>
    <row r="49" spans="2:22" ht="8.1" customHeight="1">
      <c r="B49" s="797" t="s">
        <v>610</v>
      </c>
      <c r="C49" s="663">
        <v>0.16700000000000001</v>
      </c>
      <c r="D49" s="663">
        <v>0.158</v>
      </c>
      <c r="E49" s="663">
        <v>43.94</v>
      </c>
      <c r="F49" s="663">
        <v>41.67</v>
      </c>
      <c r="G49" s="663">
        <v>1.288</v>
      </c>
      <c r="H49" s="663">
        <v>1.3740000000000001</v>
      </c>
      <c r="I49" s="663">
        <v>62.484000000000002</v>
      </c>
      <c r="J49" s="663">
        <v>67.626000000000005</v>
      </c>
      <c r="K49" s="663">
        <v>90.628</v>
      </c>
      <c r="L49" s="663">
        <v>96.843999999999994</v>
      </c>
      <c r="M49" s="663">
        <v>54.694000000000003</v>
      </c>
      <c r="N49" s="663">
        <v>55.363</v>
      </c>
      <c r="O49" s="677">
        <v>257.62599999999998</v>
      </c>
      <c r="P49" s="624">
        <v>270.05799999999999</v>
      </c>
      <c r="Q49" s="798">
        <v>53.884312918727154</v>
      </c>
      <c r="R49" s="799">
        <v>55.126676491716594</v>
      </c>
      <c r="S49" s="623"/>
      <c r="T49" s="811"/>
      <c r="U49" s="812"/>
      <c r="V49" s="623"/>
    </row>
    <row r="50" spans="2:22" ht="8.1" customHeight="1">
      <c r="B50" s="797" t="s">
        <v>684</v>
      </c>
      <c r="C50" s="663">
        <v>0.16800000000000001</v>
      </c>
      <c r="D50" s="663">
        <v>0.193</v>
      </c>
      <c r="E50" s="663">
        <v>42.075000000000003</v>
      </c>
      <c r="F50" s="663">
        <v>38.619999999999997</v>
      </c>
      <c r="G50" s="663">
        <v>1.2609999999999999</v>
      </c>
      <c r="H50" s="663">
        <v>1.0940000000000001</v>
      </c>
      <c r="I50" s="663">
        <v>57.593000000000004</v>
      </c>
      <c r="J50" s="663">
        <v>55.804000000000002</v>
      </c>
      <c r="K50" s="663">
        <v>85.570999999999998</v>
      </c>
      <c r="L50" s="663">
        <v>84.728999999999999</v>
      </c>
      <c r="M50" s="663">
        <v>66.063000000000002</v>
      </c>
      <c r="N50" s="663">
        <v>47.304000000000002</v>
      </c>
      <c r="O50" s="677">
        <v>257.22000000000003</v>
      </c>
      <c r="P50" s="677">
        <v>233.00899999999999</v>
      </c>
      <c r="Q50" s="798">
        <v>53.96936474613171</v>
      </c>
      <c r="R50" s="799">
        <v>63.891952671356044</v>
      </c>
      <c r="S50" s="623"/>
      <c r="T50" s="623"/>
      <c r="U50" s="812"/>
      <c r="V50" s="623"/>
    </row>
    <row r="51" spans="2:22" ht="8.1" customHeight="1">
      <c r="B51" s="797" t="s">
        <v>264</v>
      </c>
      <c r="C51" s="663">
        <v>0.16400000000000001</v>
      </c>
      <c r="D51" s="663">
        <v>0.186</v>
      </c>
      <c r="E51" s="663">
        <v>44.372999999999998</v>
      </c>
      <c r="F51" s="663">
        <v>41.639000000000003</v>
      </c>
      <c r="G51" s="663">
        <v>1.2649999999999999</v>
      </c>
      <c r="H51" s="663">
        <v>1.4530000000000001</v>
      </c>
      <c r="I51" s="663">
        <v>56.82</v>
      </c>
      <c r="J51" s="663">
        <v>56.353000000000002</v>
      </c>
      <c r="K51" s="663">
        <v>90.03</v>
      </c>
      <c r="L51" s="663">
        <v>94.594999999999999</v>
      </c>
      <c r="M51" s="663">
        <v>49.265000000000001</v>
      </c>
      <c r="N51" s="663">
        <v>65.968000000000004</v>
      </c>
      <c r="O51" s="677">
        <v>247.035</v>
      </c>
      <c r="P51" s="677">
        <v>267.95999999999998</v>
      </c>
      <c r="Q51" s="798">
        <v>56.19446637116198</v>
      </c>
      <c r="R51" s="799">
        <v>55.558292282430216</v>
      </c>
      <c r="S51" s="623"/>
      <c r="T51" s="753"/>
      <c r="U51" s="812"/>
      <c r="V51" s="623"/>
    </row>
    <row r="52" spans="2:22" ht="2.4500000000000002" customHeight="1">
      <c r="B52" s="797"/>
      <c r="C52" s="663"/>
      <c r="D52" s="663"/>
      <c r="E52" s="663"/>
      <c r="F52" s="663"/>
      <c r="G52" s="663"/>
      <c r="H52" s="663"/>
      <c r="I52" s="663"/>
      <c r="J52" s="663"/>
      <c r="K52" s="663"/>
      <c r="L52" s="663"/>
      <c r="M52" s="663"/>
      <c r="N52" s="663"/>
      <c r="O52" s="663"/>
      <c r="P52" s="663"/>
      <c r="Q52" s="798"/>
      <c r="R52" s="799"/>
      <c r="S52" s="623"/>
      <c r="T52" s="753"/>
      <c r="U52" s="812"/>
      <c r="V52" s="623"/>
    </row>
    <row r="53" spans="2:22" ht="8.1" customHeight="1">
      <c r="B53" s="797" t="s">
        <v>640</v>
      </c>
      <c r="C53" s="663">
        <v>0.192</v>
      </c>
      <c r="D53" s="663">
        <v>0.17299999999999999</v>
      </c>
      <c r="E53" s="663">
        <v>46.545999999999999</v>
      </c>
      <c r="F53" s="663">
        <v>45.091999999999999</v>
      </c>
      <c r="G53" s="663">
        <v>1.3959999999999999</v>
      </c>
      <c r="H53" s="663">
        <v>1.421</v>
      </c>
      <c r="I53" s="663">
        <v>64.929000000000002</v>
      </c>
      <c r="J53" s="663">
        <v>58.177999999999997</v>
      </c>
      <c r="K53" s="663">
        <v>90.19</v>
      </c>
      <c r="L53" s="663">
        <v>94.126000000000005</v>
      </c>
      <c r="M53" s="663">
        <v>59.817</v>
      </c>
      <c r="N53" s="663">
        <v>56.084000000000003</v>
      </c>
      <c r="O53" s="677">
        <v>269.30599999999998</v>
      </c>
      <c r="P53" s="677">
        <v>262.95100000000002</v>
      </c>
      <c r="Q53" s="798">
        <v>51.547310494381861</v>
      </c>
      <c r="R53" s="799">
        <v>56.616631996075306</v>
      </c>
      <c r="S53" s="623"/>
      <c r="T53" s="753"/>
      <c r="U53" s="812"/>
      <c r="V53" s="623"/>
    </row>
    <row r="54" spans="2:22" ht="8.1" customHeight="1">
      <c r="B54" s="797" t="s">
        <v>641</v>
      </c>
      <c r="C54" s="663">
        <v>0.14299999999999999</v>
      </c>
      <c r="D54" s="663">
        <v>0.156</v>
      </c>
      <c r="E54" s="663">
        <v>43.96</v>
      </c>
      <c r="F54" s="663">
        <v>42.027000000000001</v>
      </c>
      <c r="G54" s="663">
        <v>1.2410000000000001</v>
      </c>
      <c r="H54" s="663">
        <v>1.115</v>
      </c>
      <c r="I54" s="663">
        <v>62.244999999999997</v>
      </c>
      <c r="J54" s="663">
        <v>55.853000000000002</v>
      </c>
      <c r="K54" s="663">
        <v>96.918000000000006</v>
      </c>
      <c r="L54" s="663">
        <v>94.725999999999999</v>
      </c>
      <c r="M54" s="663">
        <v>49.878999999999998</v>
      </c>
      <c r="N54" s="663">
        <v>52.29</v>
      </c>
      <c r="O54" s="677">
        <v>261.90899999999999</v>
      </c>
      <c r="P54" s="677">
        <v>254.83</v>
      </c>
      <c r="Q54" s="798">
        <v>53.003142312788029</v>
      </c>
      <c r="R54" s="799">
        <v>58.420908056351287</v>
      </c>
      <c r="S54" s="623"/>
      <c r="T54" s="753"/>
      <c r="U54" s="812"/>
      <c r="V54" s="623"/>
    </row>
    <row r="55" spans="2:22" ht="8.1" customHeight="1">
      <c r="B55" s="797" t="s">
        <v>577</v>
      </c>
      <c r="C55" s="663">
        <v>0.11899999999999999</v>
      </c>
      <c r="D55" s="663">
        <v>0.157</v>
      </c>
      <c r="E55" s="663">
        <v>37.084000000000003</v>
      </c>
      <c r="F55" s="663">
        <v>45.738</v>
      </c>
      <c r="G55" s="663">
        <v>1.075</v>
      </c>
      <c r="H55" s="663">
        <v>1.3160000000000001</v>
      </c>
      <c r="I55" s="663">
        <v>56.24</v>
      </c>
      <c r="J55" s="663">
        <v>56.094999999999999</v>
      </c>
      <c r="K55" s="663">
        <v>83.399000000000001</v>
      </c>
      <c r="L55" s="663">
        <v>92.253</v>
      </c>
      <c r="M55" s="663">
        <v>60.981000000000002</v>
      </c>
      <c r="N55" s="663">
        <v>55.365000000000002</v>
      </c>
      <c r="O55" s="677">
        <v>247.006</v>
      </c>
      <c r="P55" s="677">
        <v>259.62</v>
      </c>
      <c r="Q55" s="798">
        <v>56.201063941766598</v>
      </c>
      <c r="R55" s="799">
        <v>57.343039827440101</v>
      </c>
      <c r="S55" s="623"/>
      <c r="T55" s="753"/>
      <c r="U55" s="812"/>
      <c r="V55" s="623"/>
    </row>
    <row r="56" spans="2:22" ht="2.4500000000000002" customHeight="1">
      <c r="B56" s="801"/>
      <c r="C56" s="669"/>
      <c r="D56" s="669"/>
      <c r="E56" s="669"/>
      <c r="F56" s="669"/>
      <c r="G56" s="669"/>
      <c r="H56" s="669"/>
      <c r="I56" s="669"/>
      <c r="J56" s="669"/>
      <c r="K56" s="669"/>
      <c r="L56" s="669"/>
      <c r="M56" s="669"/>
      <c r="N56" s="669"/>
      <c r="O56" s="669"/>
      <c r="P56" s="669"/>
      <c r="Q56" s="813"/>
      <c r="R56" s="814"/>
      <c r="S56" s="623"/>
      <c r="T56" s="623"/>
    </row>
    <row r="57" spans="2:22" ht="2.4500000000000002" customHeight="1">
      <c r="B57" s="662"/>
      <c r="C57" s="663"/>
      <c r="D57" s="663"/>
      <c r="E57" s="663"/>
      <c r="F57" s="663"/>
      <c r="G57" s="663"/>
      <c r="H57" s="663"/>
      <c r="I57" s="663"/>
      <c r="J57" s="663"/>
      <c r="K57" s="663"/>
      <c r="L57" s="663"/>
      <c r="M57" s="663"/>
      <c r="N57" s="663"/>
      <c r="O57" s="663"/>
      <c r="P57" s="663"/>
      <c r="Q57" s="798"/>
      <c r="R57" s="799"/>
      <c r="S57" s="623"/>
      <c r="T57" s="623"/>
    </row>
    <row r="58" spans="2:22" ht="8.1" customHeight="1">
      <c r="B58" s="797" t="s">
        <v>606</v>
      </c>
      <c r="C58" s="663">
        <v>1.7989999999999997</v>
      </c>
      <c r="D58" s="663">
        <v>2.0129999999999999</v>
      </c>
      <c r="E58" s="663">
        <v>520.72199999999998</v>
      </c>
      <c r="F58" s="663">
        <v>507.589</v>
      </c>
      <c r="G58" s="663">
        <v>15.628</v>
      </c>
      <c r="H58" s="663">
        <v>15.216999999999999</v>
      </c>
      <c r="I58" s="663">
        <v>723.77100000000007</v>
      </c>
      <c r="J58" s="663">
        <v>732.08699999999988</v>
      </c>
      <c r="K58" s="663">
        <v>1086.181</v>
      </c>
      <c r="L58" s="663">
        <v>1099.9110000000001</v>
      </c>
      <c r="M58" s="663">
        <v>651.98099999999999</v>
      </c>
      <c r="N58" s="663">
        <v>739.53</v>
      </c>
      <c r="O58" s="663">
        <v>3075.3329999999996</v>
      </c>
      <c r="P58" s="663">
        <v>3183.4719999999998</v>
      </c>
      <c r="Q58" s="798">
        <v>55.241172256793014</v>
      </c>
      <c r="R58" s="799">
        <v>53.699734126764746</v>
      </c>
      <c r="S58" s="623"/>
      <c r="T58" s="623"/>
    </row>
    <row r="59" spans="2:22" ht="0.75" customHeight="1">
      <c r="B59" s="801"/>
      <c r="C59" s="669"/>
      <c r="D59" s="669"/>
      <c r="E59" s="669"/>
      <c r="F59" s="669"/>
      <c r="G59" s="669"/>
      <c r="H59" s="669"/>
      <c r="I59" s="669"/>
      <c r="J59" s="669"/>
      <c r="K59" s="669"/>
      <c r="L59" s="669"/>
      <c r="M59" s="669"/>
      <c r="N59" s="669"/>
      <c r="O59" s="669"/>
      <c r="P59" s="669"/>
      <c r="Q59" s="815"/>
      <c r="R59" s="816"/>
      <c r="S59" s="623"/>
      <c r="T59" s="623"/>
    </row>
    <row r="60" spans="2:22" ht="0.75" customHeight="1">
      <c r="B60" s="654"/>
      <c r="C60" s="646"/>
      <c r="D60" s="646"/>
      <c r="E60" s="646"/>
      <c r="F60" s="646"/>
      <c r="G60" s="646"/>
      <c r="H60" s="646"/>
      <c r="I60" s="646"/>
      <c r="J60" s="646"/>
      <c r="K60" s="646"/>
      <c r="L60" s="646"/>
      <c r="M60" s="646"/>
      <c r="N60" s="646"/>
      <c r="O60" s="646"/>
      <c r="P60" s="646"/>
      <c r="Q60" s="646"/>
      <c r="R60" s="655"/>
      <c r="S60" s="623"/>
      <c r="T60" s="623"/>
    </row>
    <row r="61" spans="2:22" ht="15" customHeight="1">
      <c r="B61" s="2173"/>
      <c r="C61" s="2176" t="s">
        <v>669</v>
      </c>
      <c r="D61" s="2177"/>
      <c r="E61" s="817" t="s">
        <v>670</v>
      </c>
      <c r="F61" s="818"/>
      <c r="G61" s="2180" t="s">
        <v>671</v>
      </c>
      <c r="H61" s="2177"/>
      <c r="I61" s="2180" t="s">
        <v>527</v>
      </c>
      <c r="J61" s="2177"/>
      <c r="K61" s="2180" t="s">
        <v>672</v>
      </c>
      <c r="L61" s="2177"/>
      <c r="M61" s="2180" t="s">
        <v>673</v>
      </c>
      <c r="N61" s="2177"/>
      <c r="O61" s="819" t="s">
        <v>674</v>
      </c>
      <c r="P61" s="818"/>
      <c r="Q61" s="817" t="s">
        <v>675</v>
      </c>
      <c r="R61" s="820"/>
      <c r="S61" s="623"/>
      <c r="T61" s="623"/>
    </row>
    <row r="62" spans="2:22" ht="12.75" customHeight="1">
      <c r="B62" s="2174"/>
      <c r="C62" s="2178"/>
      <c r="D62" s="2179"/>
      <c r="E62" s="790" t="s">
        <v>676</v>
      </c>
      <c r="F62" s="791"/>
      <c r="G62" s="2181"/>
      <c r="H62" s="2179"/>
      <c r="I62" s="2181"/>
      <c r="J62" s="2179"/>
      <c r="K62" s="2181"/>
      <c r="L62" s="2179"/>
      <c r="M62" s="2181"/>
      <c r="N62" s="2179"/>
      <c r="O62" s="821" t="s">
        <v>677</v>
      </c>
      <c r="P62" s="791"/>
      <c r="Q62" s="790" t="s">
        <v>678</v>
      </c>
      <c r="R62" s="792"/>
      <c r="S62" s="623"/>
      <c r="T62" s="623"/>
    </row>
    <row r="63" spans="2:22" ht="10.5" customHeight="1">
      <c r="B63" s="2174"/>
      <c r="C63" s="2171" t="s">
        <v>679</v>
      </c>
      <c r="D63" s="2171" t="s">
        <v>680</v>
      </c>
      <c r="E63" s="2171" t="s">
        <v>679</v>
      </c>
      <c r="F63" s="2171" t="s">
        <v>680</v>
      </c>
      <c r="G63" s="2171" t="s">
        <v>679</v>
      </c>
      <c r="H63" s="2171" t="s">
        <v>680</v>
      </c>
      <c r="I63" s="2171" t="s">
        <v>679</v>
      </c>
      <c r="J63" s="2171" t="s">
        <v>680</v>
      </c>
      <c r="K63" s="2171" t="s">
        <v>679</v>
      </c>
      <c r="L63" s="2171" t="s">
        <v>680</v>
      </c>
      <c r="M63" s="2171" t="s">
        <v>679</v>
      </c>
      <c r="N63" s="2171" t="s">
        <v>680</v>
      </c>
      <c r="O63" s="2171" t="s">
        <v>679</v>
      </c>
      <c r="P63" s="2171" t="s">
        <v>680</v>
      </c>
      <c r="Q63" s="2169" t="s">
        <v>679</v>
      </c>
      <c r="R63" s="2169" t="s">
        <v>680</v>
      </c>
      <c r="S63" s="623"/>
      <c r="T63" s="623"/>
    </row>
    <row r="64" spans="2:22" ht="10.5" customHeight="1">
      <c r="B64" s="2175"/>
      <c r="C64" s="2182"/>
      <c r="D64" s="2182"/>
      <c r="E64" s="2172"/>
      <c r="F64" s="2172"/>
      <c r="G64" s="2172"/>
      <c r="H64" s="2172"/>
      <c r="I64" s="2172"/>
      <c r="J64" s="2172"/>
      <c r="K64" s="2172"/>
      <c r="L64" s="2172"/>
      <c r="M64" s="2172"/>
      <c r="N64" s="2172"/>
      <c r="O64" s="2172"/>
      <c r="P64" s="2172"/>
      <c r="Q64" s="2170"/>
      <c r="R64" s="2170"/>
      <c r="S64" s="623"/>
      <c r="T64" s="623"/>
    </row>
    <row r="65" spans="2:21" ht="12.95" customHeight="1">
      <c r="B65" s="681" t="s">
        <v>315</v>
      </c>
      <c r="C65" s="657"/>
      <c r="D65" s="657"/>
      <c r="E65" s="657"/>
      <c r="F65" s="657"/>
      <c r="G65" s="657"/>
      <c r="H65" s="657"/>
      <c r="I65" s="657"/>
      <c r="J65" s="657"/>
      <c r="K65" s="657"/>
      <c r="L65" s="657"/>
      <c r="M65" s="657"/>
      <c r="N65" s="657"/>
      <c r="O65" s="657"/>
      <c r="P65" s="657"/>
      <c r="Q65" s="657"/>
      <c r="R65" s="658"/>
      <c r="S65" s="623"/>
      <c r="T65" s="623"/>
    </row>
    <row r="66" spans="2:21" ht="11.1" customHeight="1">
      <c r="B66" s="659" t="s">
        <v>572</v>
      </c>
      <c r="C66" s="653"/>
      <c r="D66" s="653"/>
      <c r="E66" s="653"/>
      <c r="F66" s="653"/>
      <c r="G66" s="653"/>
      <c r="H66" s="653"/>
      <c r="I66" s="653"/>
      <c r="J66" s="653"/>
      <c r="K66" s="653"/>
      <c r="L66" s="653"/>
      <c r="M66" s="653"/>
      <c r="N66" s="653"/>
      <c r="O66" s="653"/>
      <c r="P66" s="653"/>
      <c r="Q66" s="653"/>
      <c r="R66" s="794"/>
      <c r="S66" s="623"/>
      <c r="T66" s="623"/>
    </row>
    <row r="67" spans="2:21" ht="2.4500000000000002" customHeight="1">
      <c r="B67" s="654"/>
      <c r="C67" s="646"/>
      <c r="D67" s="646"/>
      <c r="E67" s="646"/>
      <c r="F67" s="646"/>
      <c r="G67" s="646"/>
      <c r="H67" s="646"/>
      <c r="I67" s="646"/>
      <c r="J67" s="646"/>
      <c r="K67" s="646"/>
      <c r="L67" s="646"/>
      <c r="M67" s="646"/>
      <c r="N67" s="646"/>
      <c r="O67" s="646"/>
      <c r="P67" s="646"/>
      <c r="Q67" s="646"/>
      <c r="R67" s="655"/>
      <c r="S67" s="623"/>
      <c r="T67" s="623"/>
    </row>
    <row r="68" spans="2:21" ht="8.1" customHeight="1">
      <c r="B68" s="797" t="s">
        <v>268</v>
      </c>
      <c r="C68" s="663">
        <v>14.221</v>
      </c>
      <c r="D68" s="663">
        <v>16.574999999999999</v>
      </c>
      <c r="E68" s="663">
        <v>513.64499999999998</v>
      </c>
      <c r="F68" s="663">
        <v>555.92499999999995</v>
      </c>
      <c r="G68" s="753">
        <v>24.515000000000001</v>
      </c>
      <c r="H68" s="663">
        <v>24.734999999999999</v>
      </c>
      <c r="I68" s="663">
        <v>650.99199999999996</v>
      </c>
      <c r="J68" s="663">
        <v>708.04100000000005</v>
      </c>
      <c r="K68" s="663">
        <v>324.512</v>
      </c>
      <c r="L68" s="663">
        <v>340.87</v>
      </c>
      <c r="M68" s="663">
        <v>185.34399999999999</v>
      </c>
      <c r="N68" s="663">
        <v>206.84299999999999</v>
      </c>
      <c r="O68" s="663">
        <v>1738.009</v>
      </c>
      <c r="P68" s="663">
        <v>1879.289</v>
      </c>
      <c r="Q68" s="798">
        <v>49.703482548134104</v>
      </c>
      <c r="R68" s="799">
        <v>48.86699171867658</v>
      </c>
      <c r="S68" s="756"/>
      <c r="T68" s="624"/>
      <c r="U68" s="623"/>
    </row>
    <row r="69" spans="2:21" ht="8.1" customHeight="1">
      <c r="B69" s="797" t="s">
        <v>607</v>
      </c>
      <c r="C69" s="663">
        <v>15.811</v>
      </c>
      <c r="D69" s="663">
        <v>16.102</v>
      </c>
      <c r="E69" s="663">
        <v>538.75699999999995</v>
      </c>
      <c r="F69" s="663">
        <v>525.11300000000006</v>
      </c>
      <c r="G69" s="753">
        <v>25.53</v>
      </c>
      <c r="H69" s="663">
        <v>23.364999999999998</v>
      </c>
      <c r="I69" s="663">
        <v>711.83</v>
      </c>
      <c r="J69" s="663">
        <v>694.74900000000002</v>
      </c>
      <c r="K69" s="663">
        <v>352.56</v>
      </c>
      <c r="L69" s="663">
        <v>333.96699999999998</v>
      </c>
      <c r="M69" s="663">
        <v>194.297</v>
      </c>
      <c r="N69" s="663">
        <v>199.37</v>
      </c>
      <c r="O69" s="663">
        <v>1864.1849999999999</v>
      </c>
      <c r="P69" s="663">
        <v>1815.4110000000001</v>
      </c>
      <c r="Q69" s="798">
        <v>46.339338638600786</v>
      </c>
      <c r="R69" s="799">
        <v>50.58645122234028</v>
      </c>
      <c r="S69" s="756"/>
      <c r="T69" s="624"/>
      <c r="U69" s="623"/>
    </row>
    <row r="70" spans="2:21" ht="8.1" customHeight="1">
      <c r="B70" s="797" t="s">
        <v>608</v>
      </c>
      <c r="C70" s="663">
        <v>16.204000000000001</v>
      </c>
      <c r="D70" s="663">
        <v>17.850999999999999</v>
      </c>
      <c r="E70" s="663">
        <v>505.40800000000002</v>
      </c>
      <c r="F70" s="663">
        <v>513.08799999999997</v>
      </c>
      <c r="G70" s="753">
        <v>24.404</v>
      </c>
      <c r="H70" s="663">
        <v>26.01</v>
      </c>
      <c r="I70" s="663">
        <v>671.24900000000002</v>
      </c>
      <c r="J70" s="663">
        <v>670.09500000000003</v>
      </c>
      <c r="K70" s="663">
        <v>326.97000000000003</v>
      </c>
      <c r="L70" s="663">
        <v>321.20699999999999</v>
      </c>
      <c r="M70" s="663">
        <v>180.76599999999999</v>
      </c>
      <c r="N70" s="663">
        <v>189.708</v>
      </c>
      <c r="O70" s="663">
        <v>1746.298</v>
      </c>
      <c r="P70" s="663">
        <v>1758.5450000000001</v>
      </c>
      <c r="Q70" s="798">
        <v>49.467559374173256</v>
      </c>
      <c r="R70" s="799">
        <v>52.222263291527938</v>
      </c>
      <c r="S70" s="756"/>
      <c r="T70" s="624"/>
      <c r="U70" s="623"/>
    </row>
    <row r="71" spans="2:21" ht="2.4500000000000002" customHeight="1">
      <c r="B71" s="797"/>
      <c r="C71" s="663"/>
      <c r="D71" s="663"/>
      <c r="E71" s="663"/>
      <c r="F71" s="663"/>
      <c r="G71" s="753"/>
      <c r="H71" s="663"/>
      <c r="I71" s="663"/>
      <c r="J71" s="663"/>
      <c r="K71" s="663"/>
      <c r="L71" s="663"/>
      <c r="M71" s="663"/>
      <c r="N71" s="663"/>
      <c r="O71" s="663"/>
      <c r="P71" s="663"/>
      <c r="Q71" s="798"/>
      <c r="R71" s="799"/>
      <c r="S71" s="756"/>
      <c r="T71" s="624"/>
      <c r="U71" s="623"/>
    </row>
    <row r="72" spans="2:21" ht="8.1" customHeight="1">
      <c r="B72" s="797" t="s">
        <v>681</v>
      </c>
      <c r="C72" s="663">
        <v>17.829999999999998</v>
      </c>
      <c r="D72" s="663">
        <v>20.355</v>
      </c>
      <c r="E72" s="663">
        <v>522.34699999999998</v>
      </c>
      <c r="F72" s="663">
        <v>555.27800000000002</v>
      </c>
      <c r="G72" s="753">
        <v>27.324999999999999</v>
      </c>
      <c r="H72" s="663">
        <v>27.292999999999999</v>
      </c>
      <c r="I72" s="663">
        <v>676.625</v>
      </c>
      <c r="J72" s="663">
        <v>748.47299999999996</v>
      </c>
      <c r="K72" s="663">
        <v>337.69200000000001</v>
      </c>
      <c r="L72" s="663">
        <v>355.65899999999999</v>
      </c>
      <c r="M72" s="663">
        <v>184.67599999999999</v>
      </c>
      <c r="N72" s="663">
        <v>217.98599999999999</v>
      </c>
      <c r="O72" s="663">
        <v>1786.046</v>
      </c>
      <c r="P72" s="663">
        <v>1946.4380000000001</v>
      </c>
      <c r="Q72" s="798">
        <v>48.366671407119412</v>
      </c>
      <c r="R72" s="799">
        <v>47.181158608699583</v>
      </c>
      <c r="S72" s="756"/>
      <c r="T72" s="624"/>
      <c r="U72" s="623"/>
    </row>
    <row r="73" spans="2:21" ht="8.1" customHeight="1">
      <c r="B73" s="797" t="s">
        <v>682</v>
      </c>
      <c r="C73" s="663">
        <v>20.350999999999999</v>
      </c>
      <c r="D73" s="663">
        <v>20.111000000000001</v>
      </c>
      <c r="E73" s="663">
        <v>548.04999999999995</v>
      </c>
      <c r="F73" s="663">
        <v>519.45299999999997</v>
      </c>
      <c r="G73" s="753">
        <v>29.629000000000001</v>
      </c>
      <c r="H73" s="663">
        <v>26.863</v>
      </c>
      <c r="I73" s="663">
        <v>695.61</v>
      </c>
      <c r="J73" s="663">
        <v>700.21199999999999</v>
      </c>
      <c r="K73" s="663">
        <v>347.54599999999999</v>
      </c>
      <c r="L73" s="663">
        <v>340.38499999999999</v>
      </c>
      <c r="M73" s="663">
        <v>192.797</v>
      </c>
      <c r="N73" s="663">
        <v>199.43</v>
      </c>
      <c r="O73" s="663">
        <v>1853.5840000000001</v>
      </c>
      <c r="P73" s="663">
        <v>1825.933</v>
      </c>
      <c r="Q73" s="798">
        <v>46.604362143825156</v>
      </c>
      <c r="R73" s="799">
        <v>50.294945104776573</v>
      </c>
      <c r="S73" s="756"/>
      <c r="T73" s="624"/>
      <c r="U73" s="623"/>
    </row>
    <row r="74" spans="2:21" ht="8.1" customHeight="1">
      <c r="B74" s="797" t="s">
        <v>683</v>
      </c>
      <c r="C74" s="663">
        <v>19.221</v>
      </c>
      <c r="D74" s="663">
        <v>17.940999999999999</v>
      </c>
      <c r="E74" s="663">
        <v>540.75199999999995</v>
      </c>
      <c r="F74" s="663">
        <v>547.61400000000003</v>
      </c>
      <c r="G74" s="753">
        <v>26.881</v>
      </c>
      <c r="H74" s="663">
        <v>25.931000000000001</v>
      </c>
      <c r="I74" s="663">
        <v>684.76499999999999</v>
      </c>
      <c r="J74" s="663">
        <v>718.202</v>
      </c>
      <c r="K74" s="663">
        <v>326.82799999999997</v>
      </c>
      <c r="L74" s="663">
        <v>323.42</v>
      </c>
      <c r="M74" s="663">
        <v>188.31299999999999</v>
      </c>
      <c r="N74" s="663">
        <v>200.90600000000001</v>
      </c>
      <c r="O74" s="663">
        <v>1803.8579999999999</v>
      </c>
      <c r="P74" s="663">
        <v>1851.7149999999999</v>
      </c>
      <c r="Q74" s="798">
        <v>47.889079960839496</v>
      </c>
      <c r="R74" s="799">
        <v>49.594673046338123</v>
      </c>
      <c r="S74" s="756"/>
      <c r="T74" s="624"/>
      <c r="U74" s="623"/>
    </row>
    <row r="75" spans="2:21" ht="2.4500000000000002" customHeight="1">
      <c r="B75" s="797"/>
      <c r="C75" s="663"/>
      <c r="D75" s="663"/>
      <c r="E75" s="663"/>
      <c r="F75" s="663"/>
      <c r="G75" s="753"/>
      <c r="H75" s="663"/>
      <c r="I75" s="663"/>
      <c r="J75" s="663"/>
      <c r="K75" s="663"/>
      <c r="L75" s="663"/>
      <c r="M75" s="663"/>
      <c r="N75" s="663"/>
      <c r="O75" s="663"/>
      <c r="P75" s="663"/>
      <c r="Q75" s="798"/>
      <c r="R75" s="799"/>
      <c r="S75" s="756"/>
      <c r="T75" s="624"/>
      <c r="U75" s="623"/>
    </row>
    <row r="76" spans="2:21" ht="8.1" customHeight="1">
      <c r="B76" s="797" t="s">
        <v>610</v>
      </c>
      <c r="C76" s="663">
        <v>21.771999999999998</v>
      </c>
      <c r="D76" s="663">
        <v>23.484000000000002</v>
      </c>
      <c r="E76" s="663">
        <v>557.41</v>
      </c>
      <c r="F76" s="663">
        <v>571.00400000000002</v>
      </c>
      <c r="G76" s="753">
        <v>27.925999999999998</v>
      </c>
      <c r="H76" s="663">
        <v>28.994</v>
      </c>
      <c r="I76" s="663">
        <v>694.32799999999997</v>
      </c>
      <c r="J76" s="663">
        <v>743.71299999999997</v>
      </c>
      <c r="K76" s="663">
        <v>340.03899999999999</v>
      </c>
      <c r="L76" s="663">
        <v>352.33499999999998</v>
      </c>
      <c r="M76" s="663">
        <v>193.74</v>
      </c>
      <c r="N76" s="663">
        <v>203.613</v>
      </c>
      <c r="O76" s="663">
        <v>1855.819</v>
      </c>
      <c r="P76" s="663">
        <v>1946.204</v>
      </c>
      <c r="Q76" s="798">
        <v>46.548235576853138</v>
      </c>
      <c r="R76" s="799">
        <v>47.186831390748345</v>
      </c>
      <c r="S76" s="756"/>
      <c r="T76" s="624"/>
      <c r="U76" s="623"/>
    </row>
    <row r="77" spans="2:21" ht="8.1" customHeight="1">
      <c r="B77" s="797" t="s">
        <v>684</v>
      </c>
      <c r="C77" s="663">
        <v>19.218</v>
      </c>
      <c r="D77" s="663">
        <v>20.178000000000001</v>
      </c>
      <c r="E77" s="663">
        <v>525.46199999999999</v>
      </c>
      <c r="F77" s="663">
        <v>512.45899999999995</v>
      </c>
      <c r="G77" s="753">
        <v>26.196999999999999</v>
      </c>
      <c r="H77" s="663">
        <v>26.303000000000001</v>
      </c>
      <c r="I77" s="663">
        <v>637.03499999999997</v>
      </c>
      <c r="J77" s="663">
        <v>641.43700000000001</v>
      </c>
      <c r="K77" s="663">
        <v>322.05500000000001</v>
      </c>
      <c r="L77" s="663">
        <v>315.69099999999997</v>
      </c>
      <c r="M77" s="663">
        <v>197.96299999999999</v>
      </c>
      <c r="N77" s="663">
        <v>182.374</v>
      </c>
      <c r="O77" s="663">
        <v>1748.769</v>
      </c>
      <c r="P77" s="663">
        <v>1718.4090000000001</v>
      </c>
      <c r="Q77" s="798">
        <v>49.397662012535676</v>
      </c>
      <c r="R77" s="799">
        <v>53.441991982118338</v>
      </c>
      <c r="S77" s="756"/>
      <c r="T77" s="624"/>
      <c r="U77" s="623"/>
    </row>
    <row r="78" spans="2:21" ht="8.1" customHeight="1">
      <c r="B78" s="797" t="s">
        <v>264</v>
      </c>
      <c r="C78" s="663">
        <v>18.416</v>
      </c>
      <c r="D78" s="663">
        <v>20.808</v>
      </c>
      <c r="E78" s="663">
        <v>549.96299999999997</v>
      </c>
      <c r="F78" s="663">
        <v>548.245</v>
      </c>
      <c r="G78" s="753">
        <v>25.562999999999999</v>
      </c>
      <c r="H78" s="663">
        <v>27.954999999999998</v>
      </c>
      <c r="I78" s="663">
        <v>659.22900000000004</v>
      </c>
      <c r="J78" s="663">
        <v>662.73599999999999</v>
      </c>
      <c r="K78" s="663">
        <v>333.88900000000001</v>
      </c>
      <c r="L78" s="663">
        <v>337.63099999999997</v>
      </c>
      <c r="M78" s="663">
        <v>185.761</v>
      </c>
      <c r="N78" s="663">
        <v>210.68100000000001</v>
      </c>
      <c r="O78" s="663">
        <v>1793.933</v>
      </c>
      <c r="P78" s="663">
        <v>1831.424</v>
      </c>
      <c r="Q78" s="798">
        <v>48.154028048985111</v>
      </c>
      <c r="R78" s="799">
        <v>50.144150125803748</v>
      </c>
      <c r="S78" s="756"/>
      <c r="T78" s="624"/>
      <c r="U78" s="623"/>
    </row>
    <row r="79" spans="2:21" ht="2.4500000000000002" customHeight="1">
      <c r="B79" s="797"/>
      <c r="C79" s="663"/>
      <c r="D79" s="663"/>
      <c r="E79" s="663"/>
      <c r="F79" s="663"/>
      <c r="G79" s="753"/>
      <c r="H79" s="663"/>
      <c r="I79" s="663"/>
      <c r="J79" s="663"/>
      <c r="K79" s="663"/>
      <c r="L79" s="663"/>
      <c r="M79" s="663"/>
      <c r="N79" s="663"/>
      <c r="O79" s="663"/>
      <c r="P79" s="663"/>
      <c r="Q79" s="798"/>
      <c r="R79" s="799"/>
      <c r="S79" s="756"/>
      <c r="T79" s="624"/>
      <c r="U79" s="623"/>
    </row>
    <row r="80" spans="2:21" ht="8.1" customHeight="1">
      <c r="B80" s="797" t="s">
        <v>640</v>
      </c>
      <c r="C80" s="663">
        <v>19.847999999999999</v>
      </c>
      <c r="D80" s="663">
        <v>20.456</v>
      </c>
      <c r="E80" s="663">
        <v>558.70899999999995</v>
      </c>
      <c r="F80" s="663">
        <v>572.66300000000001</v>
      </c>
      <c r="G80" s="753">
        <v>25.978000000000002</v>
      </c>
      <c r="H80" s="663">
        <v>27.65</v>
      </c>
      <c r="I80" s="663">
        <v>675.79899999999998</v>
      </c>
      <c r="J80" s="663">
        <v>684.67700000000002</v>
      </c>
      <c r="K80" s="663">
        <v>336.79899999999998</v>
      </c>
      <c r="L80" s="663">
        <v>347.50900000000001</v>
      </c>
      <c r="M80" s="663">
        <v>201.57300000000001</v>
      </c>
      <c r="N80" s="663">
        <v>204.38900000000001</v>
      </c>
      <c r="O80" s="663">
        <v>1844.079</v>
      </c>
      <c r="P80" s="663">
        <v>1881.6389999999999</v>
      </c>
      <c r="Q80" s="798">
        <v>46.844576615210087</v>
      </c>
      <c r="R80" s="799">
        <v>48.805961185966069</v>
      </c>
      <c r="S80" s="756"/>
      <c r="T80" s="624"/>
      <c r="U80" s="623"/>
    </row>
    <row r="81" spans="1:31" ht="8.1" customHeight="1">
      <c r="B81" s="797" t="s">
        <v>641</v>
      </c>
      <c r="C81" s="663">
        <v>16.946000000000002</v>
      </c>
      <c r="D81" s="663">
        <v>18.547999999999998</v>
      </c>
      <c r="E81" s="663">
        <v>549.62199999999996</v>
      </c>
      <c r="F81" s="663">
        <v>546.84699999999998</v>
      </c>
      <c r="G81" s="753">
        <v>23.771000000000001</v>
      </c>
      <c r="H81" s="663">
        <v>27.326000000000001</v>
      </c>
      <c r="I81" s="663">
        <v>690.40499999999997</v>
      </c>
      <c r="J81" s="663">
        <v>679.26499999999999</v>
      </c>
      <c r="K81" s="663">
        <v>352.42700000000002</v>
      </c>
      <c r="L81" s="663">
        <v>345.625</v>
      </c>
      <c r="M81" s="663">
        <v>188.38800000000001</v>
      </c>
      <c r="N81" s="663">
        <v>197.48</v>
      </c>
      <c r="O81" s="663">
        <v>1845.152</v>
      </c>
      <c r="P81" s="663">
        <v>1839.5740000000001</v>
      </c>
      <c r="Q81" s="798">
        <v>46.817335373996293</v>
      </c>
      <c r="R81" s="799">
        <v>49.921992809204738</v>
      </c>
      <c r="S81" s="756"/>
      <c r="T81" s="624"/>
      <c r="U81" s="623"/>
    </row>
    <row r="82" spans="1:31" ht="8.1" customHeight="1">
      <c r="B82" s="797" t="s">
        <v>267</v>
      </c>
      <c r="C82" s="663">
        <v>14.653</v>
      </c>
      <c r="D82" s="663">
        <v>18.986999999999998</v>
      </c>
      <c r="E82" s="663">
        <v>499.56099999999998</v>
      </c>
      <c r="F82" s="663">
        <v>538.49</v>
      </c>
      <c r="G82" s="753">
        <v>22.285</v>
      </c>
      <c r="H82" s="663">
        <v>26.202000000000002</v>
      </c>
      <c r="I82" s="663">
        <v>640.73400000000004</v>
      </c>
      <c r="J82" s="663">
        <v>679.39200000000005</v>
      </c>
      <c r="K82" s="663">
        <v>314.85300000000001</v>
      </c>
      <c r="L82" s="663">
        <v>335.97</v>
      </c>
      <c r="M82" s="663">
        <v>186.03</v>
      </c>
      <c r="N82" s="663">
        <v>194.917</v>
      </c>
      <c r="O82" s="663">
        <v>1700.7950000000001</v>
      </c>
      <c r="P82" s="663">
        <v>1817.346</v>
      </c>
      <c r="Q82" s="798">
        <v>50.791012438300911</v>
      </c>
      <c r="R82" s="799">
        <v>50.532589831545558</v>
      </c>
      <c r="S82" s="756"/>
      <c r="T82" s="624"/>
      <c r="U82" s="623"/>
    </row>
    <row r="83" spans="1:31" ht="2.4500000000000002" customHeight="1">
      <c r="B83" s="801"/>
      <c r="C83" s="669"/>
      <c r="D83" s="669"/>
      <c r="E83" s="669"/>
      <c r="F83" s="669"/>
      <c r="G83" s="669"/>
      <c r="H83" s="669"/>
      <c r="I83" s="669"/>
      <c r="J83" s="669"/>
      <c r="K83" s="669"/>
      <c r="L83" s="669"/>
      <c r="M83" s="669"/>
      <c r="N83" s="669"/>
      <c r="O83" s="669"/>
      <c r="P83" s="669"/>
      <c r="Q83" s="813"/>
      <c r="R83" s="814"/>
      <c r="S83" s="623"/>
      <c r="T83" s="623"/>
      <c r="V83" s="623"/>
    </row>
    <row r="84" spans="1:31" ht="2.4500000000000002" customHeight="1">
      <c r="B84" s="662"/>
      <c r="C84" s="663"/>
      <c r="D84" s="663"/>
      <c r="E84" s="663"/>
      <c r="F84" s="663"/>
      <c r="G84" s="663"/>
      <c r="H84" s="663"/>
      <c r="I84" s="663"/>
      <c r="J84" s="663"/>
      <c r="K84" s="663"/>
      <c r="L84" s="663"/>
      <c r="M84" s="663"/>
      <c r="N84" s="663"/>
      <c r="O84" s="663"/>
      <c r="P84" s="663"/>
      <c r="Q84" s="798"/>
      <c r="R84" s="799"/>
      <c r="S84" s="623"/>
      <c r="T84" s="623"/>
      <c r="V84" s="623"/>
    </row>
    <row r="85" spans="1:31" ht="9.75" customHeight="1">
      <c r="B85" s="797" t="s">
        <v>606</v>
      </c>
      <c r="C85" s="758">
        <v>214.49099999999999</v>
      </c>
      <c r="D85" s="758">
        <v>231.39599999999999</v>
      </c>
      <c r="E85" s="758">
        <v>6409.6859999999997</v>
      </c>
      <c r="F85" s="758">
        <v>6506.1790000000001</v>
      </c>
      <c r="G85" s="758">
        <v>310.00400000000002</v>
      </c>
      <c r="H85" s="758">
        <v>318.62700000000001</v>
      </c>
      <c r="I85" s="758">
        <v>8088.6009999999997</v>
      </c>
      <c r="J85" s="758">
        <v>8330.9920000000002</v>
      </c>
      <c r="K85" s="758">
        <v>4016.17</v>
      </c>
      <c r="L85" s="758">
        <v>4050.2689999999993</v>
      </c>
      <c r="M85" s="758">
        <v>2279.6480000000001</v>
      </c>
      <c r="N85" s="758">
        <v>2407.6970000000001</v>
      </c>
      <c r="O85" s="758">
        <v>21580.527000000002</v>
      </c>
      <c r="P85" s="758">
        <v>22111.927</v>
      </c>
      <c r="Q85" s="798">
        <v>48.844882240364193</v>
      </c>
      <c r="R85" s="814">
        <v>48.196306002638302</v>
      </c>
      <c r="S85" s="623"/>
      <c r="T85" s="757"/>
      <c r="U85" s="757"/>
      <c r="V85" s="757"/>
      <c r="W85" s="757"/>
      <c r="X85" s="757"/>
      <c r="Y85" s="757"/>
      <c r="Z85" s="757"/>
      <c r="AA85" s="757"/>
      <c r="AB85" s="757"/>
      <c r="AC85" s="757"/>
      <c r="AD85" s="757"/>
      <c r="AE85" s="757"/>
    </row>
    <row r="86" spans="1:31" ht="10.5" customHeight="1">
      <c r="B86" s="822" t="s">
        <v>685</v>
      </c>
      <c r="C86" s="685">
        <v>13.563000000000001</v>
      </c>
      <c r="D86" s="685">
        <v>13.467000000000001</v>
      </c>
      <c r="E86" s="685">
        <v>52.658000000000001</v>
      </c>
      <c r="F86" s="685">
        <v>49.14</v>
      </c>
      <c r="G86" s="823">
        <v>1.8480000000000001</v>
      </c>
      <c r="H86" s="823">
        <v>1.97</v>
      </c>
      <c r="I86" s="823">
        <v>21.166</v>
      </c>
      <c r="J86" s="823">
        <v>17.952999999999999</v>
      </c>
      <c r="K86" s="685">
        <v>0.81599999999999995</v>
      </c>
      <c r="L86" s="685">
        <v>0.78100000000000003</v>
      </c>
      <c r="M86" s="685">
        <v>25.4</v>
      </c>
      <c r="N86" s="685">
        <v>23.436</v>
      </c>
      <c r="O86" s="685">
        <v>125.821</v>
      </c>
      <c r="P86" s="685">
        <v>117.23</v>
      </c>
      <c r="Q86" s="824">
        <v>45.955762551561349</v>
      </c>
      <c r="R86" s="814">
        <v>44.238676106798593</v>
      </c>
      <c r="S86" s="623"/>
      <c r="T86" s="674"/>
      <c r="V86" s="623"/>
    </row>
    <row r="87" spans="1:31" ht="8.25" customHeight="1">
      <c r="B87" s="797" t="s">
        <v>661</v>
      </c>
      <c r="C87" s="825">
        <v>228.05399999999997</v>
      </c>
      <c r="D87" s="674">
        <v>244.863</v>
      </c>
      <c r="E87" s="663">
        <v>6462.3440000000001</v>
      </c>
      <c r="F87" s="674">
        <v>6555.3190000000004</v>
      </c>
      <c r="G87" s="663">
        <v>311.85200000000003</v>
      </c>
      <c r="H87" s="826">
        <v>320.59700000000004</v>
      </c>
      <c r="I87" s="663">
        <v>8109.7669999999998</v>
      </c>
      <c r="J87" s="674">
        <v>8348.9449999999997</v>
      </c>
      <c r="K87" s="663">
        <v>4016.9859999999999</v>
      </c>
      <c r="L87" s="674">
        <v>4051.0499999999993</v>
      </c>
      <c r="M87" s="663">
        <v>2305.0480000000002</v>
      </c>
      <c r="N87" s="674">
        <v>2431.1330000000003</v>
      </c>
      <c r="O87" s="663">
        <v>21706.348000000002</v>
      </c>
      <c r="P87" s="826">
        <v>22229.156999999999</v>
      </c>
      <c r="Q87" s="798">
        <v>48.828135437614833</v>
      </c>
      <c r="R87" s="799">
        <v>47.679743320900563</v>
      </c>
      <c r="S87" s="623"/>
      <c r="T87" s="623"/>
      <c r="U87" s="623"/>
      <c r="V87" s="623"/>
      <c r="W87" s="623"/>
      <c r="X87" s="623"/>
      <c r="Y87" s="623"/>
    </row>
    <row r="88" spans="1:31" ht="2.4500000000000002" customHeight="1">
      <c r="B88" s="801"/>
      <c r="C88" s="669"/>
      <c r="D88" s="669"/>
      <c r="E88" s="669"/>
      <c r="F88" s="669" t="s">
        <v>686</v>
      </c>
      <c r="G88" s="669"/>
      <c r="H88" s="669"/>
      <c r="I88" s="669"/>
      <c r="J88" s="669"/>
      <c r="K88" s="669"/>
      <c r="L88" s="669"/>
      <c r="M88" s="669"/>
      <c r="N88" s="669"/>
      <c r="O88" s="669"/>
      <c r="P88" s="669"/>
      <c r="Q88" s="827"/>
      <c r="R88" s="816"/>
      <c r="S88" s="623"/>
      <c r="T88" s="623"/>
      <c r="V88" s="623"/>
    </row>
    <row r="89" spans="1:31" ht="3" customHeight="1">
      <c r="B89" s="786"/>
      <c r="C89" s="663"/>
      <c r="D89" s="663"/>
      <c r="E89" s="663"/>
      <c r="F89" s="663"/>
      <c r="G89" s="663"/>
      <c r="H89" s="663"/>
      <c r="I89" s="663"/>
      <c r="J89" s="663"/>
      <c r="K89" s="663"/>
      <c r="L89" s="663"/>
      <c r="M89" s="663"/>
      <c r="N89" s="663"/>
      <c r="O89" s="663"/>
      <c r="P89" s="663"/>
      <c r="Q89" s="806"/>
      <c r="R89" s="806"/>
      <c r="S89" s="623"/>
      <c r="T89" s="623"/>
      <c r="V89" s="623"/>
    </row>
    <row r="90" spans="1:31" ht="9.75" customHeight="1">
      <c r="B90" s="666" t="s">
        <v>580</v>
      </c>
      <c r="C90" s="663"/>
      <c r="D90" s="663"/>
      <c r="E90" s="663"/>
      <c r="F90" s="663"/>
      <c r="G90" s="663"/>
      <c r="H90" s="663"/>
      <c r="I90" s="663"/>
      <c r="J90" s="663"/>
      <c r="K90" s="663"/>
      <c r="L90" s="663"/>
      <c r="M90" s="663"/>
      <c r="N90" s="663"/>
      <c r="O90" s="663"/>
      <c r="P90" s="663"/>
      <c r="R90" s="651"/>
      <c r="S90" s="623"/>
      <c r="T90" s="623"/>
    </row>
    <row r="91" spans="1:31" ht="14.25" customHeight="1">
      <c r="B91" s="646"/>
      <c r="C91" s="663"/>
      <c r="D91" s="663"/>
      <c r="E91" s="663"/>
      <c r="F91" s="663"/>
      <c r="G91" s="663"/>
      <c r="H91" s="663"/>
      <c r="I91" s="663"/>
      <c r="J91" s="663"/>
      <c r="K91" s="663"/>
      <c r="L91" s="663"/>
      <c r="M91" s="663"/>
      <c r="N91" s="663"/>
      <c r="O91" s="663"/>
      <c r="P91" s="664"/>
      <c r="Q91" s="663"/>
      <c r="R91" s="828"/>
      <c r="S91" s="623"/>
      <c r="T91" s="623"/>
    </row>
    <row r="92" spans="1:31" ht="6.75" customHeight="1">
      <c r="B92" s="692"/>
      <c r="C92" s="651"/>
      <c r="D92" s="651"/>
      <c r="E92" s="651"/>
      <c r="F92" s="651"/>
      <c r="G92" s="651"/>
      <c r="H92" s="651"/>
      <c r="I92" s="651"/>
      <c r="J92" s="651"/>
      <c r="K92" s="651"/>
      <c r="L92" s="651"/>
      <c r="M92" s="651"/>
      <c r="N92" s="651"/>
      <c r="O92" s="666"/>
      <c r="P92" s="651"/>
      <c r="Q92" s="651"/>
      <c r="R92" s="651"/>
      <c r="S92" s="623"/>
      <c r="T92" s="623"/>
    </row>
    <row r="93" spans="1:31" ht="9.75" customHeight="1">
      <c r="B93" s="666"/>
      <c r="C93" s="651"/>
      <c r="D93" s="651"/>
      <c r="E93" s="676"/>
      <c r="F93" s="651"/>
      <c r="G93" s="651"/>
      <c r="H93" s="651"/>
      <c r="I93" s="651"/>
      <c r="J93" s="651"/>
      <c r="K93" s="651"/>
      <c r="L93" s="651"/>
      <c r="M93" s="651"/>
      <c r="N93" s="651"/>
      <c r="P93" s="651"/>
      <c r="S93" s="623"/>
      <c r="T93" s="623"/>
      <c r="V93" s="677"/>
    </row>
    <row r="94" spans="1:31" ht="14.25" customHeight="1">
      <c r="A94" s="2109" t="s">
        <v>1264</v>
      </c>
      <c r="B94" s="666"/>
      <c r="C94" s="676"/>
      <c r="D94" s="676"/>
      <c r="E94" s="676"/>
      <c r="F94" s="676"/>
      <c r="G94" s="676"/>
      <c r="H94" s="676"/>
      <c r="I94" s="676"/>
      <c r="J94" s="676"/>
      <c r="K94" s="676"/>
      <c r="L94" s="676"/>
      <c r="M94" s="676"/>
      <c r="N94" s="676"/>
      <c r="O94" s="676"/>
      <c r="P94" s="666"/>
      <c r="Q94" s="666"/>
      <c r="S94" s="623"/>
      <c r="T94" s="623"/>
    </row>
    <row r="95" spans="1:31">
      <c r="B95" s="666"/>
      <c r="C95" s="677"/>
      <c r="D95" s="666"/>
      <c r="E95" s="677"/>
      <c r="F95" s="666"/>
      <c r="G95" s="677"/>
      <c r="H95" s="666"/>
      <c r="I95" s="677"/>
      <c r="J95" s="666"/>
      <c r="K95" s="677"/>
      <c r="L95" s="666"/>
      <c r="M95" s="677"/>
      <c r="N95" s="666"/>
      <c r="O95" s="677"/>
      <c r="P95" s="666"/>
      <c r="Q95" s="677"/>
      <c r="R95" s="666"/>
    </row>
    <row r="96" spans="1:31">
      <c r="B96" s="666"/>
      <c r="C96" s="676"/>
      <c r="D96" s="666"/>
      <c r="E96" s="676"/>
      <c r="F96" s="677"/>
      <c r="G96" s="677"/>
      <c r="H96" s="666"/>
      <c r="I96" s="676"/>
      <c r="J96" s="666"/>
      <c r="K96" s="676"/>
      <c r="L96" s="666"/>
      <c r="M96" s="676"/>
      <c r="N96" s="666"/>
      <c r="O96" s="676"/>
      <c r="P96" s="666"/>
      <c r="Q96" s="666"/>
      <c r="R96" s="651"/>
    </row>
    <row r="97" spans="2:17">
      <c r="B97" s="623"/>
      <c r="C97" s="624"/>
      <c r="D97" s="623"/>
      <c r="E97" s="624"/>
      <c r="F97" s="623"/>
      <c r="G97" s="624"/>
      <c r="H97" s="623"/>
      <c r="I97" s="624"/>
      <c r="J97" s="623"/>
      <c r="K97" s="624"/>
      <c r="L97" s="623"/>
      <c r="M97" s="624"/>
      <c r="N97" s="623"/>
      <c r="O97" s="624"/>
      <c r="P97" s="623"/>
      <c r="Q97" s="623"/>
    </row>
    <row r="98" spans="2:17">
      <c r="B98" s="623"/>
    </row>
  </sheetData>
  <mergeCells count="44">
    <mergeCell ref="M10:N11"/>
    <mergeCell ref="C12:C13"/>
    <mergeCell ref="D12:D13"/>
    <mergeCell ref="E12:E13"/>
    <mergeCell ref="F12:F13"/>
    <mergeCell ref="B10:B13"/>
    <mergeCell ref="C10:D11"/>
    <mergeCell ref="G10:H11"/>
    <mergeCell ref="I10:J11"/>
    <mergeCell ref="K10:L11"/>
    <mergeCell ref="R12:R13"/>
    <mergeCell ref="G12:G13"/>
    <mergeCell ref="H12:H13"/>
    <mergeCell ref="I12:I13"/>
    <mergeCell ref="J12:J13"/>
    <mergeCell ref="K12:K13"/>
    <mergeCell ref="L12:L13"/>
    <mergeCell ref="M12:M13"/>
    <mergeCell ref="N12:N13"/>
    <mergeCell ref="O12:O13"/>
    <mergeCell ref="P12:P13"/>
    <mergeCell ref="Q12:Q13"/>
    <mergeCell ref="M61:N62"/>
    <mergeCell ref="C63:C64"/>
    <mergeCell ref="D63:D64"/>
    <mergeCell ref="E63:E64"/>
    <mergeCell ref="F63:F64"/>
    <mergeCell ref="B61:B64"/>
    <mergeCell ref="C61:D62"/>
    <mergeCell ref="G61:H62"/>
    <mergeCell ref="I61:J62"/>
    <mergeCell ref="K61:L62"/>
    <mergeCell ref="R63:R64"/>
    <mergeCell ref="G63:G64"/>
    <mergeCell ref="H63:H64"/>
    <mergeCell ref="I63:I64"/>
    <mergeCell ref="J63:J64"/>
    <mergeCell ref="K63:K64"/>
    <mergeCell ref="L63:L64"/>
    <mergeCell ref="M63:M64"/>
    <mergeCell ref="N63:N64"/>
    <mergeCell ref="O63:O64"/>
    <mergeCell ref="P63:P64"/>
    <mergeCell ref="Q63:Q64"/>
  </mergeCells>
  <hyperlinks>
    <hyperlink ref="A94" location="'Inhaltsverzeichnis '!A1" display="Zurück zum Inhaltsverzeichnis" xr:uid="{DBEAD077-F2D6-40C5-9634-CEC55B3C1F88}"/>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606DC-F936-46D8-BF71-8ED4A1E3C90A}">
  <sheetPr>
    <tabColor rgb="FFF9E03A"/>
  </sheetPr>
  <dimension ref="A1:T93"/>
  <sheetViews>
    <sheetView showGridLines="0" showZeros="0" zoomScale="140" zoomScaleNormal="140" workbookViewId="0"/>
  </sheetViews>
  <sheetFormatPr baseColWidth="10" defaultRowHeight="12.75"/>
  <cols>
    <col min="1" max="1" width="15.625" style="651" customWidth="1"/>
    <col min="2" max="14" width="4.625" style="651" customWidth="1"/>
    <col min="15" max="15" width="4.875" style="651" customWidth="1"/>
    <col min="16" max="16384" width="11" style="651"/>
  </cols>
  <sheetData>
    <row r="1" spans="1:17" ht="8.1" customHeight="1">
      <c r="A1" s="646"/>
      <c r="B1" s="646"/>
      <c r="C1" s="647" t="s">
        <v>581</v>
      </c>
      <c r="D1" s="648"/>
      <c r="E1" s="647"/>
      <c r="F1" s="647"/>
      <c r="G1" s="649"/>
      <c r="H1" s="649"/>
      <c r="I1" s="649"/>
      <c r="J1" s="650"/>
      <c r="K1" s="650"/>
      <c r="L1" s="650"/>
      <c r="M1" s="650"/>
      <c r="N1" s="650"/>
      <c r="O1" s="650"/>
      <c r="P1" s="648"/>
      <c r="Q1" s="648"/>
    </row>
    <row r="2" spans="1:17" ht="15.75" customHeight="1">
      <c r="A2" s="652" t="s">
        <v>582</v>
      </c>
      <c r="B2" s="653"/>
      <c r="C2" s="653"/>
      <c r="D2" s="653"/>
      <c r="E2" s="653"/>
      <c r="F2" s="653"/>
      <c r="G2" s="653"/>
      <c r="H2" s="653"/>
      <c r="I2" s="653"/>
      <c r="J2" s="653"/>
      <c r="K2" s="653"/>
      <c r="L2" s="653"/>
      <c r="M2" s="653"/>
      <c r="N2" s="653"/>
      <c r="O2" s="653"/>
    </row>
    <row r="3" spans="1:17" ht="12.75" customHeight="1">
      <c r="B3" s="785"/>
      <c r="C3" s="785"/>
      <c r="D3" s="785"/>
      <c r="E3" s="785"/>
      <c r="F3" s="785"/>
      <c r="G3" s="785"/>
      <c r="H3" s="785"/>
      <c r="I3" s="785"/>
      <c r="J3" s="785"/>
      <c r="K3" s="785"/>
      <c r="L3" s="785"/>
      <c r="M3" s="785"/>
      <c r="N3" s="785"/>
      <c r="O3" s="785"/>
    </row>
    <row r="4" spans="1:17" ht="12.75" customHeight="1">
      <c r="B4" s="785"/>
      <c r="C4" s="785"/>
      <c r="D4" s="785"/>
      <c r="E4" s="785"/>
      <c r="F4" s="785"/>
      <c r="G4" s="785"/>
      <c r="H4" s="785"/>
      <c r="I4" s="785"/>
      <c r="J4" s="785"/>
      <c r="K4" s="785"/>
      <c r="L4" s="785"/>
      <c r="M4" s="785"/>
      <c r="N4" s="785"/>
      <c r="O4" s="785"/>
    </row>
    <row r="5" spans="1:17" ht="12.75" customHeight="1">
      <c r="A5" s="701"/>
      <c r="B5" s="785"/>
      <c r="C5" s="785"/>
      <c r="D5" s="785"/>
      <c r="E5" s="785"/>
      <c r="G5" s="785"/>
      <c r="H5" s="785"/>
      <c r="I5" s="785"/>
      <c r="J5" s="785"/>
      <c r="K5" s="785"/>
      <c r="L5" s="785"/>
      <c r="M5" s="785"/>
      <c r="N5" s="785"/>
      <c r="O5" s="785"/>
    </row>
    <row r="6" spans="1:17" ht="3.6" customHeight="1">
      <c r="A6" s="646"/>
      <c r="B6" s="646"/>
      <c r="C6" s="646"/>
      <c r="D6" s="646"/>
      <c r="E6" s="646"/>
      <c r="F6" s="646"/>
      <c r="G6" s="646"/>
      <c r="H6" s="646"/>
      <c r="I6" s="646"/>
      <c r="J6" s="646"/>
      <c r="K6" s="646"/>
      <c r="L6" s="646"/>
      <c r="M6" s="646"/>
      <c r="N6" s="646"/>
      <c r="O6" s="646"/>
    </row>
    <row r="7" spans="1:17" ht="11.1" customHeight="1">
      <c r="A7" s="2194" t="s">
        <v>583</v>
      </c>
      <c r="B7" s="2188" t="s">
        <v>584</v>
      </c>
      <c r="C7" s="2189"/>
      <c r="D7" s="2188" t="s">
        <v>585</v>
      </c>
      <c r="E7" s="2189"/>
      <c r="F7" s="2188" t="s">
        <v>586</v>
      </c>
      <c r="G7" s="2189"/>
      <c r="H7" s="2188" t="s">
        <v>587</v>
      </c>
      <c r="I7" s="2189"/>
      <c r="J7" s="2188" t="s">
        <v>588</v>
      </c>
      <c r="K7" s="2189"/>
      <c r="L7" s="2188" t="s">
        <v>589</v>
      </c>
      <c r="M7" s="2189"/>
      <c r="N7" s="2188" t="s">
        <v>590</v>
      </c>
      <c r="O7" s="2192"/>
    </row>
    <row r="8" spans="1:17" ht="9.9499999999999993" customHeight="1">
      <c r="A8" s="2195"/>
      <c r="B8" s="2190"/>
      <c r="C8" s="2191"/>
      <c r="D8" s="2190"/>
      <c r="E8" s="2191"/>
      <c r="F8" s="2190"/>
      <c r="G8" s="2191"/>
      <c r="H8" s="2190"/>
      <c r="I8" s="2191"/>
      <c r="J8" s="2190"/>
      <c r="K8" s="2191"/>
      <c r="L8" s="2190"/>
      <c r="M8" s="2191"/>
      <c r="N8" s="2190"/>
      <c r="O8" s="2193"/>
    </row>
    <row r="9" spans="1:17" ht="11.1" customHeight="1">
      <c r="A9" s="2195"/>
      <c r="B9" s="2171" t="s">
        <v>591</v>
      </c>
      <c r="C9" s="2171" t="s">
        <v>592</v>
      </c>
      <c r="D9" s="2171" t="s">
        <v>591</v>
      </c>
      <c r="E9" s="2171" t="s">
        <v>592</v>
      </c>
      <c r="F9" s="2171" t="s">
        <v>591</v>
      </c>
      <c r="G9" s="2171" t="s">
        <v>592</v>
      </c>
      <c r="H9" s="2171" t="s">
        <v>591</v>
      </c>
      <c r="I9" s="2171" t="s">
        <v>592</v>
      </c>
      <c r="J9" s="2171" t="s">
        <v>591</v>
      </c>
      <c r="K9" s="2171" t="s">
        <v>592</v>
      </c>
      <c r="L9" s="2171" t="s">
        <v>591</v>
      </c>
      <c r="M9" s="2171" t="s">
        <v>592</v>
      </c>
      <c r="N9" s="2171" t="s">
        <v>591</v>
      </c>
      <c r="O9" s="2186" t="s">
        <v>592</v>
      </c>
    </row>
    <row r="10" spans="1:17" ht="9.9499999999999993" customHeight="1">
      <c r="A10" s="2196"/>
      <c r="B10" s="2182"/>
      <c r="C10" s="2182"/>
      <c r="D10" s="2182"/>
      <c r="E10" s="2182"/>
      <c r="F10" s="2182"/>
      <c r="G10" s="2182"/>
      <c r="H10" s="2182"/>
      <c r="I10" s="2182"/>
      <c r="J10" s="2182"/>
      <c r="K10" s="2182"/>
      <c r="L10" s="2182"/>
      <c r="M10" s="2172"/>
      <c r="N10" s="2172"/>
      <c r="O10" s="2187"/>
    </row>
    <row r="11" spans="1:17" ht="3" customHeight="1">
      <c r="A11" s="654"/>
      <c r="B11" s="646"/>
      <c r="C11" s="646"/>
      <c r="D11" s="646"/>
      <c r="E11" s="646"/>
      <c r="F11" s="646"/>
      <c r="G11" s="646"/>
      <c r="H11" s="646"/>
      <c r="I11" s="646"/>
      <c r="J11" s="646"/>
      <c r="K11" s="646"/>
      <c r="L11" s="646"/>
      <c r="M11" s="646"/>
      <c r="N11" s="646"/>
      <c r="O11" s="655"/>
    </row>
    <row r="12" spans="1:17" ht="12.95" customHeight="1">
      <c r="A12" s="656" t="s">
        <v>571</v>
      </c>
      <c r="B12" s="657"/>
      <c r="C12" s="657"/>
      <c r="D12" s="657"/>
      <c r="E12" s="657"/>
      <c r="F12" s="657"/>
      <c r="G12" s="657"/>
      <c r="H12" s="657"/>
      <c r="I12" s="657"/>
      <c r="J12" s="657"/>
      <c r="K12" s="657"/>
      <c r="L12" s="657"/>
      <c r="M12" s="657"/>
      <c r="N12" s="657"/>
      <c r="O12" s="658"/>
    </row>
    <row r="13" spans="1:17" ht="3" customHeight="1">
      <c r="A13" s="654"/>
      <c r="B13" s="646"/>
      <c r="C13" s="646"/>
      <c r="D13" s="646"/>
      <c r="E13" s="646"/>
      <c r="F13" s="646"/>
      <c r="G13" s="646"/>
      <c r="H13" s="646"/>
      <c r="I13" s="646"/>
      <c r="J13" s="646"/>
      <c r="K13" s="646"/>
      <c r="L13" s="646"/>
      <c r="M13" s="646"/>
      <c r="N13" s="646"/>
      <c r="O13" s="655"/>
    </row>
    <row r="14" spans="1:17" ht="11.1" customHeight="1">
      <c r="A14" s="659" t="s">
        <v>572</v>
      </c>
      <c r="B14" s="660"/>
      <c r="C14" s="660"/>
      <c r="D14" s="660"/>
      <c r="E14" s="660"/>
      <c r="F14" s="660"/>
      <c r="G14" s="660"/>
      <c r="H14" s="660"/>
      <c r="I14" s="660"/>
      <c r="J14" s="660"/>
      <c r="K14" s="660"/>
      <c r="L14" s="660"/>
      <c r="M14" s="660"/>
      <c r="N14" s="660"/>
      <c r="O14" s="661"/>
    </row>
    <row r="15" spans="1:17" ht="3" customHeight="1">
      <c r="A15" s="654"/>
      <c r="B15" s="646"/>
      <c r="C15" s="646"/>
      <c r="D15" s="646"/>
      <c r="E15" s="646"/>
      <c r="F15" s="646"/>
      <c r="G15" s="646"/>
      <c r="H15" s="646"/>
      <c r="I15" s="646"/>
      <c r="J15" s="646"/>
      <c r="K15" s="646"/>
      <c r="L15" s="646"/>
      <c r="M15" s="646"/>
      <c r="N15" s="646"/>
      <c r="O15" s="655"/>
    </row>
    <row r="16" spans="1:17" ht="8.1" customHeight="1">
      <c r="A16" s="662" t="s">
        <v>593</v>
      </c>
      <c r="B16" s="663">
        <v>249.59399999999999</v>
      </c>
      <c r="C16" s="663">
        <v>300.50900000000001</v>
      </c>
      <c r="D16" s="663">
        <v>96.147000000000006</v>
      </c>
      <c r="E16" s="663">
        <v>94.179000000000002</v>
      </c>
      <c r="F16" s="663">
        <v>170.01</v>
      </c>
      <c r="G16" s="663">
        <v>165.839</v>
      </c>
      <c r="H16" s="663">
        <v>5.431</v>
      </c>
      <c r="I16" s="663">
        <v>2.8119999999999998</v>
      </c>
      <c r="J16" s="663">
        <v>160.44</v>
      </c>
      <c r="K16" s="663">
        <v>172.113</v>
      </c>
      <c r="L16" s="663">
        <v>43.408999999999999</v>
      </c>
      <c r="M16" s="663">
        <v>34.026000000000003</v>
      </c>
      <c r="N16" s="664">
        <v>725.03100000000006</v>
      </c>
      <c r="O16" s="665">
        <v>769.47799999999995</v>
      </c>
      <c r="P16" s="666"/>
    </row>
    <row r="17" spans="1:17" ht="8.1" customHeight="1">
      <c r="A17" s="662" t="s">
        <v>594</v>
      </c>
      <c r="B17" s="663">
        <v>290.952</v>
      </c>
      <c r="C17" s="663">
        <v>268.721</v>
      </c>
      <c r="D17" s="663">
        <v>97.722999999999999</v>
      </c>
      <c r="E17" s="663">
        <v>98.45</v>
      </c>
      <c r="F17" s="663">
        <v>177.792</v>
      </c>
      <c r="G17" s="663">
        <v>160.322</v>
      </c>
      <c r="H17" s="663">
        <v>4.7889999999999997</v>
      </c>
      <c r="I17" s="663">
        <v>4.4820000000000002</v>
      </c>
      <c r="J17" s="663">
        <v>178.32599999999999</v>
      </c>
      <c r="K17" s="663">
        <v>170.82</v>
      </c>
      <c r="L17" s="663">
        <v>44.405999999999999</v>
      </c>
      <c r="M17" s="663">
        <v>37.710999999999999</v>
      </c>
      <c r="N17" s="664">
        <v>793.98799999999994</v>
      </c>
      <c r="O17" s="665">
        <v>740.50599999999986</v>
      </c>
    </row>
    <row r="18" spans="1:17" ht="8.1" customHeight="1">
      <c r="A18" s="662" t="s">
        <v>595</v>
      </c>
      <c r="B18" s="663">
        <v>264.38600000000002</v>
      </c>
      <c r="C18" s="663">
        <v>250.72200000000001</v>
      </c>
      <c r="D18" s="663">
        <v>93.653000000000006</v>
      </c>
      <c r="E18" s="663">
        <v>97.042000000000002</v>
      </c>
      <c r="F18" s="663">
        <v>157.85900000000001</v>
      </c>
      <c r="G18" s="663">
        <v>157.94300000000001</v>
      </c>
      <c r="H18" s="663">
        <v>4.5119999999999996</v>
      </c>
      <c r="I18" s="663">
        <v>4.976</v>
      </c>
      <c r="J18" s="663">
        <v>168.32</v>
      </c>
      <c r="K18" s="663">
        <v>165.22</v>
      </c>
      <c r="L18" s="663">
        <v>41.68</v>
      </c>
      <c r="M18" s="663">
        <v>39.478999999999999</v>
      </c>
      <c r="N18" s="664">
        <v>730.41</v>
      </c>
      <c r="O18" s="665">
        <v>715.38200000000006</v>
      </c>
    </row>
    <row r="19" spans="1:17" ht="3" customHeight="1">
      <c r="A19" s="662" t="s">
        <v>596</v>
      </c>
      <c r="B19" s="663"/>
      <c r="C19" s="663"/>
      <c r="D19" s="663"/>
      <c r="E19" s="663"/>
      <c r="F19" s="663"/>
      <c r="G19" s="663"/>
      <c r="H19" s="663"/>
      <c r="I19" s="663"/>
      <c r="J19" s="663"/>
      <c r="K19" s="663"/>
      <c r="L19" s="663"/>
      <c r="M19" s="663"/>
      <c r="N19" s="664"/>
      <c r="O19" s="665"/>
    </row>
    <row r="20" spans="1:17" ht="8.1" customHeight="1">
      <c r="A20" s="662" t="s">
        <v>597</v>
      </c>
      <c r="B20" s="663">
        <v>277.36399999999998</v>
      </c>
      <c r="C20" s="663">
        <v>263.56799999999998</v>
      </c>
      <c r="D20" s="663">
        <v>96.906000000000006</v>
      </c>
      <c r="E20" s="663">
        <v>107.01900000000001</v>
      </c>
      <c r="F20" s="663">
        <v>157.40799999999999</v>
      </c>
      <c r="G20" s="663">
        <v>173.17099999999999</v>
      </c>
      <c r="H20" s="663">
        <v>4.0890000000000004</v>
      </c>
      <c r="I20" s="663">
        <v>5.48</v>
      </c>
      <c r="J20" s="663">
        <v>165.52600000000001</v>
      </c>
      <c r="K20" s="663">
        <v>196.28299999999999</v>
      </c>
      <c r="L20" s="663">
        <v>40.345999999999997</v>
      </c>
      <c r="M20" s="663">
        <v>41.923000000000002</v>
      </c>
      <c r="N20" s="664">
        <v>741.63900000000012</v>
      </c>
      <c r="O20" s="665">
        <v>787.44400000000007</v>
      </c>
    </row>
    <row r="21" spans="1:17" ht="8.1" customHeight="1">
      <c r="A21" s="662" t="s">
        <v>598</v>
      </c>
      <c r="B21" s="663">
        <v>286.27699999999999</v>
      </c>
      <c r="C21" s="663">
        <v>230.87100000000001</v>
      </c>
      <c r="D21" s="663">
        <v>95.588999999999999</v>
      </c>
      <c r="E21" s="663">
        <v>99.120999999999995</v>
      </c>
      <c r="F21" s="663">
        <v>158.13800000000001</v>
      </c>
      <c r="G21" s="663">
        <v>164.94900000000001</v>
      </c>
      <c r="H21" s="663">
        <v>3.218</v>
      </c>
      <c r="I21" s="663">
        <v>6.0570000000000004</v>
      </c>
      <c r="J21" s="663">
        <v>170.102</v>
      </c>
      <c r="K21" s="663">
        <v>196.797</v>
      </c>
      <c r="L21" s="663">
        <v>39.509</v>
      </c>
      <c r="M21" s="663">
        <v>33.264000000000003</v>
      </c>
      <c r="N21" s="664">
        <v>752.83299999999997</v>
      </c>
      <c r="O21" s="665">
        <v>731.05900000000008</v>
      </c>
    </row>
    <row r="22" spans="1:17" ht="8.1" customHeight="1">
      <c r="A22" s="662" t="s">
        <v>599</v>
      </c>
      <c r="B22" s="663">
        <v>278.26299999999998</v>
      </c>
      <c r="C22" s="663">
        <v>242.733</v>
      </c>
      <c r="D22" s="663">
        <v>93.263000000000005</v>
      </c>
      <c r="E22" s="663">
        <v>99.61</v>
      </c>
      <c r="F22" s="663">
        <v>151.898</v>
      </c>
      <c r="G22" s="663">
        <v>166.56200000000001</v>
      </c>
      <c r="H22" s="663">
        <v>3.4489999999999998</v>
      </c>
      <c r="I22" s="663">
        <v>6.5</v>
      </c>
      <c r="J22" s="663">
        <v>169.798</v>
      </c>
      <c r="K22" s="663">
        <v>200.05099999999999</v>
      </c>
      <c r="L22" s="663">
        <v>37.414999999999999</v>
      </c>
      <c r="M22" s="663">
        <v>30.831</v>
      </c>
      <c r="N22" s="664">
        <v>734.0859999999999</v>
      </c>
      <c r="O22" s="665">
        <v>746.28699999999992</v>
      </c>
      <c r="P22" s="666"/>
      <c r="Q22" s="648"/>
    </row>
    <row r="23" spans="1:17" ht="3" customHeight="1">
      <c r="A23" s="662"/>
      <c r="B23" s="663"/>
      <c r="C23" s="663"/>
      <c r="D23" s="663"/>
      <c r="E23" s="663"/>
      <c r="F23" s="663"/>
      <c r="G23" s="663"/>
      <c r="H23" s="663"/>
      <c r="I23" s="663"/>
      <c r="J23" s="663"/>
      <c r="K23" s="663"/>
      <c r="L23" s="663"/>
      <c r="M23" s="663"/>
      <c r="N23" s="664"/>
      <c r="O23" s="665"/>
    </row>
    <row r="24" spans="1:17" ht="8.1" customHeight="1">
      <c r="A24" s="662" t="s">
        <v>600</v>
      </c>
      <c r="B24" s="663">
        <v>284.56299999999999</v>
      </c>
      <c r="C24" s="663">
        <v>253.589</v>
      </c>
      <c r="D24" s="663">
        <v>95.153999999999996</v>
      </c>
      <c r="E24" s="663">
        <v>106.898</v>
      </c>
      <c r="F24" s="663">
        <v>154.40899999999999</v>
      </c>
      <c r="G24" s="663">
        <v>180.172</v>
      </c>
      <c r="H24" s="663">
        <v>3.2450000000000001</v>
      </c>
      <c r="I24" s="663">
        <v>6.6840000000000002</v>
      </c>
      <c r="J24" s="663">
        <v>175.864</v>
      </c>
      <c r="K24" s="663">
        <v>211.38399999999999</v>
      </c>
      <c r="L24" s="663">
        <v>36.328000000000003</v>
      </c>
      <c r="M24" s="663">
        <v>32.046999999999997</v>
      </c>
      <c r="N24" s="664">
        <v>749.56299999999999</v>
      </c>
      <c r="O24" s="665">
        <v>790.774</v>
      </c>
      <c r="Q24" s="667"/>
    </row>
    <row r="25" spans="1:17" ht="8.1" customHeight="1">
      <c r="A25" s="662" t="s">
        <v>601</v>
      </c>
      <c r="B25" s="663">
        <v>262.85300000000001</v>
      </c>
      <c r="C25" s="663">
        <v>225.72499999999999</v>
      </c>
      <c r="D25" s="663">
        <v>88.295000000000002</v>
      </c>
      <c r="E25" s="663">
        <v>90.736999999999995</v>
      </c>
      <c r="F25" s="663">
        <v>142.24299999999999</v>
      </c>
      <c r="G25" s="663">
        <v>153.209</v>
      </c>
      <c r="H25" s="663">
        <v>2.86</v>
      </c>
      <c r="I25" s="663">
        <v>5.8840000000000003</v>
      </c>
      <c r="J25" s="663">
        <v>167.58199999999999</v>
      </c>
      <c r="K25" s="663">
        <v>186.50800000000001</v>
      </c>
      <c r="L25" s="663">
        <v>31.027000000000001</v>
      </c>
      <c r="M25" s="663">
        <v>27.111999999999998</v>
      </c>
      <c r="N25" s="664">
        <v>694.86000000000013</v>
      </c>
      <c r="O25" s="665">
        <v>689.17499999999995</v>
      </c>
      <c r="Q25" s="667"/>
    </row>
    <row r="26" spans="1:17" ht="8.1" customHeight="1">
      <c r="A26" s="662" t="s">
        <v>602</v>
      </c>
      <c r="B26" s="663">
        <v>283.279</v>
      </c>
      <c r="C26" s="663">
        <v>243.81800000000001</v>
      </c>
      <c r="D26" s="663">
        <v>92.563999999999993</v>
      </c>
      <c r="E26" s="663">
        <v>92.137</v>
      </c>
      <c r="F26" s="663">
        <v>146.90700000000001</v>
      </c>
      <c r="G26" s="663">
        <v>161.863</v>
      </c>
      <c r="H26" s="663">
        <v>2.8570000000000002</v>
      </c>
      <c r="I26" s="663">
        <v>6.2220000000000004</v>
      </c>
      <c r="J26" s="663">
        <v>175.84</v>
      </c>
      <c r="K26" s="663">
        <v>194.756</v>
      </c>
      <c r="L26" s="663">
        <v>28.695</v>
      </c>
      <c r="M26" s="663">
        <v>30.24</v>
      </c>
      <c r="N26" s="664">
        <v>730.14200000000005</v>
      </c>
      <c r="O26" s="665">
        <v>729.03600000000006</v>
      </c>
      <c r="Q26" s="667"/>
    </row>
    <row r="27" spans="1:17" ht="3" customHeight="1">
      <c r="A27" s="662"/>
      <c r="B27" s="663"/>
      <c r="C27" s="663"/>
      <c r="D27" s="663"/>
      <c r="E27" s="663"/>
      <c r="F27" s="663"/>
      <c r="G27" s="663"/>
      <c r="H27" s="663"/>
      <c r="I27" s="663"/>
      <c r="J27" s="663"/>
      <c r="K27" s="663"/>
      <c r="L27" s="663"/>
      <c r="M27" s="663"/>
      <c r="N27" s="664"/>
      <c r="O27" s="665"/>
    </row>
    <row r="28" spans="1:17" ht="8.25" customHeight="1">
      <c r="A28" s="662" t="s">
        <v>603</v>
      </c>
      <c r="B28" s="663">
        <v>287.28800000000001</v>
      </c>
      <c r="C28" s="663">
        <v>254.42599999999999</v>
      </c>
      <c r="D28" s="663">
        <v>92.492000000000004</v>
      </c>
      <c r="E28" s="663">
        <v>95.834999999999994</v>
      </c>
      <c r="F28" s="663">
        <v>148.53800000000001</v>
      </c>
      <c r="G28" s="663">
        <v>165.67400000000001</v>
      </c>
      <c r="H28" s="663">
        <v>2.7650000000000001</v>
      </c>
      <c r="I28" s="663">
        <v>6.5289999999999999</v>
      </c>
      <c r="J28" s="663">
        <v>172.303</v>
      </c>
      <c r="K28" s="663">
        <v>202.45</v>
      </c>
      <c r="L28" s="663">
        <v>30.353999999999999</v>
      </c>
      <c r="M28" s="663">
        <v>30.681999999999999</v>
      </c>
      <c r="N28" s="664">
        <v>733.74</v>
      </c>
      <c r="O28" s="665">
        <v>755.596</v>
      </c>
      <c r="P28" s="663"/>
      <c r="Q28" s="666"/>
    </row>
    <row r="29" spans="1:17" ht="8.25" customHeight="1">
      <c r="A29" s="662" t="s">
        <v>604</v>
      </c>
      <c r="B29" s="663">
        <v>298.46800000000002</v>
      </c>
      <c r="C29" s="663">
        <v>266.50599999999997</v>
      </c>
      <c r="D29" s="663">
        <v>94.259</v>
      </c>
      <c r="E29" s="663">
        <v>92.045000000000002</v>
      </c>
      <c r="F29" s="663">
        <v>151.83699999999999</v>
      </c>
      <c r="G29" s="663">
        <v>165.30500000000001</v>
      </c>
      <c r="H29" s="663">
        <v>2.8969999999999998</v>
      </c>
      <c r="I29" s="663">
        <v>6.258</v>
      </c>
      <c r="J29" s="663">
        <v>174.13300000000001</v>
      </c>
      <c r="K29" s="663">
        <v>195.81700000000001</v>
      </c>
      <c r="L29" s="663">
        <v>32.350999999999999</v>
      </c>
      <c r="M29" s="663">
        <v>30.21</v>
      </c>
      <c r="N29" s="664">
        <v>753.94500000000016</v>
      </c>
      <c r="O29" s="665">
        <v>756.14100000000008</v>
      </c>
      <c r="P29" s="663"/>
      <c r="Q29" s="666"/>
    </row>
    <row r="30" spans="1:17" ht="7.5" customHeight="1">
      <c r="A30" s="662" t="s">
        <v>605</v>
      </c>
      <c r="B30" s="663">
        <v>275.33699999999999</v>
      </c>
      <c r="C30" s="663">
        <v>267.834</v>
      </c>
      <c r="D30" s="663">
        <v>86.347999999999999</v>
      </c>
      <c r="E30" s="663">
        <v>89.671999999999997</v>
      </c>
      <c r="F30" s="663">
        <v>147.00299999999999</v>
      </c>
      <c r="G30" s="663">
        <v>162.12100000000001</v>
      </c>
      <c r="H30" s="663">
        <v>2.6869999999999998</v>
      </c>
      <c r="I30" s="663">
        <v>6.1539999999999999</v>
      </c>
      <c r="J30" s="663">
        <v>160.279</v>
      </c>
      <c r="K30" s="663">
        <v>183.83199999999999</v>
      </c>
      <c r="L30" s="663">
        <v>30.242000000000001</v>
      </c>
      <c r="M30" s="663">
        <v>27.125</v>
      </c>
      <c r="N30" s="664">
        <v>701.89599999999996</v>
      </c>
      <c r="O30" s="665">
        <v>736.73799999999994</v>
      </c>
      <c r="P30" s="663"/>
      <c r="Q30" s="666"/>
    </row>
    <row r="31" spans="1:17" ht="3" customHeight="1">
      <c r="A31" s="668"/>
      <c r="B31" s="669"/>
      <c r="C31" s="669"/>
      <c r="D31" s="669"/>
      <c r="E31" s="669"/>
      <c r="F31" s="669"/>
      <c r="G31" s="669"/>
      <c r="H31" s="669"/>
      <c r="I31" s="669" t="s">
        <v>573</v>
      </c>
      <c r="J31" s="669"/>
      <c r="K31" s="669"/>
      <c r="L31" s="669"/>
      <c r="M31" s="669"/>
      <c r="N31" s="670"/>
      <c r="O31" s="671"/>
    </row>
    <row r="32" spans="1:17" ht="3" customHeight="1">
      <c r="A32" s="672"/>
      <c r="B32" s="663"/>
      <c r="C32" s="663"/>
      <c r="D32" s="663"/>
      <c r="E32" s="663"/>
      <c r="F32" s="663"/>
      <c r="G32" s="663"/>
      <c r="H32" s="663"/>
      <c r="I32" s="663"/>
      <c r="J32" s="663"/>
      <c r="K32" s="663"/>
      <c r="L32" s="663"/>
      <c r="M32" s="663"/>
      <c r="O32" s="673"/>
    </row>
    <row r="33" spans="1:17" ht="8.1" customHeight="1">
      <c r="A33" s="672" t="s">
        <v>606</v>
      </c>
      <c r="B33" s="663">
        <v>3338.6239999999998</v>
      </c>
      <c r="C33" s="674">
        <v>3069.0219999999995</v>
      </c>
      <c r="D33" s="663">
        <v>1122.3929999999998</v>
      </c>
      <c r="E33" s="674">
        <v>1162.7450000000001</v>
      </c>
      <c r="F33" s="663">
        <v>1864.0419999999999</v>
      </c>
      <c r="G33" s="674">
        <v>1977.1300000000003</v>
      </c>
      <c r="H33" s="663">
        <v>42.798999999999999</v>
      </c>
      <c r="I33" s="674">
        <v>68.038000000000011</v>
      </c>
      <c r="J33" s="663">
        <v>2038.5130000000001</v>
      </c>
      <c r="K33" s="674">
        <v>2276.0310000000004</v>
      </c>
      <c r="L33" s="663">
        <v>435.762</v>
      </c>
      <c r="M33" s="674">
        <v>394.65000000000003</v>
      </c>
      <c r="N33" s="663">
        <v>8842.1329999999998</v>
      </c>
      <c r="O33" s="675">
        <v>8947.616</v>
      </c>
      <c r="P33" s="676"/>
      <c r="Q33" s="677"/>
    </row>
    <row r="34" spans="1:17" ht="3" customHeight="1">
      <c r="A34" s="668"/>
      <c r="B34" s="669"/>
      <c r="C34" s="669"/>
      <c r="D34" s="669"/>
      <c r="E34" s="669"/>
      <c r="F34" s="669"/>
      <c r="G34" s="669"/>
      <c r="H34" s="669"/>
      <c r="I34" s="678"/>
      <c r="J34" s="669"/>
      <c r="K34" s="669"/>
      <c r="L34" s="669"/>
      <c r="M34" s="669"/>
      <c r="N34" s="669"/>
      <c r="O34" s="679"/>
    </row>
    <row r="35" spans="1:17" ht="3" customHeight="1">
      <c r="A35" s="654"/>
      <c r="B35" s="646"/>
      <c r="C35" s="646"/>
      <c r="D35" s="646"/>
      <c r="E35" s="646"/>
      <c r="F35" s="646"/>
      <c r="G35" s="646"/>
      <c r="H35" s="646"/>
      <c r="I35" s="646"/>
      <c r="J35" s="646"/>
      <c r="K35" s="646"/>
      <c r="L35" s="646"/>
      <c r="M35" s="646"/>
      <c r="N35" s="646"/>
      <c r="O35" s="655"/>
    </row>
    <row r="36" spans="1:17" ht="12.95" customHeight="1">
      <c r="A36" s="656" t="s">
        <v>579</v>
      </c>
      <c r="B36" s="657"/>
      <c r="C36" s="657"/>
      <c r="D36" s="657"/>
      <c r="E36" s="657"/>
      <c r="F36" s="657"/>
      <c r="G36" s="657"/>
      <c r="H36" s="657"/>
      <c r="I36" s="657"/>
      <c r="J36" s="657"/>
      <c r="K36" s="657"/>
      <c r="L36" s="657"/>
      <c r="M36" s="657"/>
      <c r="N36" s="657"/>
      <c r="O36" s="658"/>
      <c r="Q36" s="677"/>
    </row>
    <row r="37" spans="1:17" ht="3" customHeight="1">
      <c r="A37" s="654"/>
      <c r="B37" s="646"/>
      <c r="C37" s="646"/>
      <c r="D37" s="646"/>
      <c r="E37" s="646"/>
      <c r="F37" s="646"/>
      <c r="G37" s="646"/>
      <c r="H37" s="646"/>
      <c r="I37" s="646"/>
      <c r="J37" s="646"/>
      <c r="K37" s="646"/>
      <c r="L37" s="646"/>
      <c r="M37" s="646"/>
      <c r="N37" s="646"/>
      <c r="O37" s="655"/>
    </row>
    <row r="38" spans="1:17" ht="11.1" customHeight="1">
      <c r="A38" s="659" t="s">
        <v>572</v>
      </c>
      <c r="B38" s="660"/>
      <c r="C38" s="660"/>
      <c r="D38" s="660"/>
      <c r="E38" s="660"/>
      <c r="F38" s="660"/>
      <c r="G38" s="660"/>
      <c r="H38" s="660"/>
      <c r="I38" s="660"/>
      <c r="J38" s="660"/>
      <c r="K38" s="660"/>
      <c r="L38" s="660"/>
      <c r="M38" s="660"/>
      <c r="N38" s="660"/>
      <c r="O38" s="661"/>
    </row>
    <row r="39" spans="1:17" ht="3" customHeight="1">
      <c r="A39" s="654"/>
      <c r="B39" s="646"/>
      <c r="C39" s="646"/>
      <c r="D39" s="646"/>
      <c r="E39" s="646"/>
      <c r="F39" s="646"/>
      <c r="G39" s="646"/>
      <c r="H39" s="646"/>
      <c r="I39" s="646"/>
      <c r="J39" s="646"/>
      <c r="K39" s="646"/>
      <c r="L39" s="646"/>
      <c r="M39" s="646"/>
      <c r="N39" s="646"/>
      <c r="O39" s="655"/>
    </row>
    <row r="40" spans="1:17" ht="8.1" customHeight="1">
      <c r="A40" s="672" t="s">
        <v>268</v>
      </c>
      <c r="B40" s="663">
        <v>71.37</v>
      </c>
      <c r="C40" s="663">
        <v>78.801000000000002</v>
      </c>
      <c r="D40" s="663">
        <v>6.1820000000000004</v>
      </c>
      <c r="E40" s="663">
        <v>7.2729999999999997</v>
      </c>
      <c r="F40" s="663">
        <v>18.548999999999999</v>
      </c>
      <c r="G40" s="663">
        <v>20.193999999999999</v>
      </c>
      <c r="H40" s="663">
        <v>1.577</v>
      </c>
      <c r="I40" s="663">
        <v>0.91</v>
      </c>
      <c r="J40" s="663">
        <v>37.142000000000003</v>
      </c>
      <c r="K40" s="663">
        <v>36.93</v>
      </c>
      <c r="L40" s="663">
        <v>4</v>
      </c>
      <c r="M40" s="663">
        <v>4.766</v>
      </c>
      <c r="N40" s="663">
        <v>138.82</v>
      </c>
      <c r="O40" s="680">
        <v>148.874</v>
      </c>
    </row>
    <row r="41" spans="1:17" ht="8.1" customHeight="1">
      <c r="A41" s="672" t="s">
        <v>607</v>
      </c>
      <c r="B41" s="663">
        <v>76.534999999999997</v>
      </c>
      <c r="C41" s="663">
        <v>74.281000000000006</v>
      </c>
      <c r="D41" s="663">
        <v>5.9390000000000001</v>
      </c>
      <c r="E41" s="663">
        <v>7.0350000000000001</v>
      </c>
      <c r="F41" s="663">
        <v>20.439</v>
      </c>
      <c r="G41" s="663">
        <v>20.030999999999999</v>
      </c>
      <c r="H41" s="663">
        <v>1.802</v>
      </c>
      <c r="I41" s="663">
        <v>1.3069999999999999</v>
      </c>
      <c r="J41" s="663">
        <v>40.94</v>
      </c>
      <c r="K41" s="663">
        <v>35.671999999999997</v>
      </c>
      <c r="L41" s="663">
        <v>4.7629999999999999</v>
      </c>
      <c r="M41" s="663">
        <v>4.6589999999999998</v>
      </c>
      <c r="N41" s="663">
        <v>150.41799999999998</v>
      </c>
      <c r="O41" s="680">
        <v>142.98500000000001</v>
      </c>
    </row>
    <row r="42" spans="1:17" ht="8.1" customHeight="1">
      <c r="A42" s="672" t="s">
        <v>608</v>
      </c>
      <c r="B42" s="663">
        <v>68.397000000000006</v>
      </c>
      <c r="C42" s="663">
        <v>68.754000000000005</v>
      </c>
      <c r="D42" s="663">
        <v>6.16</v>
      </c>
      <c r="E42" s="663">
        <v>6.4790000000000001</v>
      </c>
      <c r="F42" s="663">
        <v>19.471</v>
      </c>
      <c r="G42" s="663">
        <v>19.585000000000001</v>
      </c>
      <c r="H42" s="663">
        <v>1.89</v>
      </c>
      <c r="I42" s="663">
        <v>1.5349999999999999</v>
      </c>
      <c r="J42" s="663">
        <v>36.058</v>
      </c>
      <c r="K42" s="663">
        <v>35.130000000000003</v>
      </c>
      <c r="L42" s="663">
        <v>4.0679999999999996</v>
      </c>
      <c r="M42" s="663">
        <v>3.923</v>
      </c>
      <c r="N42" s="663">
        <v>136.04400000000001</v>
      </c>
      <c r="O42" s="680">
        <v>135.40600000000001</v>
      </c>
    </row>
    <row r="43" spans="1:17" ht="3" customHeight="1">
      <c r="A43" s="672" t="s">
        <v>596</v>
      </c>
      <c r="B43" s="663"/>
      <c r="C43" s="663"/>
      <c r="D43" s="663"/>
      <c r="E43" s="663"/>
      <c r="F43" s="663"/>
      <c r="G43" s="663"/>
      <c r="H43" s="663"/>
      <c r="I43" s="663"/>
      <c r="J43" s="663"/>
      <c r="K43" s="663"/>
      <c r="L43" s="663"/>
      <c r="M43" s="663"/>
      <c r="N43" s="663"/>
      <c r="O43" s="680"/>
    </row>
    <row r="44" spans="1:17" ht="8.1" customHeight="1">
      <c r="A44" s="662" t="s">
        <v>597</v>
      </c>
      <c r="B44" s="663">
        <v>73.974999999999994</v>
      </c>
      <c r="C44" s="663">
        <v>74.486000000000004</v>
      </c>
      <c r="D44" s="663">
        <v>6.6310000000000002</v>
      </c>
      <c r="E44" s="663">
        <v>7.0439999999999996</v>
      </c>
      <c r="F44" s="663">
        <v>19.631</v>
      </c>
      <c r="G44" s="663">
        <v>21.265999999999998</v>
      </c>
      <c r="H44" s="663">
        <v>1.5589999999999999</v>
      </c>
      <c r="I44" s="663">
        <v>1.726</v>
      </c>
      <c r="J44" s="663">
        <v>36.552999999999997</v>
      </c>
      <c r="K44" s="663">
        <v>40.03</v>
      </c>
      <c r="L44" s="663">
        <v>4.3949999999999996</v>
      </c>
      <c r="M44" s="663">
        <v>4.2240000000000002</v>
      </c>
      <c r="N44" s="663">
        <v>142.744</v>
      </c>
      <c r="O44" s="680">
        <v>148.77599999999998</v>
      </c>
    </row>
    <row r="45" spans="1:17" ht="8.1" customHeight="1">
      <c r="A45" s="662" t="s">
        <v>598</v>
      </c>
      <c r="B45" s="663">
        <v>76.06</v>
      </c>
      <c r="C45" s="663">
        <v>68.45</v>
      </c>
      <c r="D45" s="663">
        <v>6.234</v>
      </c>
      <c r="E45" s="663">
        <v>7.1040000000000001</v>
      </c>
      <c r="F45" s="663">
        <v>19.751000000000001</v>
      </c>
      <c r="G45" s="663">
        <v>20.869</v>
      </c>
      <c r="H45" s="663">
        <v>1.21</v>
      </c>
      <c r="I45" s="663">
        <v>1.7070000000000001</v>
      </c>
      <c r="J45" s="663">
        <v>38.140999999999998</v>
      </c>
      <c r="K45" s="663">
        <v>38.402999999999999</v>
      </c>
      <c r="L45" s="663">
        <v>4.9710000000000001</v>
      </c>
      <c r="M45" s="663">
        <v>3.968</v>
      </c>
      <c r="N45" s="663">
        <v>146.36699999999999</v>
      </c>
      <c r="O45" s="680">
        <v>140.50099999999998</v>
      </c>
    </row>
    <row r="46" spans="1:17" ht="8.1" customHeight="1">
      <c r="A46" s="662" t="s">
        <v>609</v>
      </c>
      <c r="B46" s="663">
        <v>71.83</v>
      </c>
      <c r="C46" s="663">
        <v>62.526000000000003</v>
      </c>
      <c r="D46" s="663">
        <v>5.93</v>
      </c>
      <c r="E46" s="663">
        <v>7.6120000000000001</v>
      </c>
      <c r="F46" s="663">
        <v>19.045000000000002</v>
      </c>
      <c r="G46" s="663">
        <v>20.489000000000001</v>
      </c>
      <c r="H46" s="663">
        <v>1.0309999999999999</v>
      </c>
      <c r="I46" s="663">
        <v>1.431</v>
      </c>
      <c r="J46" s="663">
        <v>35.710999999999999</v>
      </c>
      <c r="K46" s="663">
        <v>42.395000000000003</v>
      </c>
      <c r="L46" s="663">
        <v>4.5880000000000001</v>
      </c>
      <c r="M46" s="663">
        <v>3.8940000000000001</v>
      </c>
      <c r="N46" s="663">
        <v>138.13499999999999</v>
      </c>
      <c r="O46" s="680">
        <v>138.34700000000001</v>
      </c>
    </row>
    <row r="47" spans="1:17" ht="3" customHeight="1">
      <c r="A47" s="672" t="s">
        <v>596</v>
      </c>
      <c r="B47" s="663"/>
      <c r="C47" s="663"/>
      <c r="D47" s="663"/>
      <c r="E47" s="663"/>
      <c r="F47" s="663"/>
      <c r="G47" s="663"/>
      <c r="H47" s="663"/>
      <c r="I47" s="663"/>
      <c r="J47" s="663"/>
      <c r="K47" s="663"/>
      <c r="L47" s="663"/>
      <c r="M47" s="663"/>
      <c r="N47" s="663"/>
      <c r="O47" s="680"/>
    </row>
    <row r="48" spans="1:17" ht="8.1" customHeight="1">
      <c r="A48" s="672" t="s">
        <v>610</v>
      </c>
      <c r="B48" s="663">
        <v>76.620999999999995</v>
      </c>
      <c r="C48" s="663">
        <v>70.954999999999998</v>
      </c>
      <c r="D48" s="663">
        <v>6.181</v>
      </c>
      <c r="E48" s="663">
        <v>7.6779999999999999</v>
      </c>
      <c r="F48" s="663">
        <v>19.041</v>
      </c>
      <c r="G48" s="663">
        <v>21.51</v>
      </c>
      <c r="H48" s="663">
        <v>1.0529999999999999</v>
      </c>
      <c r="I48" s="663">
        <v>1.516</v>
      </c>
      <c r="J48" s="663">
        <v>37.142000000000003</v>
      </c>
      <c r="K48" s="663">
        <v>40.768999999999998</v>
      </c>
      <c r="L48" s="663">
        <v>4.7549999999999999</v>
      </c>
      <c r="M48" s="663">
        <v>4.29</v>
      </c>
      <c r="N48" s="663">
        <v>144.79299999999998</v>
      </c>
      <c r="O48" s="680">
        <v>146.71799999999999</v>
      </c>
    </row>
    <row r="49" spans="1:20" ht="8.1" customHeight="1">
      <c r="A49" s="672" t="s">
        <v>611</v>
      </c>
      <c r="B49" s="663">
        <v>70.867000000000004</v>
      </c>
      <c r="C49" s="663">
        <v>60.177999999999997</v>
      </c>
      <c r="D49" s="663">
        <v>6.1109999999999998</v>
      </c>
      <c r="E49" s="663">
        <v>6.3810000000000002</v>
      </c>
      <c r="F49" s="663">
        <v>16.972000000000001</v>
      </c>
      <c r="G49" s="663">
        <v>17.876999999999999</v>
      </c>
      <c r="H49" s="663">
        <v>1.17</v>
      </c>
      <c r="I49" s="663">
        <v>1.54</v>
      </c>
      <c r="J49" s="663">
        <v>35.555999999999997</v>
      </c>
      <c r="K49" s="663">
        <v>39.036999999999999</v>
      </c>
      <c r="L49" s="663">
        <v>4.3479999999999999</v>
      </c>
      <c r="M49" s="663">
        <v>3.4009999999999998</v>
      </c>
      <c r="N49" s="663">
        <v>135.02400000000003</v>
      </c>
      <c r="O49" s="680">
        <v>128.41400000000002</v>
      </c>
    </row>
    <row r="50" spans="1:20" ht="8.1" customHeight="1">
      <c r="A50" s="672" t="s">
        <v>264</v>
      </c>
      <c r="B50" s="663">
        <v>73.751999999999995</v>
      </c>
      <c r="C50" s="663">
        <v>67.373000000000005</v>
      </c>
      <c r="D50" s="663">
        <v>5.9050000000000002</v>
      </c>
      <c r="E50" s="663">
        <v>6.0860000000000003</v>
      </c>
      <c r="F50" s="663">
        <v>17.928000000000001</v>
      </c>
      <c r="G50" s="663">
        <v>18.771000000000001</v>
      </c>
      <c r="H50" s="663">
        <v>1.014</v>
      </c>
      <c r="I50" s="663">
        <v>1.887</v>
      </c>
      <c r="J50" s="663">
        <v>35.344999999999999</v>
      </c>
      <c r="K50" s="663">
        <v>45.838000000000001</v>
      </c>
      <c r="L50" s="663">
        <v>4.1440000000000001</v>
      </c>
      <c r="M50" s="663">
        <v>3.6709999999999998</v>
      </c>
      <c r="N50" s="663">
        <v>138.08799999999999</v>
      </c>
      <c r="O50" s="680">
        <v>143.626</v>
      </c>
    </row>
    <row r="51" spans="1:20" ht="3" customHeight="1">
      <c r="A51" s="672" t="s">
        <v>596</v>
      </c>
      <c r="B51" s="663"/>
      <c r="C51" s="663"/>
      <c r="D51" s="663"/>
      <c r="E51" s="663"/>
      <c r="F51" s="663"/>
      <c r="G51" s="663"/>
      <c r="H51" s="663"/>
      <c r="I51" s="663"/>
      <c r="J51" s="663"/>
      <c r="K51" s="663"/>
      <c r="L51" s="663"/>
      <c r="M51" s="663"/>
      <c r="N51" s="663"/>
      <c r="O51" s="680"/>
    </row>
    <row r="52" spans="1:20" ht="8.1" customHeight="1">
      <c r="A52" s="672" t="s">
        <v>265</v>
      </c>
      <c r="B52" s="663">
        <v>76.186000000000007</v>
      </c>
      <c r="C52" s="663">
        <v>71.852999999999994</v>
      </c>
      <c r="D52" s="663">
        <v>6.5750000000000002</v>
      </c>
      <c r="E52" s="663">
        <v>7.109</v>
      </c>
      <c r="F52" s="663">
        <v>19.010999999999999</v>
      </c>
      <c r="G52" s="663">
        <v>19.693999999999999</v>
      </c>
      <c r="H52" s="663">
        <v>0.99099999999999999</v>
      </c>
      <c r="I52" s="663">
        <v>1.863</v>
      </c>
      <c r="J52" s="663">
        <v>35.883000000000003</v>
      </c>
      <c r="K52" s="663">
        <v>44.781999999999996</v>
      </c>
      <c r="L52" s="663">
        <v>4.1180000000000003</v>
      </c>
      <c r="M52" s="663">
        <v>3.2429999999999999</v>
      </c>
      <c r="N52" s="663">
        <v>142.76400000000001</v>
      </c>
      <c r="O52" s="680">
        <v>148.54399999999998</v>
      </c>
    </row>
    <row r="53" spans="1:20" ht="8.1" customHeight="1">
      <c r="A53" s="672" t="s">
        <v>266</v>
      </c>
      <c r="B53" s="663">
        <v>82.411000000000001</v>
      </c>
      <c r="C53" s="663">
        <v>70.409000000000006</v>
      </c>
      <c r="D53" s="663">
        <v>7.0780000000000003</v>
      </c>
      <c r="E53" s="663">
        <v>6.4290000000000003</v>
      </c>
      <c r="F53" s="663">
        <v>19.474</v>
      </c>
      <c r="G53" s="663">
        <v>18.791</v>
      </c>
      <c r="H53" s="663">
        <v>0.85</v>
      </c>
      <c r="I53" s="663">
        <v>1.577</v>
      </c>
      <c r="J53" s="663">
        <v>37.454000000000001</v>
      </c>
      <c r="K53" s="663">
        <v>42.555999999999997</v>
      </c>
      <c r="L53" s="663">
        <v>4.0529999999999999</v>
      </c>
      <c r="M53" s="663">
        <v>3.1850000000000001</v>
      </c>
      <c r="N53" s="663">
        <v>151.32</v>
      </c>
      <c r="O53" s="680">
        <v>142.947</v>
      </c>
    </row>
    <row r="54" spans="1:20" ht="8.1" customHeight="1">
      <c r="A54" s="662" t="s">
        <v>605</v>
      </c>
      <c r="B54" s="663">
        <v>72.643000000000001</v>
      </c>
      <c r="C54" s="663">
        <v>71.605000000000004</v>
      </c>
      <c r="D54" s="663">
        <v>6.65</v>
      </c>
      <c r="E54" s="663">
        <v>6.3639999999999999</v>
      </c>
      <c r="F54" s="663">
        <v>17.225000000000001</v>
      </c>
      <c r="G54" s="663">
        <v>19.195</v>
      </c>
      <c r="H54" s="663">
        <v>0.91700000000000004</v>
      </c>
      <c r="I54" s="663">
        <v>1.51</v>
      </c>
      <c r="J54" s="663">
        <v>32.707000000000001</v>
      </c>
      <c r="K54" s="663">
        <v>42.238</v>
      </c>
      <c r="L54" s="663">
        <v>4.1909999999999998</v>
      </c>
      <c r="M54" s="663">
        <v>3.4660000000000002</v>
      </c>
      <c r="N54" s="663">
        <v>134.333</v>
      </c>
      <c r="O54" s="680">
        <v>144.37800000000004</v>
      </c>
    </row>
    <row r="55" spans="1:20" ht="3" customHeight="1">
      <c r="A55" s="668"/>
      <c r="B55" s="669"/>
      <c r="C55" s="669"/>
      <c r="D55" s="669"/>
      <c r="E55" s="669"/>
      <c r="F55" s="669"/>
      <c r="G55" s="669"/>
      <c r="H55" s="669"/>
      <c r="I55" s="669"/>
      <c r="J55" s="669"/>
      <c r="K55" s="669"/>
      <c r="L55" s="669"/>
      <c r="M55" s="669"/>
      <c r="N55" s="669"/>
      <c r="O55" s="679"/>
      <c r="S55" s="648"/>
      <c r="T55" s="648"/>
    </row>
    <row r="56" spans="1:20" ht="3" customHeight="1">
      <c r="A56" s="672"/>
      <c r="B56" s="663"/>
      <c r="C56" s="663"/>
      <c r="D56" s="663"/>
      <c r="E56" s="663"/>
      <c r="F56" s="663"/>
      <c r="G56" s="663"/>
      <c r="H56" s="663"/>
      <c r="I56" s="663"/>
      <c r="J56" s="663"/>
      <c r="K56" s="663"/>
      <c r="L56" s="663"/>
      <c r="M56" s="663"/>
      <c r="N56" s="663"/>
      <c r="O56" s="680"/>
      <c r="S56" s="648"/>
      <c r="T56" s="648"/>
    </row>
    <row r="57" spans="1:20" ht="8.1" customHeight="1">
      <c r="A57" s="672" t="s">
        <v>606</v>
      </c>
      <c r="B57" s="663">
        <v>890.64699999999993</v>
      </c>
      <c r="C57" s="674">
        <v>839.67100000000005</v>
      </c>
      <c r="D57" s="663">
        <v>75.576000000000008</v>
      </c>
      <c r="E57" s="674">
        <v>82.594000000000008</v>
      </c>
      <c r="F57" s="663">
        <v>226.53700000000001</v>
      </c>
      <c r="G57" s="674">
        <v>238.27199999999996</v>
      </c>
      <c r="H57" s="663">
        <v>15.063999999999998</v>
      </c>
      <c r="I57" s="674">
        <v>18.509000000000004</v>
      </c>
      <c r="J57" s="663">
        <v>438.63199999999995</v>
      </c>
      <c r="K57" s="674">
        <v>483.78</v>
      </c>
      <c r="L57" s="663">
        <v>52.393999999999998</v>
      </c>
      <c r="M57" s="674">
        <v>46.690000000000005</v>
      </c>
      <c r="N57" s="663">
        <v>1698.8500000000001</v>
      </c>
      <c r="O57" s="675">
        <v>1709.5160000000001</v>
      </c>
      <c r="S57" s="648"/>
      <c r="T57" s="648"/>
    </row>
    <row r="58" spans="1:20" ht="3" customHeight="1">
      <c r="A58" s="668"/>
      <c r="B58" s="669"/>
      <c r="C58" s="669"/>
      <c r="D58" s="669"/>
      <c r="E58" s="669"/>
      <c r="F58" s="669"/>
      <c r="G58" s="669"/>
      <c r="H58" s="669"/>
      <c r="I58" s="669"/>
      <c r="J58" s="669"/>
      <c r="K58" s="669"/>
      <c r="L58" s="669"/>
      <c r="M58" s="669"/>
      <c r="N58" s="669"/>
      <c r="O58" s="679"/>
      <c r="S58" s="648"/>
      <c r="T58" s="648"/>
    </row>
    <row r="59" spans="1:20" ht="3" customHeight="1">
      <c r="A59" s="654"/>
      <c r="B59" s="646"/>
      <c r="C59" s="646"/>
      <c r="D59" s="646"/>
      <c r="E59" s="646"/>
      <c r="F59" s="646"/>
      <c r="G59" s="646"/>
      <c r="H59" s="646"/>
      <c r="I59" s="646"/>
      <c r="J59" s="646"/>
      <c r="K59" s="646"/>
      <c r="L59" s="646"/>
      <c r="M59" s="646"/>
      <c r="N59" s="646"/>
      <c r="O59" s="655"/>
      <c r="S59" s="648"/>
    </row>
    <row r="60" spans="1:20" ht="12.95" customHeight="1">
      <c r="A60" s="681" t="s">
        <v>315</v>
      </c>
      <c r="B60" s="657"/>
      <c r="C60" s="657"/>
      <c r="D60" s="657"/>
      <c r="E60" s="657"/>
      <c r="F60" s="657"/>
      <c r="G60" s="657"/>
      <c r="H60" s="657"/>
      <c r="I60" s="657"/>
      <c r="J60" s="657"/>
      <c r="K60" s="657"/>
      <c r="L60" s="657"/>
      <c r="M60" s="657"/>
      <c r="N60" s="657"/>
      <c r="O60" s="658"/>
      <c r="S60" s="648"/>
      <c r="T60" s="648"/>
    </row>
    <row r="61" spans="1:20" ht="3" customHeight="1">
      <c r="A61" s="654"/>
      <c r="B61" s="646"/>
      <c r="C61" s="646"/>
      <c r="D61" s="646"/>
      <c r="E61" s="646"/>
      <c r="F61" s="646"/>
      <c r="G61" s="646"/>
      <c r="H61" s="646"/>
      <c r="I61" s="646"/>
      <c r="J61" s="646"/>
      <c r="K61" s="646"/>
      <c r="L61" s="646"/>
      <c r="M61" s="646"/>
      <c r="N61" s="646"/>
      <c r="O61" s="655"/>
    </row>
    <row r="62" spans="1:20" ht="11.1" customHeight="1">
      <c r="A62" s="659" t="s">
        <v>572</v>
      </c>
      <c r="B62" s="660"/>
      <c r="C62" s="660"/>
      <c r="D62" s="660"/>
      <c r="E62" s="660"/>
      <c r="F62" s="660"/>
      <c r="G62" s="660"/>
      <c r="H62" s="660"/>
      <c r="I62" s="660"/>
      <c r="J62" s="660"/>
      <c r="K62" s="660"/>
      <c r="L62" s="660"/>
      <c r="M62" s="660"/>
      <c r="N62" s="660"/>
      <c r="O62" s="661"/>
    </row>
    <row r="63" spans="1:20" ht="3" customHeight="1">
      <c r="A63" s="654"/>
      <c r="B63" s="646"/>
      <c r="C63" s="646"/>
      <c r="D63" s="646"/>
      <c r="E63" s="646"/>
      <c r="F63" s="646"/>
      <c r="G63" s="646"/>
      <c r="H63" s="646"/>
      <c r="I63" s="646"/>
      <c r="J63" s="646"/>
      <c r="K63" s="646"/>
      <c r="L63" s="646"/>
      <c r="M63" s="646"/>
      <c r="N63" s="646"/>
      <c r="O63" s="655"/>
    </row>
    <row r="64" spans="1:20" ht="8.1" customHeight="1">
      <c r="A64" s="662" t="s">
        <v>593</v>
      </c>
      <c r="B64" s="663">
        <v>320.964</v>
      </c>
      <c r="C64" s="663">
        <v>379.31</v>
      </c>
      <c r="D64" s="663">
        <v>102.32899999999999</v>
      </c>
      <c r="E64" s="663">
        <v>101.452</v>
      </c>
      <c r="F64" s="663">
        <v>188.559</v>
      </c>
      <c r="G64" s="663">
        <v>186.03299999999999</v>
      </c>
      <c r="H64" s="663">
        <v>7.008</v>
      </c>
      <c r="I64" s="663">
        <v>3.722</v>
      </c>
      <c r="J64" s="663">
        <v>197.58199999999999</v>
      </c>
      <c r="K64" s="663">
        <v>209.04300000000001</v>
      </c>
      <c r="L64" s="663">
        <v>47.408999999999999</v>
      </c>
      <c r="M64" s="663">
        <v>38.792000000000002</v>
      </c>
      <c r="N64" s="663">
        <v>863.851</v>
      </c>
      <c r="O64" s="680">
        <v>918.35199999999998</v>
      </c>
      <c r="P64" s="666"/>
    </row>
    <row r="65" spans="1:18" ht="8.1" customHeight="1">
      <c r="A65" s="662" t="s">
        <v>594</v>
      </c>
      <c r="B65" s="663">
        <v>367.48700000000002</v>
      </c>
      <c r="C65" s="663">
        <v>343.00200000000001</v>
      </c>
      <c r="D65" s="663">
        <v>103.66200000000001</v>
      </c>
      <c r="E65" s="663">
        <v>105.485</v>
      </c>
      <c r="F65" s="663">
        <v>198.23099999999999</v>
      </c>
      <c r="G65" s="663">
        <v>180.35300000000001</v>
      </c>
      <c r="H65" s="663">
        <v>6.5910000000000002</v>
      </c>
      <c r="I65" s="663">
        <v>5.7889999999999997</v>
      </c>
      <c r="J65" s="663">
        <v>219.26599999999999</v>
      </c>
      <c r="K65" s="663">
        <v>206.49199999999999</v>
      </c>
      <c r="L65" s="663">
        <v>49.168999999999997</v>
      </c>
      <c r="M65" s="663">
        <v>42.37</v>
      </c>
      <c r="N65" s="663">
        <v>944.40599999999995</v>
      </c>
      <c r="O65" s="680">
        <v>883.49099999999999</v>
      </c>
    </row>
    <row r="66" spans="1:18" ht="8.1" customHeight="1">
      <c r="A66" s="662" t="s">
        <v>595</v>
      </c>
      <c r="B66" s="663">
        <v>332.78300000000002</v>
      </c>
      <c r="C66" s="663">
        <v>319.476</v>
      </c>
      <c r="D66" s="663">
        <v>99.813000000000002</v>
      </c>
      <c r="E66" s="663">
        <v>103.521</v>
      </c>
      <c r="F66" s="663">
        <v>177.33</v>
      </c>
      <c r="G66" s="663">
        <v>177.52799999999999</v>
      </c>
      <c r="H66" s="663">
        <v>6.4020000000000001</v>
      </c>
      <c r="I66" s="663">
        <v>6.5110000000000001</v>
      </c>
      <c r="J66" s="663">
        <v>204.37799999999999</v>
      </c>
      <c r="K66" s="663">
        <v>200.35</v>
      </c>
      <c r="L66" s="663">
        <v>45.747999999999998</v>
      </c>
      <c r="M66" s="663">
        <v>43.402000000000001</v>
      </c>
      <c r="N66" s="663">
        <v>866.45400000000018</v>
      </c>
      <c r="O66" s="680">
        <v>850.78800000000001</v>
      </c>
      <c r="P66" s="666"/>
    </row>
    <row r="67" spans="1:18" ht="3" customHeight="1">
      <c r="A67" s="662" t="s">
        <v>596</v>
      </c>
      <c r="B67" s="663"/>
      <c r="C67" s="663"/>
      <c r="D67" s="663"/>
      <c r="E67" s="663"/>
      <c r="F67" s="663"/>
      <c r="G67" s="663"/>
      <c r="H67" s="663"/>
      <c r="I67" s="663"/>
      <c r="J67" s="663"/>
      <c r="K67" s="663"/>
      <c r="L67" s="663"/>
      <c r="M67" s="663"/>
      <c r="N67" s="663"/>
      <c r="O67" s="680"/>
    </row>
    <row r="68" spans="1:18" ht="8.1" customHeight="1">
      <c r="A68" s="662" t="s">
        <v>597</v>
      </c>
      <c r="B68" s="663">
        <v>351.339</v>
      </c>
      <c r="C68" s="663">
        <v>338.05399999999997</v>
      </c>
      <c r="D68" s="663">
        <v>103.53700000000001</v>
      </c>
      <c r="E68" s="663">
        <v>114.063</v>
      </c>
      <c r="F68" s="663">
        <v>177.03899999999999</v>
      </c>
      <c r="G68" s="663">
        <v>194.43700000000001</v>
      </c>
      <c r="H68" s="663">
        <v>5.6479999999999997</v>
      </c>
      <c r="I68" s="663">
        <v>7.2060000000000004</v>
      </c>
      <c r="J68" s="663">
        <v>202.07900000000001</v>
      </c>
      <c r="K68" s="663">
        <v>236.31299999999999</v>
      </c>
      <c r="L68" s="663">
        <v>44.741</v>
      </c>
      <c r="M68" s="663">
        <v>46.146999999999998</v>
      </c>
      <c r="N68" s="663">
        <v>884.38300000000004</v>
      </c>
      <c r="O68" s="680">
        <v>936.22</v>
      </c>
    </row>
    <row r="69" spans="1:18" ht="8.1" customHeight="1">
      <c r="A69" s="662" t="s">
        <v>598</v>
      </c>
      <c r="B69" s="663">
        <v>362.33699999999999</v>
      </c>
      <c r="C69" s="663">
        <v>299.32100000000003</v>
      </c>
      <c r="D69" s="663">
        <v>101.82299999999999</v>
      </c>
      <c r="E69" s="663">
        <v>106.22499999999999</v>
      </c>
      <c r="F69" s="663">
        <v>177.88900000000001</v>
      </c>
      <c r="G69" s="663">
        <v>185.81800000000001</v>
      </c>
      <c r="H69" s="663">
        <v>4.4279999999999999</v>
      </c>
      <c r="I69" s="663">
        <v>7.7640000000000002</v>
      </c>
      <c r="J69" s="663">
        <v>208.24299999999999</v>
      </c>
      <c r="K69" s="663">
        <v>235.2</v>
      </c>
      <c r="L69" s="663">
        <v>44.48</v>
      </c>
      <c r="M69" s="663">
        <v>37.231999999999999</v>
      </c>
      <c r="N69" s="663">
        <v>899.2</v>
      </c>
      <c r="O69" s="680">
        <v>871.56</v>
      </c>
      <c r="Q69" s="663"/>
    </row>
    <row r="70" spans="1:18" ht="8.1" customHeight="1">
      <c r="A70" s="662" t="s">
        <v>609</v>
      </c>
      <c r="B70" s="663">
        <v>350.09300000000002</v>
      </c>
      <c r="C70" s="663">
        <v>305.25900000000001</v>
      </c>
      <c r="D70" s="663">
        <v>99.192999999999998</v>
      </c>
      <c r="E70" s="663">
        <v>107.22199999999999</v>
      </c>
      <c r="F70" s="663">
        <v>170.94300000000001</v>
      </c>
      <c r="G70" s="663">
        <v>187.05099999999999</v>
      </c>
      <c r="H70" s="663">
        <v>4.4800000000000004</v>
      </c>
      <c r="I70" s="663">
        <v>7.931</v>
      </c>
      <c r="J70" s="663">
        <v>205.50899999999999</v>
      </c>
      <c r="K70" s="663">
        <v>242.446</v>
      </c>
      <c r="L70" s="663">
        <v>42.003</v>
      </c>
      <c r="M70" s="663">
        <v>34.725000000000001</v>
      </c>
      <c r="N70" s="663">
        <v>872.22100000000012</v>
      </c>
      <c r="O70" s="680">
        <v>884.63400000000001</v>
      </c>
      <c r="Q70" s="663"/>
    </row>
    <row r="71" spans="1:18" ht="3" customHeight="1">
      <c r="A71" s="662"/>
      <c r="B71" s="663"/>
      <c r="C71" s="663"/>
      <c r="D71" s="663"/>
      <c r="E71" s="663"/>
      <c r="F71" s="663"/>
      <c r="G71" s="663"/>
      <c r="H71" s="663"/>
      <c r="I71" s="663"/>
      <c r="J71" s="663"/>
      <c r="K71" s="663"/>
      <c r="L71" s="663"/>
      <c r="M71" s="663"/>
      <c r="N71" s="663"/>
      <c r="O71" s="680"/>
    </row>
    <row r="72" spans="1:18" ht="8.1" customHeight="1">
      <c r="A72" s="662" t="s">
        <v>612</v>
      </c>
      <c r="B72" s="663">
        <v>361.18400000000003</v>
      </c>
      <c r="C72" s="663">
        <v>324.54399999999998</v>
      </c>
      <c r="D72" s="663">
        <v>101.33499999999999</v>
      </c>
      <c r="E72" s="663">
        <v>114.57599999999999</v>
      </c>
      <c r="F72" s="663">
        <v>173.45</v>
      </c>
      <c r="G72" s="663">
        <v>201.68199999999999</v>
      </c>
      <c r="H72" s="663">
        <v>4.298</v>
      </c>
      <c r="I72" s="663">
        <v>8.1999999999999993</v>
      </c>
      <c r="J72" s="663">
        <v>213.006</v>
      </c>
      <c r="K72" s="663">
        <v>252.15299999999999</v>
      </c>
      <c r="L72" s="663">
        <v>41.082999999999998</v>
      </c>
      <c r="M72" s="663">
        <v>36.337000000000003</v>
      </c>
      <c r="N72" s="663">
        <v>894.35599999999999</v>
      </c>
      <c r="O72" s="680">
        <v>937.49200000000008</v>
      </c>
    </row>
    <row r="73" spans="1:18" ht="8.1" customHeight="1">
      <c r="A73" s="662" t="s">
        <v>613</v>
      </c>
      <c r="B73" s="663">
        <v>333.72</v>
      </c>
      <c r="C73" s="663">
        <v>285.90300000000002</v>
      </c>
      <c r="D73" s="663">
        <v>94.406000000000006</v>
      </c>
      <c r="E73" s="663">
        <v>97.117999999999995</v>
      </c>
      <c r="F73" s="663">
        <v>159.215</v>
      </c>
      <c r="G73" s="663">
        <v>171.08600000000001</v>
      </c>
      <c r="H73" s="663">
        <v>4.03</v>
      </c>
      <c r="I73" s="663">
        <v>7.4240000000000004</v>
      </c>
      <c r="J73" s="663">
        <v>203.13800000000001</v>
      </c>
      <c r="K73" s="663">
        <v>225.54499999999999</v>
      </c>
      <c r="L73" s="663">
        <v>35.375</v>
      </c>
      <c r="M73" s="663">
        <v>30.513000000000002</v>
      </c>
      <c r="N73" s="663">
        <v>829.88400000000001</v>
      </c>
      <c r="O73" s="680">
        <v>817.58899999999994</v>
      </c>
    </row>
    <row r="74" spans="1:18" ht="8.1" customHeight="1">
      <c r="A74" s="662" t="s">
        <v>614</v>
      </c>
      <c r="B74" s="663">
        <v>357.03100000000001</v>
      </c>
      <c r="C74" s="663">
        <v>311.19099999999997</v>
      </c>
      <c r="D74" s="663">
        <v>98.468999999999994</v>
      </c>
      <c r="E74" s="663">
        <v>98.222999999999999</v>
      </c>
      <c r="F74" s="663">
        <v>164.83500000000001</v>
      </c>
      <c r="G74" s="663">
        <v>180.63399999999999</v>
      </c>
      <c r="H74" s="663">
        <v>3.871</v>
      </c>
      <c r="I74" s="663">
        <v>8.109</v>
      </c>
      <c r="J74" s="663">
        <v>211.185</v>
      </c>
      <c r="K74" s="663">
        <v>240.59399999999999</v>
      </c>
      <c r="L74" s="663">
        <v>32.838999999999999</v>
      </c>
      <c r="M74" s="663">
        <v>33.911000000000001</v>
      </c>
      <c r="N74" s="663">
        <v>868.23</v>
      </c>
      <c r="O74" s="680">
        <v>872.66200000000003</v>
      </c>
    </row>
    <row r="75" spans="1:18" ht="3" customHeight="1">
      <c r="A75" s="662"/>
      <c r="B75" s="663"/>
      <c r="C75" s="663"/>
      <c r="D75" s="663"/>
      <c r="E75" s="663"/>
      <c r="F75" s="663"/>
      <c r="G75" s="663"/>
      <c r="H75" s="663"/>
      <c r="I75" s="663"/>
      <c r="J75" s="663"/>
      <c r="K75" s="663"/>
      <c r="L75" s="663"/>
      <c r="M75" s="663"/>
      <c r="N75" s="663"/>
      <c r="O75" s="680"/>
      <c r="P75" s="666"/>
    </row>
    <row r="76" spans="1:18" ht="8.1" customHeight="1">
      <c r="A76" s="662" t="s">
        <v>615</v>
      </c>
      <c r="B76" s="663">
        <v>363.47399999999999</v>
      </c>
      <c r="C76" s="663">
        <v>326.279</v>
      </c>
      <c r="D76" s="663">
        <v>99.066999999999993</v>
      </c>
      <c r="E76" s="663">
        <v>102.944</v>
      </c>
      <c r="F76" s="663">
        <v>167.54900000000001</v>
      </c>
      <c r="G76" s="663">
        <v>185.36799999999999</v>
      </c>
      <c r="H76" s="663">
        <v>3.7559999999999998</v>
      </c>
      <c r="I76" s="663">
        <v>8.3919999999999995</v>
      </c>
      <c r="J76" s="663">
        <v>208.18600000000001</v>
      </c>
      <c r="K76" s="663">
        <v>247.232</v>
      </c>
      <c r="L76" s="663">
        <v>34.472000000000001</v>
      </c>
      <c r="M76" s="663">
        <v>33.924999999999997</v>
      </c>
      <c r="N76" s="663">
        <v>876.50400000000002</v>
      </c>
      <c r="O76" s="680">
        <v>904.14</v>
      </c>
      <c r="P76" s="663"/>
      <c r="Q76" s="666"/>
      <c r="R76" s="667"/>
    </row>
    <row r="77" spans="1:18" ht="8.1" customHeight="1">
      <c r="A77" s="662" t="s">
        <v>604</v>
      </c>
      <c r="B77" s="663">
        <v>380.87900000000002</v>
      </c>
      <c r="C77" s="663">
        <v>336.91500000000002</v>
      </c>
      <c r="D77" s="663">
        <v>101.337</v>
      </c>
      <c r="E77" s="663">
        <v>98.474000000000004</v>
      </c>
      <c r="F77" s="663">
        <v>171.31100000000001</v>
      </c>
      <c r="G77" s="663">
        <v>184.096</v>
      </c>
      <c r="H77" s="663">
        <v>3.7469999999999999</v>
      </c>
      <c r="I77" s="663">
        <v>7.835</v>
      </c>
      <c r="J77" s="663">
        <v>211.58699999999999</v>
      </c>
      <c r="K77" s="663">
        <v>238.37299999999999</v>
      </c>
      <c r="L77" s="663">
        <v>36.404000000000003</v>
      </c>
      <c r="M77" s="663">
        <v>33.395000000000003</v>
      </c>
      <c r="N77" s="663">
        <v>905.26499999999999</v>
      </c>
      <c r="O77" s="680">
        <v>899.08799999999997</v>
      </c>
      <c r="P77" s="663"/>
      <c r="R77" s="667"/>
    </row>
    <row r="78" spans="1:18" ht="8.1" customHeight="1">
      <c r="A78" s="662" t="s">
        <v>605</v>
      </c>
      <c r="B78" s="663">
        <v>347.98</v>
      </c>
      <c r="C78" s="663">
        <v>339.43900000000002</v>
      </c>
      <c r="D78" s="663">
        <v>92.998000000000005</v>
      </c>
      <c r="E78" s="663">
        <v>96.036000000000001</v>
      </c>
      <c r="F78" s="663">
        <v>164.22800000000001</v>
      </c>
      <c r="G78" s="663">
        <v>181.316</v>
      </c>
      <c r="H78" s="663">
        <v>3.6040000000000001</v>
      </c>
      <c r="I78" s="663">
        <v>7.6639999999999997</v>
      </c>
      <c r="J78" s="663">
        <v>192.98599999999999</v>
      </c>
      <c r="K78" s="663">
        <v>226.07</v>
      </c>
      <c r="L78" s="663">
        <v>34.433</v>
      </c>
      <c r="M78" s="663">
        <v>30.591000000000001</v>
      </c>
      <c r="N78" s="663">
        <v>836.22900000000004</v>
      </c>
      <c r="O78" s="680">
        <v>881.1160000000001</v>
      </c>
      <c r="P78" s="663"/>
      <c r="R78" s="677"/>
    </row>
    <row r="79" spans="1:18" ht="3" customHeight="1">
      <c r="A79" s="668"/>
      <c r="B79" s="670"/>
      <c r="C79" s="670"/>
      <c r="D79" s="669"/>
      <c r="E79" s="669"/>
      <c r="F79" s="669"/>
      <c r="G79" s="669"/>
      <c r="H79" s="669"/>
      <c r="I79" s="669"/>
      <c r="J79" s="669"/>
      <c r="K79" s="669"/>
      <c r="L79" s="669"/>
      <c r="M79" s="669"/>
      <c r="N79" s="669"/>
      <c r="O79" s="679"/>
      <c r="P79" s="663"/>
      <c r="Q79" s="682"/>
      <c r="R79" s="667"/>
    </row>
    <row r="80" spans="1:18" ht="6" customHeight="1">
      <c r="A80" s="672"/>
      <c r="D80" s="663"/>
      <c r="E80" s="663"/>
      <c r="F80" s="663"/>
      <c r="G80" s="663"/>
      <c r="H80" s="663"/>
      <c r="I80" s="663"/>
      <c r="J80" s="663"/>
      <c r="K80" s="663"/>
      <c r="L80" s="663"/>
      <c r="M80" s="663"/>
      <c r="N80" s="663"/>
      <c r="O80" s="680"/>
      <c r="P80" s="663"/>
      <c r="R80" s="666"/>
    </row>
    <row r="81" spans="1:18" ht="8.1" customHeight="1">
      <c r="A81" s="672" t="s">
        <v>606</v>
      </c>
      <c r="B81" s="669">
        <v>4229.2710000000006</v>
      </c>
      <c r="C81" s="678">
        <v>3908.6929999999993</v>
      </c>
      <c r="D81" s="669">
        <v>1197.9690000000001</v>
      </c>
      <c r="E81" s="678">
        <v>1245.3389999999999</v>
      </c>
      <c r="F81" s="669">
        <v>2090.5789999999997</v>
      </c>
      <c r="G81" s="678">
        <v>2215.402</v>
      </c>
      <c r="H81" s="669">
        <v>57.863000000000007</v>
      </c>
      <c r="I81" s="678">
        <v>86.546999999999983</v>
      </c>
      <c r="J81" s="669">
        <v>2477.1449999999995</v>
      </c>
      <c r="K81" s="678">
        <v>2759.8110000000001</v>
      </c>
      <c r="L81" s="669">
        <v>488.15600000000001</v>
      </c>
      <c r="M81" s="678">
        <v>441.34</v>
      </c>
      <c r="N81" s="669">
        <v>10540.983</v>
      </c>
      <c r="O81" s="683">
        <v>10657.132</v>
      </c>
      <c r="P81" s="663"/>
      <c r="Q81" s="677"/>
      <c r="R81" s="666"/>
    </row>
    <row r="82" spans="1:18" ht="10.5" customHeight="1">
      <c r="A82" s="684" t="s">
        <v>616</v>
      </c>
      <c r="B82" s="685">
        <v>15.590999999999999</v>
      </c>
      <c r="C82" s="686">
        <v>13.885999999999999</v>
      </c>
      <c r="D82" s="685">
        <v>3.194</v>
      </c>
      <c r="E82" s="686">
        <v>2.194</v>
      </c>
      <c r="F82" s="685">
        <v>15.768000000000001</v>
      </c>
      <c r="G82" s="686">
        <v>14.557</v>
      </c>
      <c r="H82" s="685">
        <v>2.9870000000000001</v>
      </c>
      <c r="I82" s="686">
        <v>2.4249999999999998</v>
      </c>
      <c r="J82" s="685">
        <v>19.036999999999999</v>
      </c>
      <c r="K82" s="686">
        <v>17.446000000000002</v>
      </c>
      <c r="L82" s="685">
        <v>1.2450000000000001</v>
      </c>
      <c r="M82" s="686">
        <v>1.353</v>
      </c>
      <c r="N82" s="685">
        <v>57.822000000000003</v>
      </c>
      <c r="O82" s="687">
        <v>51.860999999999997</v>
      </c>
      <c r="P82" s="663"/>
      <c r="R82" s="666"/>
    </row>
    <row r="83" spans="1:18" ht="6.75" customHeight="1">
      <c r="A83" s="672" t="s">
        <v>617</v>
      </c>
      <c r="B83" s="663">
        <v>4244.862000000001</v>
      </c>
      <c r="C83" s="674">
        <v>3922.5789999999993</v>
      </c>
      <c r="D83" s="663">
        <v>1201.163</v>
      </c>
      <c r="E83" s="674">
        <v>1247.5329999999999</v>
      </c>
      <c r="F83" s="663">
        <v>2106.3469999999998</v>
      </c>
      <c r="G83" s="674">
        <v>2229.9589999999998</v>
      </c>
      <c r="H83" s="663">
        <v>60.850000000000009</v>
      </c>
      <c r="I83" s="674">
        <v>88.97199999999998</v>
      </c>
      <c r="J83" s="663">
        <v>2496.1819999999993</v>
      </c>
      <c r="K83" s="674">
        <v>2777.2570000000001</v>
      </c>
      <c r="L83" s="663">
        <v>489.40100000000001</v>
      </c>
      <c r="M83" s="674">
        <v>442.69299999999998</v>
      </c>
      <c r="N83" s="663">
        <v>10598.805</v>
      </c>
      <c r="O83" s="675">
        <v>10708.993</v>
      </c>
      <c r="P83" s="663"/>
      <c r="R83" s="677"/>
    </row>
    <row r="84" spans="1:18" ht="3" customHeight="1">
      <c r="A84" s="668"/>
      <c r="B84" s="669"/>
      <c r="C84" s="669"/>
      <c r="D84" s="669"/>
      <c r="E84" s="669"/>
      <c r="F84" s="669"/>
      <c r="G84" s="669"/>
      <c r="H84" s="669" t="s">
        <v>1</v>
      </c>
      <c r="I84" s="669"/>
      <c r="J84" s="669"/>
      <c r="K84" s="669"/>
      <c r="L84" s="669"/>
      <c r="M84" s="669"/>
      <c r="N84" s="669"/>
      <c r="O84" s="679"/>
      <c r="P84" s="663"/>
      <c r="R84" s="666"/>
    </row>
    <row r="85" spans="1:18" ht="3" customHeight="1">
      <c r="A85" s="688"/>
      <c r="B85" s="663"/>
      <c r="C85" s="663"/>
      <c r="D85" s="663"/>
      <c r="E85" s="663"/>
      <c r="F85" s="663"/>
      <c r="G85" s="663"/>
      <c r="H85" s="663"/>
      <c r="I85" s="663"/>
      <c r="J85" s="663"/>
      <c r="K85" s="663"/>
      <c r="L85" s="663"/>
      <c r="M85" s="663"/>
      <c r="N85" s="663"/>
      <c r="O85" s="663"/>
      <c r="P85" s="663"/>
      <c r="R85" s="666"/>
    </row>
    <row r="86" spans="1:18" ht="9.9499999999999993" customHeight="1">
      <c r="A86" s="666" t="s">
        <v>618</v>
      </c>
      <c r="B86" s="663"/>
      <c r="C86" s="663"/>
      <c r="D86" s="663"/>
      <c r="E86" s="663"/>
      <c r="F86" s="663"/>
      <c r="G86" s="663"/>
      <c r="H86" s="663"/>
      <c r="I86" s="663"/>
      <c r="J86" s="663"/>
      <c r="K86" s="663"/>
      <c r="L86" s="663"/>
      <c r="M86" s="663"/>
      <c r="O86" s="676"/>
    </row>
    <row r="87" spans="1:18" ht="8.25" customHeight="1">
      <c r="A87" s="666" t="s">
        <v>619</v>
      </c>
      <c r="B87" s="646"/>
      <c r="C87" s="646"/>
      <c r="D87" s="646"/>
      <c r="E87" s="646"/>
      <c r="F87" s="646"/>
      <c r="G87" s="646"/>
      <c r="H87" s="646"/>
      <c r="I87" s="646"/>
      <c r="J87" s="646"/>
      <c r="K87" s="646"/>
      <c r="L87" s="646"/>
      <c r="M87" s="646"/>
      <c r="N87" s="646"/>
    </row>
    <row r="88" spans="1:18" ht="9" customHeight="1">
      <c r="A88" s="666" t="s">
        <v>620</v>
      </c>
      <c r="G88" s="646"/>
      <c r="H88" s="646"/>
      <c r="I88" s="646"/>
      <c r="J88" s="646"/>
      <c r="K88" s="646"/>
      <c r="L88" s="646"/>
      <c r="M88" s="646"/>
      <c r="N88" s="646"/>
      <c r="O88" s="664"/>
    </row>
    <row r="89" spans="1:18" ht="9.75" customHeight="1">
      <c r="B89" s="646"/>
      <c r="C89" s="646"/>
      <c r="D89" s="646"/>
      <c r="E89" s="646"/>
    </row>
    <row r="90" spans="1:18" ht="7.5" customHeight="1">
      <c r="A90" s="646" t="s">
        <v>621</v>
      </c>
      <c r="D90" s="676"/>
      <c r="F90" s="676"/>
      <c r="G90" s="666"/>
      <c r="H90" s="676"/>
      <c r="I90" s="666"/>
      <c r="J90" s="676"/>
      <c r="K90" s="666"/>
      <c r="L90" s="676"/>
      <c r="M90" s="666"/>
      <c r="N90" s="676"/>
      <c r="O90" s="666"/>
    </row>
    <row r="91" spans="1:18" ht="9" customHeight="1">
      <c r="A91" s="666" t="s">
        <v>622</v>
      </c>
      <c r="B91" s="676"/>
      <c r="D91" s="677"/>
      <c r="F91" s="689"/>
      <c r="G91" s="666"/>
      <c r="H91" s="677"/>
      <c r="I91" s="666"/>
      <c r="J91" s="677"/>
      <c r="L91" s="677"/>
      <c r="M91" s="666"/>
    </row>
    <row r="92" spans="1:18">
      <c r="A92" s="2107" t="s">
        <v>1264</v>
      </c>
      <c r="B92" s="676"/>
      <c r="D92" s="676"/>
      <c r="F92" s="676"/>
      <c r="G92" s="666"/>
      <c r="H92" s="676"/>
      <c r="I92" s="666"/>
      <c r="J92" s="676"/>
      <c r="K92" s="666"/>
      <c r="L92" s="676"/>
      <c r="M92" s="666"/>
      <c r="N92" s="677"/>
      <c r="O92" s="666"/>
    </row>
    <row r="93" spans="1:18">
      <c r="A93" s="666"/>
      <c r="B93" s="677"/>
      <c r="C93" s="666"/>
      <c r="D93" s="677"/>
      <c r="E93" s="666"/>
      <c r="F93" s="677"/>
      <c r="G93" s="666"/>
      <c r="H93" s="677"/>
      <c r="I93" s="666"/>
      <c r="J93" s="677"/>
      <c r="K93" s="666"/>
      <c r="L93" s="677"/>
      <c r="M93" s="666"/>
      <c r="N93" s="677"/>
    </row>
  </sheetData>
  <mergeCells count="22">
    <mergeCell ref="J7:K8"/>
    <mergeCell ref="J9:J10"/>
    <mergeCell ref="K9:K10"/>
    <mergeCell ref="G9:G10"/>
    <mergeCell ref="H9:H10"/>
    <mergeCell ref="I9:I10"/>
    <mergeCell ref="A7:A10"/>
    <mergeCell ref="B7:C8"/>
    <mergeCell ref="D7:E8"/>
    <mergeCell ref="F7:G8"/>
    <mergeCell ref="H7:I8"/>
    <mergeCell ref="B9:B10"/>
    <mergeCell ref="C9:C10"/>
    <mergeCell ref="D9:D10"/>
    <mergeCell ref="E9:E10"/>
    <mergeCell ref="F9:F10"/>
    <mergeCell ref="L9:L10"/>
    <mergeCell ref="M9:M10"/>
    <mergeCell ref="N9:N10"/>
    <mergeCell ref="O9:O10"/>
    <mergeCell ref="L7:M8"/>
    <mergeCell ref="N7:O8"/>
  </mergeCells>
  <hyperlinks>
    <hyperlink ref="A92" location="'Inhaltsverzeichnis '!A1" display="Zurück zum Inhaltsverzeichnis" xr:uid="{5446C600-7B19-4C88-9854-7FA0D3DC7573}"/>
  </hyperlinks>
  <pageMargins left="0.78740157480314965" right="0.78740157480314965" top="0.39370078740157483" bottom="0.19685039370078741" header="0.19685039370078741" footer="0.19685039370078741"/>
  <pageSetup paperSize="9" scale="97"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246D1-A2A7-4F6C-BAF9-19FB73389BF1}">
  <sheetPr>
    <tabColor rgb="FFF9E03A"/>
    <pageSetUpPr fitToPage="1"/>
  </sheetPr>
  <dimension ref="A2:BB98"/>
  <sheetViews>
    <sheetView showGridLines="0" zoomScale="140" zoomScaleNormal="140" workbookViewId="0"/>
  </sheetViews>
  <sheetFormatPr baseColWidth="10" defaultRowHeight="12.75"/>
  <cols>
    <col min="1" max="1" width="11" style="651"/>
    <col min="2" max="2" width="0.5" style="651" customWidth="1"/>
    <col min="3" max="3" width="9.75" style="651" customWidth="1"/>
    <col min="4" max="4" width="4.25" style="651" customWidth="1"/>
    <col min="5" max="5" width="0.625" style="651" customWidth="1"/>
    <col min="6" max="6" width="4.25" style="651" customWidth="1"/>
    <col min="7" max="7" width="0.625" style="651" customWidth="1"/>
    <col min="8" max="8" width="4.125" style="651" customWidth="1"/>
    <col min="9" max="9" width="0.625" style="651" customWidth="1"/>
    <col min="10" max="10" width="4.125" style="651" customWidth="1"/>
    <col min="11" max="11" width="0.625" style="651" customWidth="1"/>
    <col min="12" max="12" width="4.25" style="651" customWidth="1"/>
    <col min="13" max="13" width="0.625" style="651" customWidth="1"/>
    <col min="14" max="14" width="4.125" style="651" customWidth="1"/>
    <col min="15" max="15" width="0.625" style="651" customWidth="1"/>
    <col min="16" max="16" width="5.625" style="651" bestFit="1" customWidth="1"/>
    <col min="17" max="17" width="0.625" style="651" customWidth="1"/>
    <col min="18" max="18" width="4.25" style="651" customWidth="1"/>
    <col min="19" max="19" width="0.625" style="651" customWidth="1"/>
    <col min="20" max="20" width="4.25" style="651" customWidth="1"/>
    <col min="21" max="21" width="0.625" style="651" customWidth="1"/>
    <col min="22" max="22" width="4.125" style="651" customWidth="1"/>
    <col min="23" max="23" width="0.625" style="651" customWidth="1"/>
    <col min="24" max="24" width="4.25" style="651" customWidth="1"/>
    <col min="25" max="25" width="0.625" style="651" customWidth="1"/>
    <col min="26" max="26" width="4.125" style="651" customWidth="1"/>
    <col min="27" max="27" width="0.625" style="651" customWidth="1"/>
    <col min="28" max="28" width="4.125" style="651" customWidth="1"/>
    <col min="29" max="29" width="0.625" style="651" customWidth="1"/>
    <col min="30" max="30" width="4.375" style="651" customWidth="1"/>
    <col min="31" max="31" width="0.625" style="651" customWidth="1"/>
    <col min="32" max="36" width="0" style="651" hidden="1" customWidth="1"/>
    <col min="37" max="39" width="10" style="651" hidden="1" customWidth="1"/>
    <col min="40" max="42" width="0" style="651" hidden="1" customWidth="1"/>
    <col min="43" max="43" width="4.875" style="651" customWidth="1"/>
    <col min="44" max="44" width="2.5" style="651" customWidth="1"/>
    <col min="45" max="45" width="6.625" style="651" bestFit="1" customWidth="1"/>
    <col min="46" max="46" width="2.5" style="651" customWidth="1"/>
    <col min="47" max="47" width="4.125" style="651" customWidth="1"/>
    <col min="48" max="48" width="3" style="651" customWidth="1"/>
    <col min="49" max="49" width="4.5" style="651" bestFit="1" customWidth="1"/>
    <col min="50" max="50" width="2.375" style="651" customWidth="1"/>
    <col min="51" max="51" width="5.5" style="651" customWidth="1"/>
    <col min="52" max="52" width="2.625" style="651" customWidth="1"/>
    <col min="53" max="53" width="5.125" style="651" customWidth="1"/>
    <col min="54" max="16384" width="11" style="651"/>
  </cols>
  <sheetData>
    <row r="2" spans="1:54">
      <c r="C2" s="690" t="s">
        <v>559</v>
      </c>
      <c r="D2" s="690"/>
      <c r="E2" s="690"/>
      <c r="F2" s="690"/>
      <c r="G2" s="690"/>
      <c r="H2" s="690"/>
      <c r="I2" s="690"/>
      <c r="J2" s="690"/>
      <c r="K2" s="690"/>
      <c r="L2" s="690"/>
      <c r="M2" s="690"/>
      <c r="N2" s="690"/>
      <c r="O2" s="690"/>
      <c r="P2" s="690"/>
      <c r="Q2" s="690"/>
      <c r="R2" s="690"/>
      <c r="S2" s="690"/>
      <c r="T2" s="690"/>
      <c r="U2" s="690"/>
      <c r="V2" s="690"/>
      <c r="W2" s="690"/>
      <c r="X2" s="690"/>
    </row>
    <row r="3" spans="1:54">
      <c r="C3" s="690" t="s">
        <v>623</v>
      </c>
      <c r="D3" s="690"/>
      <c r="E3" s="690"/>
      <c r="F3" s="690"/>
      <c r="G3" s="690"/>
      <c r="H3" s="690"/>
      <c r="I3" s="690"/>
      <c r="J3" s="690"/>
      <c r="K3" s="690"/>
      <c r="L3" s="690"/>
      <c r="M3" s="690"/>
      <c r="N3" s="690"/>
      <c r="O3" s="690"/>
      <c r="P3" s="690"/>
      <c r="Q3" s="690"/>
      <c r="R3" s="690"/>
      <c r="S3" s="690"/>
      <c r="T3" s="690"/>
      <c r="U3" s="690"/>
      <c r="V3" s="690"/>
      <c r="W3" s="690"/>
      <c r="X3" s="690"/>
    </row>
    <row r="4" spans="1:54">
      <c r="C4" s="690" t="s">
        <v>624</v>
      </c>
      <c r="D4" s="690"/>
      <c r="E4" s="690"/>
      <c r="F4" s="690"/>
      <c r="G4" s="690"/>
      <c r="H4" s="690"/>
      <c r="I4" s="690"/>
      <c r="J4" s="690"/>
      <c r="K4" s="690"/>
      <c r="L4" s="690"/>
      <c r="M4" s="690"/>
      <c r="N4" s="690"/>
      <c r="O4" s="690"/>
      <c r="P4" s="690"/>
      <c r="Q4" s="690"/>
      <c r="R4" s="690"/>
      <c r="S4" s="690"/>
      <c r="T4" s="690"/>
      <c r="U4" s="690"/>
      <c r="V4" s="690"/>
      <c r="W4" s="690"/>
      <c r="X4" s="690"/>
    </row>
    <row r="5" spans="1:54" ht="15.75">
      <c r="C5" s="691" t="s">
        <v>625</v>
      </c>
      <c r="D5" s="691"/>
      <c r="E5" s="691"/>
      <c r="F5" s="691"/>
      <c r="G5" s="691"/>
      <c r="H5" s="691"/>
      <c r="I5" s="691"/>
      <c r="J5" s="691"/>
      <c r="K5" s="691"/>
      <c r="L5" s="691"/>
      <c r="M5" s="691"/>
      <c r="N5" s="691"/>
      <c r="O5" s="691"/>
      <c r="P5" s="691"/>
      <c r="Q5" s="691"/>
      <c r="R5" s="691"/>
      <c r="S5" s="691"/>
      <c r="T5" s="692"/>
      <c r="U5" s="692"/>
      <c r="V5" s="692"/>
      <c r="W5" s="692"/>
      <c r="X5" s="692"/>
      <c r="Y5" s="693"/>
      <c r="Z5" s="693"/>
      <c r="AA5" s="693"/>
      <c r="AB5" s="693"/>
      <c r="AC5" s="693"/>
      <c r="AD5" s="693"/>
      <c r="AE5" s="693"/>
      <c r="AF5" s="693"/>
      <c r="AG5" s="693"/>
      <c r="AH5" s="693"/>
      <c r="AI5" s="693"/>
      <c r="AJ5" s="693"/>
      <c r="AK5" s="693"/>
      <c r="AL5" s="693"/>
      <c r="AM5" s="693"/>
      <c r="AN5" s="693"/>
      <c r="AO5" s="693"/>
      <c r="AP5" s="693"/>
      <c r="AQ5" s="693"/>
      <c r="AR5" s="693"/>
    </row>
    <row r="6" spans="1:54" ht="12.75" customHeight="1">
      <c r="A6" s="694" t="s">
        <v>626</v>
      </c>
      <c r="D6" s="695"/>
      <c r="E6" s="695"/>
      <c r="F6" s="695"/>
      <c r="G6" s="695"/>
      <c r="H6" s="695"/>
      <c r="I6" s="695"/>
      <c r="J6" s="695"/>
      <c r="K6" s="695"/>
      <c r="L6" s="695"/>
      <c r="M6" s="695"/>
      <c r="N6" s="695"/>
      <c r="O6" s="695"/>
      <c r="P6" s="695"/>
      <c r="Q6" s="695"/>
      <c r="R6" s="695"/>
      <c r="S6" s="695"/>
      <c r="T6" s="695"/>
      <c r="U6" s="695"/>
      <c r="V6" s="695"/>
      <c r="W6" s="695"/>
      <c r="X6" s="695"/>
      <c r="Y6" s="695"/>
      <c r="Z6" s="695"/>
      <c r="AA6" s="695"/>
      <c r="AB6" s="696"/>
      <c r="AC6" s="696"/>
      <c r="AD6" s="696"/>
      <c r="AE6" s="696"/>
    </row>
    <row r="7" spans="1:54" ht="12.75" customHeight="1">
      <c r="A7" s="697" t="s">
        <v>627</v>
      </c>
      <c r="D7" s="695"/>
      <c r="E7" s="695"/>
      <c r="F7" s="695"/>
      <c r="G7" s="695"/>
      <c r="H7" s="695"/>
      <c r="I7" s="695"/>
      <c r="J7" s="695"/>
      <c r="K7" s="695"/>
      <c r="L7" s="695"/>
      <c r="M7" s="695"/>
      <c r="N7" s="695"/>
      <c r="O7" s="695"/>
      <c r="P7" s="695"/>
      <c r="Q7" s="695"/>
      <c r="R7" s="695"/>
      <c r="S7" s="695"/>
      <c r="T7" s="695"/>
      <c r="U7" s="695"/>
      <c r="V7" s="695"/>
      <c r="W7" s="695"/>
      <c r="X7" s="695"/>
      <c r="Y7" s="695"/>
      <c r="Z7" s="695"/>
      <c r="AA7" s="695"/>
      <c r="AB7" s="696"/>
      <c r="AC7" s="696"/>
      <c r="AD7" s="696"/>
      <c r="AE7" s="696"/>
    </row>
    <row r="8" spans="1:54" ht="12.75" customHeight="1">
      <c r="A8" s="698" t="s">
        <v>628</v>
      </c>
      <c r="C8" s="699"/>
      <c r="D8" s="695"/>
      <c r="E8" s="695"/>
      <c r="F8" s="695"/>
      <c r="G8" s="695"/>
      <c r="H8" s="695"/>
      <c r="I8" s="695"/>
      <c r="J8" s="695"/>
      <c r="K8" s="695"/>
      <c r="L8" s="695"/>
      <c r="M8" s="695"/>
      <c r="N8" s="695"/>
      <c r="O8" s="695"/>
      <c r="P8" s="695"/>
      <c r="Q8" s="695"/>
      <c r="R8" s="695"/>
      <c r="S8" s="695"/>
      <c r="T8" s="695"/>
      <c r="U8" s="695"/>
      <c r="V8" s="695"/>
      <c r="W8" s="695"/>
      <c r="X8" s="695"/>
      <c r="Y8" s="695"/>
      <c r="Z8" s="695"/>
      <c r="AA8" s="695"/>
      <c r="AB8" s="696"/>
      <c r="AC8" s="696"/>
      <c r="AD8" s="696"/>
      <c r="AE8" s="696"/>
    </row>
    <row r="9" spans="1:54" ht="3" customHeight="1">
      <c r="C9" s="646"/>
      <c r="D9" s="646"/>
      <c r="E9" s="646"/>
      <c r="F9" s="646"/>
      <c r="G9" s="646"/>
      <c r="H9" s="646"/>
      <c r="I9" s="646"/>
      <c r="J9" s="646"/>
      <c r="K9" s="646"/>
      <c r="L9" s="646"/>
      <c r="M9" s="646"/>
      <c r="N9" s="646"/>
      <c r="O9" s="646"/>
      <c r="P9" s="646"/>
      <c r="Q9" s="646"/>
      <c r="R9" s="646"/>
      <c r="S9" s="646"/>
      <c r="T9" s="646"/>
      <c r="U9" s="646"/>
      <c r="V9" s="646"/>
      <c r="W9" s="646"/>
      <c r="X9" s="646"/>
      <c r="Y9" s="646"/>
      <c r="Z9" s="646"/>
      <c r="AA9" s="646"/>
    </row>
    <row r="10" spans="1:54" ht="11.1" customHeight="1">
      <c r="B10" s="2203" t="s">
        <v>629</v>
      </c>
      <c r="C10" s="2204"/>
      <c r="D10" s="2188" t="s">
        <v>630</v>
      </c>
      <c r="E10" s="2209"/>
      <c r="F10" s="2210"/>
      <c r="G10" s="2189"/>
      <c r="H10" s="2188" t="s">
        <v>631</v>
      </c>
      <c r="I10" s="2209"/>
      <c r="J10" s="2210"/>
      <c r="K10" s="2189"/>
      <c r="L10" s="2188" t="s">
        <v>632</v>
      </c>
      <c r="M10" s="2209"/>
      <c r="N10" s="2210"/>
      <c r="O10" s="2189"/>
      <c r="P10" s="2188" t="s">
        <v>633</v>
      </c>
      <c r="Q10" s="2209"/>
      <c r="R10" s="2210"/>
      <c r="S10" s="2189"/>
      <c r="T10" s="2188" t="s">
        <v>634</v>
      </c>
      <c r="U10" s="2209"/>
      <c r="V10" s="2210"/>
      <c r="W10" s="2189"/>
      <c r="X10" s="2188" t="s">
        <v>635</v>
      </c>
      <c r="Y10" s="2209"/>
      <c r="Z10" s="2210"/>
      <c r="AA10" s="2210"/>
      <c r="AB10" s="2188" t="s">
        <v>636</v>
      </c>
      <c r="AC10" s="2209"/>
      <c r="AD10" s="2209"/>
      <c r="AE10" s="2211"/>
      <c r="AQ10" s="666"/>
      <c r="AR10" s="666"/>
      <c r="AS10" s="666"/>
      <c r="AT10" s="666"/>
      <c r="AU10" s="666"/>
    </row>
    <row r="11" spans="1:54">
      <c r="B11" s="2205"/>
      <c r="C11" s="2206"/>
      <c r="D11" s="2190"/>
      <c r="E11" s="2199"/>
      <c r="F11" s="2199"/>
      <c r="G11" s="2191"/>
      <c r="H11" s="2190"/>
      <c r="I11" s="2199"/>
      <c r="J11" s="2199"/>
      <c r="K11" s="2191"/>
      <c r="L11" s="2190"/>
      <c r="M11" s="2199"/>
      <c r="N11" s="2199"/>
      <c r="O11" s="2191"/>
      <c r="P11" s="2190"/>
      <c r="Q11" s="2199"/>
      <c r="R11" s="2199"/>
      <c r="S11" s="2191"/>
      <c r="T11" s="2190"/>
      <c r="U11" s="2199"/>
      <c r="V11" s="2199"/>
      <c r="W11" s="2191"/>
      <c r="X11" s="2190"/>
      <c r="Y11" s="2199"/>
      <c r="Z11" s="2199"/>
      <c r="AA11" s="2199"/>
      <c r="AB11" s="2212"/>
      <c r="AC11" s="2213"/>
      <c r="AD11" s="2213"/>
      <c r="AE11" s="2187"/>
      <c r="AQ11" s="666"/>
      <c r="AR11" s="666"/>
      <c r="AS11" s="666"/>
      <c r="AT11" s="666"/>
      <c r="AU11" s="666"/>
    </row>
    <row r="12" spans="1:54" ht="11.1" customHeight="1">
      <c r="B12" s="2205"/>
      <c r="C12" s="2206"/>
      <c r="D12" s="2197" t="s">
        <v>637</v>
      </c>
      <c r="E12" s="2208"/>
      <c r="F12" s="2197" t="s">
        <v>638</v>
      </c>
      <c r="G12" s="2208"/>
      <c r="H12" s="2197" t="s">
        <v>637</v>
      </c>
      <c r="I12" s="2208"/>
      <c r="J12" s="2197" t="s">
        <v>638</v>
      </c>
      <c r="K12" s="2208"/>
      <c r="L12" s="2197" t="s">
        <v>637</v>
      </c>
      <c r="M12" s="2208"/>
      <c r="N12" s="2197" t="s">
        <v>638</v>
      </c>
      <c r="O12" s="2208"/>
      <c r="P12" s="2197" t="s">
        <v>637</v>
      </c>
      <c r="Q12" s="2208"/>
      <c r="R12" s="2197" t="s">
        <v>638</v>
      </c>
      <c r="S12" s="2208"/>
      <c r="T12" s="2197" t="s">
        <v>637</v>
      </c>
      <c r="U12" s="2208"/>
      <c r="V12" s="2197" t="s">
        <v>638</v>
      </c>
      <c r="W12" s="2208"/>
      <c r="X12" s="2197" t="s">
        <v>637</v>
      </c>
      <c r="Y12" s="2198"/>
      <c r="Z12" s="2197" t="s">
        <v>638</v>
      </c>
      <c r="AA12" s="2198"/>
      <c r="AB12" s="2197" t="s">
        <v>637</v>
      </c>
      <c r="AC12" s="2200"/>
      <c r="AD12" s="2197" t="s">
        <v>638</v>
      </c>
      <c r="AE12" s="2200"/>
      <c r="AU12" s="666"/>
      <c r="AV12" s="666"/>
      <c r="AW12" s="666"/>
      <c r="AX12" s="666"/>
      <c r="AY12" s="666"/>
      <c r="AZ12" s="666"/>
      <c r="BA12" s="666"/>
      <c r="BB12" s="666"/>
    </row>
    <row r="13" spans="1:54" ht="11.1" customHeight="1">
      <c r="B13" s="2207"/>
      <c r="C13" s="2179"/>
      <c r="D13" s="2190"/>
      <c r="E13" s="2191"/>
      <c r="F13" s="2190"/>
      <c r="G13" s="2191"/>
      <c r="H13" s="2190"/>
      <c r="I13" s="2191"/>
      <c r="J13" s="2190"/>
      <c r="K13" s="2191"/>
      <c r="L13" s="2190"/>
      <c r="M13" s="2191"/>
      <c r="N13" s="2190"/>
      <c r="O13" s="2191"/>
      <c r="P13" s="2190"/>
      <c r="Q13" s="2191"/>
      <c r="R13" s="2190"/>
      <c r="S13" s="2191"/>
      <c r="T13" s="2190"/>
      <c r="U13" s="2191"/>
      <c r="V13" s="2190"/>
      <c r="W13" s="2191"/>
      <c r="X13" s="2190"/>
      <c r="Y13" s="2199"/>
      <c r="Z13" s="2190"/>
      <c r="AA13" s="2199"/>
      <c r="AB13" s="2190"/>
      <c r="AC13" s="2193"/>
      <c r="AD13" s="2190"/>
      <c r="AE13" s="2193"/>
      <c r="AU13" s="666"/>
    </row>
    <row r="14" spans="1:54" ht="3" customHeight="1">
      <c r="B14" s="700"/>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E14" s="673"/>
      <c r="AU14" s="666"/>
    </row>
    <row r="15" spans="1:54" ht="12" customHeight="1">
      <c r="B15" s="681"/>
      <c r="C15" s="701" t="s">
        <v>571</v>
      </c>
      <c r="D15" s="657"/>
      <c r="E15" s="657"/>
      <c r="F15" s="657"/>
      <c r="G15" s="657"/>
      <c r="H15" s="657"/>
      <c r="I15" s="657"/>
      <c r="J15" s="657"/>
      <c r="K15" s="657"/>
      <c r="L15" s="657"/>
      <c r="M15" s="657"/>
      <c r="N15" s="657"/>
      <c r="O15" s="657"/>
      <c r="P15" s="657"/>
      <c r="Q15" s="657"/>
      <c r="R15" s="657"/>
      <c r="S15" s="657"/>
      <c r="T15" s="657"/>
      <c r="U15" s="657"/>
      <c r="V15" s="657"/>
      <c r="W15" s="657"/>
      <c r="X15" s="657"/>
      <c r="Y15" s="657"/>
      <c r="Z15" s="657"/>
      <c r="AA15" s="657"/>
      <c r="AB15" s="696"/>
      <c r="AC15" s="696"/>
      <c r="AD15" s="696"/>
      <c r="AE15" s="702"/>
      <c r="AQ15" s="666"/>
      <c r="AR15" s="666"/>
      <c r="AS15" s="666"/>
      <c r="AU15" s="666"/>
      <c r="AV15" s="666"/>
      <c r="AW15" s="666"/>
      <c r="AX15" s="666"/>
      <c r="AY15" s="666"/>
      <c r="AZ15" s="666"/>
      <c r="BA15" s="666"/>
    </row>
    <row r="16" spans="1:54" ht="2.25" customHeight="1">
      <c r="B16" s="700"/>
      <c r="C16" s="646"/>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E16" s="673"/>
      <c r="AQ16" s="666"/>
      <c r="AR16" s="666"/>
      <c r="AS16" s="666"/>
      <c r="AU16" s="666"/>
      <c r="AV16" s="666"/>
      <c r="AW16" s="666"/>
      <c r="AX16" s="666"/>
      <c r="AY16" s="666"/>
      <c r="AZ16" s="666"/>
      <c r="BA16" s="666"/>
    </row>
    <row r="17" spans="2:53" ht="9.9499999999999993" customHeight="1">
      <c r="B17" s="700"/>
      <c r="C17" s="703" t="s">
        <v>572</v>
      </c>
      <c r="D17" s="704"/>
      <c r="E17" s="704"/>
      <c r="F17" s="653"/>
      <c r="G17" s="653"/>
      <c r="H17" s="653"/>
      <c r="I17" s="653"/>
      <c r="J17" s="653"/>
      <c r="K17" s="653"/>
      <c r="L17" s="653"/>
      <c r="M17" s="653"/>
      <c r="N17" s="653"/>
      <c r="O17" s="653"/>
      <c r="P17" s="653"/>
      <c r="Q17" s="653"/>
      <c r="R17" s="653"/>
      <c r="S17" s="653"/>
      <c r="T17" s="653"/>
      <c r="U17" s="653"/>
      <c r="V17" s="653"/>
      <c r="W17" s="653"/>
      <c r="X17" s="653"/>
      <c r="Y17" s="653"/>
      <c r="Z17" s="653"/>
      <c r="AA17" s="653"/>
      <c r="AB17" s="696"/>
      <c r="AC17" s="696"/>
      <c r="AD17" s="696"/>
      <c r="AE17" s="702"/>
      <c r="AQ17" s="666"/>
      <c r="AR17" s="666"/>
      <c r="AS17" s="666"/>
      <c r="AU17" s="666"/>
      <c r="AV17" s="666"/>
      <c r="AW17" s="666"/>
      <c r="AX17" s="666"/>
      <c r="AY17" s="666"/>
      <c r="AZ17" s="666"/>
      <c r="BA17" s="666"/>
    </row>
    <row r="18" spans="2:53" ht="2.25" customHeight="1">
      <c r="B18" s="700"/>
      <c r="C18" s="646"/>
      <c r="D18" s="646"/>
      <c r="E18" s="646"/>
      <c r="F18" s="646"/>
      <c r="G18" s="646"/>
      <c r="H18" s="646"/>
      <c r="I18" s="646"/>
      <c r="J18" s="646"/>
      <c r="K18" s="646"/>
      <c r="L18" s="646"/>
      <c r="M18" s="646"/>
      <c r="N18" s="646"/>
      <c r="O18" s="646"/>
      <c r="P18" s="646"/>
      <c r="Q18" s="646"/>
      <c r="R18" s="646"/>
      <c r="S18" s="646"/>
      <c r="T18" s="646"/>
      <c r="U18" s="646"/>
      <c r="V18" s="646"/>
      <c r="W18" s="646"/>
      <c r="X18" s="646"/>
      <c r="Y18" s="646"/>
      <c r="Z18" s="646"/>
      <c r="AA18" s="646"/>
      <c r="AE18" s="673"/>
      <c r="AQ18" s="666"/>
      <c r="AR18" s="666"/>
      <c r="AS18" s="666"/>
      <c r="AU18" s="666"/>
      <c r="AV18" s="666"/>
      <c r="AW18" s="666"/>
      <c r="AX18" s="666"/>
      <c r="AY18" s="666"/>
      <c r="AZ18" s="666"/>
      <c r="BA18" s="666"/>
    </row>
    <row r="19" spans="2:53" ht="8.1" customHeight="1">
      <c r="B19" s="700"/>
      <c r="C19" s="705" t="s">
        <v>268</v>
      </c>
      <c r="D19" s="663">
        <v>8.4429999999999996</v>
      </c>
      <c r="E19" s="706"/>
      <c r="F19" s="663">
        <v>2.7029999999999998</v>
      </c>
      <c r="G19" s="706"/>
      <c r="H19" s="663">
        <v>4.0529999999999999</v>
      </c>
      <c r="I19" s="706"/>
      <c r="J19" s="663">
        <v>1.87</v>
      </c>
      <c r="K19" s="706"/>
      <c r="L19" s="663" t="s">
        <v>573</v>
      </c>
      <c r="M19" s="706"/>
      <c r="N19" s="663" t="s">
        <v>573</v>
      </c>
      <c r="O19" s="706"/>
      <c r="P19" s="663" t="s">
        <v>573</v>
      </c>
      <c r="Q19" s="706"/>
      <c r="R19" s="663" t="s">
        <v>573</v>
      </c>
      <c r="S19" s="706"/>
      <c r="T19" s="663" t="s">
        <v>573</v>
      </c>
      <c r="U19" s="707"/>
      <c r="V19" s="663" t="s">
        <v>573</v>
      </c>
      <c r="W19" s="706"/>
      <c r="X19" s="663">
        <v>35.771999999999998</v>
      </c>
      <c r="Y19" s="706"/>
      <c r="Z19" s="663">
        <v>40.86</v>
      </c>
      <c r="AA19" s="706"/>
      <c r="AB19" s="663">
        <v>31.876999999999999</v>
      </c>
      <c r="AC19" s="706"/>
      <c r="AD19" s="663">
        <v>39.853000000000002</v>
      </c>
      <c r="AE19" s="673"/>
      <c r="AQ19" s="676"/>
      <c r="AR19" s="666"/>
      <c r="AS19" s="676"/>
      <c r="AU19" s="666"/>
      <c r="AV19" s="666"/>
      <c r="AW19" s="676"/>
      <c r="AX19" s="666"/>
      <c r="AY19" s="666"/>
      <c r="AZ19" s="666"/>
      <c r="BA19" s="676"/>
    </row>
    <row r="20" spans="2:53" ht="8.1" customHeight="1">
      <c r="B20" s="700"/>
      <c r="C20" s="705" t="s">
        <v>269</v>
      </c>
      <c r="D20" s="663">
        <v>9.5449999999999999</v>
      </c>
      <c r="E20" s="706"/>
      <c r="F20" s="663">
        <v>4.5410000000000004</v>
      </c>
      <c r="G20" s="706"/>
      <c r="H20" s="663">
        <v>3.2650000000000001</v>
      </c>
      <c r="I20" s="706"/>
      <c r="J20" s="663">
        <v>1.925</v>
      </c>
      <c r="K20" s="706"/>
      <c r="L20" s="663" t="s">
        <v>573</v>
      </c>
      <c r="M20" s="706"/>
      <c r="N20" s="663" t="s">
        <v>573</v>
      </c>
      <c r="O20" s="706"/>
      <c r="P20" s="663" t="s">
        <v>573</v>
      </c>
      <c r="Q20" s="706"/>
      <c r="R20" s="663" t="s">
        <v>573</v>
      </c>
      <c r="S20" s="706"/>
      <c r="T20" s="663" t="s">
        <v>573</v>
      </c>
      <c r="U20" s="707"/>
      <c r="V20" s="663" t="s">
        <v>573</v>
      </c>
      <c r="W20" s="706"/>
      <c r="X20" s="663">
        <v>37.408999999999999</v>
      </c>
      <c r="Y20" s="706"/>
      <c r="Z20" s="663">
        <v>39.289000000000001</v>
      </c>
      <c r="AA20" s="706"/>
      <c r="AB20" s="663">
        <v>32.658000000000001</v>
      </c>
      <c r="AC20" s="706"/>
      <c r="AD20" s="663">
        <v>34.914000000000001</v>
      </c>
      <c r="AE20" s="673"/>
      <c r="AQ20" s="676"/>
      <c r="AR20" s="666"/>
      <c r="AS20" s="676"/>
      <c r="AU20" s="666"/>
      <c r="AV20" s="666"/>
      <c r="AW20" s="676"/>
      <c r="AX20" s="666"/>
      <c r="AY20" s="666"/>
      <c r="AZ20" s="666"/>
      <c r="BA20" s="676"/>
    </row>
    <row r="21" spans="2:53" ht="8.1" customHeight="1">
      <c r="B21" s="700"/>
      <c r="C21" s="705" t="s">
        <v>270</v>
      </c>
      <c r="D21" s="663">
        <v>9.766</v>
      </c>
      <c r="E21" s="706"/>
      <c r="F21" s="663">
        <v>5.2380000000000004</v>
      </c>
      <c r="G21" s="706"/>
      <c r="H21" s="663">
        <v>2.5129999999999999</v>
      </c>
      <c r="I21" s="706"/>
      <c r="J21" s="663">
        <v>2.4980000000000002</v>
      </c>
      <c r="K21" s="706"/>
      <c r="L21" s="663" t="s">
        <v>573</v>
      </c>
      <c r="M21" s="706"/>
      <c r="N21" s="663" t="s">
        <v>573</v>
      </c>
      <c r="O21" s="706"/>
      <c r="P21" s="663" t="s">
        <v>573</v>
      </c>
      <c r="Q21" s="706"/>
      <c r="R21" s="663" t="s">
        <v>573</v>
      </c>
      <c r="S21" s="706"/>
      <c r="T21" s="663" t="s">
        <v>573</v>
      </c>
      <c r="U21" s="707"/>
      <c r="V21" s="663" t="s">
        <v>573</v>
      </c>
      <c r="W21" s="706"/>
      <c r="X21" s="663">
        <v>35.804000000000002</v>
      </c>
      <c r="Y21" s="706"/>
      <c r="Z21" s="663">
        <v>41.935000000000002</v>
      </c>
      <c r="AA21" s="706"/>
      <c r="AB21" s="663">
        <v>31.497</v>
      </c>
      <c r="AC21" s="706"/>
      <c r="AD21" s="663">
        <v>35.152999999999999</v>
      </c>
      <c r="AE21" s="673"/>
      <c r="AQ21" s="676"/>
      <c r="AR21" s="666"/>
      <c r="AS21" s="676"/>
      <c r="AU21" s="666"/>
      <c r="AV21" s="666"/>
      <c r="AW21" s="676"/>
      <c r="AX21" s="666"/>
      <c r="AY21" s="666"/>
      <c r="AZ21" s="666"/>
      <c r="BA21" s="676"/>
    </row>
    <row r="22" spans="2:53" ht="2.25" customHeight="1">
      <c r="B22" s="700"/>
      <c r="C22" s="705"/>
      <c r="D22" s="707"/>
      <c r="E22" s="706"/>
      <c r="F22" s="707"/>
      <c r="G22" s="706"/>
      <c r="H22" s="707"/>
      <c r="I22" s="706"/>
      <c r="J22" s="707"/>
      <c r="K22" s="706"/>
      <c r="L22" s="663" t="s">
        <v>573</v>
      </c>
      <c r="M22" s="706"/>
      <c r="N22" s="663"/>
      <c r="O22" s="706"/>
      <c r="P22" s="663" t="s">
        <v>573</v>
      </c>
      <c r="Q22" s="706"/>
      <c r="R22" s="663"/>
      <c r="S22" s="706"/>
      <c r="T22" s="663" t="s">
        <v>573</v>
      </c>
      <c r="U22" s="707"/>
      <c r="V22" s="663"/>
      <c r="W22" s="706"/>
      <c r="X22" s="663"/>
      <c r="Y22" s="706"/>
      <c r="Z22" s="663"/>
      <c r="AA22" s="706"/>
      <c r="AE22" s="673"/>
      <c r="AQ22" s="666"/>
      <c r="AR22" s="666"/>
      <c r="AS22" s="666"/>
      <c r="AU22" s="666"/>
      <c r="AV22" s="666"/>
      <c r="AW22" s="666"/>
      <c r="AX22" s="666"/>
      <c r="AY22" s="666"/>
      <c r="AZ22" s="666"/>
      <c r="BA22" s="666"/>
    </row>
    <row r="23" spans="2:53" ht="8.1" customHeight="1">
      <c r="B23" s="700"/>
      <c r="C23" s="705" t="s">
        <v>271</v>
      </c>
      <c r="D23" s="663">
        <v>8.8680000000000003</v>
      </c>
      <c r="E23" s="706"/>
      <c r="F23" s="663">
        <v>5.9909999999999997</v>
      </c>
      <c r="G23" s="706"/>
      <c r="H23" s="663">
        <v>2.5979999999999999</v>
      </c>
      <c r="I23" s="706"/>
      <c r="J23" s="663">
        <v>2.496</v>
      </c>
      <c r="K23" s="706"/>
      <c r="L23" s="663" t="s">
        <v>573</v>
      </c>
      <c r="M23" s="706"/>
      <c r="N23" s="663" t="s">
        <v>573</v>
      </c>
      <c r="O23" s="706"/>
      <c r="P23" s="663" t="s">
        <v>573</v>
      </c>
      <c r="Q23" s="706"/>
      <c r="R23" s="663" t="s">
        <v>573</v>
      </c>
      <c r="S23" s="706"/>
      <c r="T23" s="663" t="s">
        <v>573</v>
      </c>
      <c r="U23" s="707"/>
      <c r="V23" s="663" t="s">
        <v>573</v>
      </c>
      <c r="W23" s="706"/>
      <c r="X23" s="663">
        <v>37.939</v>
      </c>
      <c r="Y23" s="706"/>
      <c r="Z23" s="663">
        <v>41.460999999999999</v>
      </c>
      <c r="AA23" s="706"/>
      <c r="AB23" s="663">
        <v>32.645000000000003</v>
      </c>
      <c r="AC23" s="706"/>
      <c r="AD23" s="663">
        <v>38.582999999999998</v>
      </c>
      <c r="AE23" s="673"/>
      <c r="AQ23" s="676"/>
      <c r="AR23" s="666"/>
      <c r="AS23" s="676"/>
      <c r="AU23" s="666"/>
      <c r="AV23" s="666"/>
      <c r="AW23" s="676"/>
      <c r="AX23" s="666"/>
      <c r="AY23" s="666"/>
      <c r="AZ23" s="666"/>
      <c r="BA23" s="676"/>
    </row>
    <row r="24" spans="2:53" ht="8.1" customHeight="1">
      <c r="B24" s="700"/>
      <c r="C24" s="705" t="s">
        <v>272</v>
      </c>
      <c r="D24" s="663">
        <v>9.452</v>
      </c>
      <c r="E24" s="706"/>
      <c r="F24" s="663">
        <v>6.5110000000000001</v>
      </c>
      <c r="G24" s="706"/>
      <c r="H24" s="663">
        <v>3.0990000000000002</v>
      </c>
      <c r="I24" s="706"/>
      <c r="J24" s="663">
        <v>2.54</v>
      </c>
      <c r="K24" s="706"/>
      <c r="L24" s="663" t="s">
        <v>573</v>
      </c>
      <c r="M24" s="706"/>
      <c r="N24" s="663" t="s">
        <v>573</v>
      </c>
      <c r="O24" s="706"/>
      <c r="P24" s="663" t="s">
        <v>573</v>
      </c>
      <c r="Q24" s="706"/>
      <c r="R24" s="663" t="s">
        <v>573</v>
      </c>
      <c r="S24" s="706"/>
      <c r="T24" s="663" t="s">
        <v>573</v>
      </c>
      <c r="U24" s="707"/>
      <c r="V24" s="663" t="s">
        <v>573</v>
      </c>
      <c r="W24" s="706"/>
      <c r="X24" s="663">
        <v>39.901000000000003</v>
      </c>
      <c r="Y24" s="706"/>
      <c r="Z24" s="663">
        <v>40.04</v>
      </c>
      <c r="AA24" s="706"/>
      <c r="AB24" s="663">
        <v>38.4</v>
      </c>
      <c r="AC24" s="706"/>
      <c r="AD24" s="663">
        <v>37.683</v>
      </c>
      <c r="AE24" s="673"/>
      <c r="AQ24" s="676"/>
      <c r="AR24" s="666"/>
      <c r="AS24" s="676"/>
      <c r="AU24" s="666"/>
      <c r="AV24" s="666"/>
      <c r="AW24" s="666"/>
      <c r="AX24" s="666"/>
      <c r="AY24" s="666"/>
      <c r="AZ24" s="666"/>
      <c r="BA24" s="676"/>
    </row>
    <row r="25" spans="2:53" ht="8.1" customHeight="1">
      <c r="B25" s="700"/>
      <c r="C25" s="705" t="s">
        <v>574</v>
      </c>
      <c r="D25" s="663">
        <v>9.6769999999999996</v>
      </c>
      <c r="E25" s="706"/>
      <c r="F25" s="663">
        <v>4.5270000000000001</v>
      </c>
      <c r="G25" s="706"/>
      <c r="H25" s="663">
        <v>3.597</v>
      </c>
      <c r="I25" s="663"/>
      <c r="J25" s="663">
        <v>2.85</v>
      </c>
      <c r="K25" s="706"/>
      <c r="L25" s="663" t="s">
        <v>573</v>
      </c>
      <c r="M25" s="663"/>
      <c r="N25" s="663" t="s">
        <v>573</v>
      </c>
      <c r="O25" s="706"/>
      <c r="P25" s="663" t="s">
        <v>573</v>
      </c>
      <c r="Q25" s="706"/>
      <c r="R25" s="663" t="s">
        <v>573</v>
      </c>
      <c r="S25" s="706"/>
      <c r="T25" s="663" t="s">
        <v>573</v>
      </c>
      <c r="U25" s="707"/>
      <c r="V25" s="663" t="s">
        <v>573</v>
      </c>
      <c r="W25" s="706"/>
      <c r="X25" s="663">
        <v>38.786999999999999</v>
      </c>
      <c r="Y25" s="706"/>
      <c r="Z25" s="663">
        <v>43.228000000000002</v>
      </c>
      <c r="AA25" s="706"/>
      <c r="AB25" s="663">
        <v>35.262</v>
      </c>
      <c r="AC25" s="706"/>
      <c r="AD25" s="663">
        <v>36.411000000000001</v>
      </c>
      <c r="AE25" s="673"/>
      <c r="AQ25" s="676"/>
      <c r="AR25" s="666"/>
      <c r="AS25" s="676"/>
      <c r="AU25" s="666"/>
      <c r="AV25" s="666"/>
      <c r="AW25" s="676"/>
      <c r="AX25" s="666"/>
      <c r="AY25" s="666"/>
      <c r="AZ25" s="666"/>
      <c r="BA25" s="676"/>
    </row>
    <row r="26" spans="2:53" ht="2.25" customHeight="1">
      <c r="B26" s="700"/>
      <c r="C26" s="705"/>
      <c r="D26" s="707"/>
      <c r="E26" s="706"/>
      <c r="F26" s="707"/>
      <c r="G26" s="706"/>
      <c r="H26" s="707"/>
      <c r="I26" s="706"/>
      <c r="J26" s="707"/>
      <c r="K26" s="706"/>
      <c r="L26" s="663" t="s">
        <v>573</v>
      </c>
      <c r="M26" s="663"/>
      <c r="N26" s="663"/>
      <c r="O26" s="706"/>
      <c r="P26" s="663" t="s">
        <v>573</v>
      </c>
      <c r="Q26" s="706"/>
      <c r="R26" s="663"/>
      <c r="S26" s="706"/>
      <c r="T26" s="663" t="s">
        <v>573</v>
      </c>
      <c r="U26" s="707"/>
      <c r="V26" s="663"/>
      <c r="W26" s="706"/>
      <c r="X26" s="707"/>
      <c r="Y26" s="706"/>
      <c r="Z26" s="707"/>
      <c r="AA26" s="706"/>
      <c r="AE26" s="673"/>
      <c r="AQ26" s="666"/>
      <c r="AR26" s="666"/>
      <c r="AS26" s="666"/>
      <c r="AU26" s="666"/>
      <c r="AV26" s="666"/>
      <c r="AW26" s="666"/>
      <c r="AX26" s="666"/>
      <c r="AY26" s="666"/>
      <c r="AZ26" s="666"/>
      <c r="BA26" s="666"/>
    </row>
    <row r="27" spans="2:53" ht="8.1" customHeight="1">
      <c r="B27" s="700"/>
      <c r="C27" s="705" t="s">
        <v>575</v>
      </c>
      <c r="D27" s="663">
        <v>9.5229999999999997</v>
      </c>
      <c r="E27" s="706"/>
      <c r="F27" s="663">
        <v>4.5679999999999996</v>
      </c>
      <c r="G27" s="706"/>
      <c r="H27" s="663">
        <v>2.8679999999999999</v>
      </c>
      <c r="I27" s="706"/>
      <c r="J27" s="663">
        <v>3.1160000000000001</v>
      </c>
      <c r="K27" s="706"/>
      <c r="L27" s="663" t="s">
        <v>573</v>
      </c>
      <c r="M27" s="706"/>
      <c r="N27" s="663" t="s">
        <v>573</v>
      </c>
      <c r="O27" s="706"/>
      <c r="P27" s="663" t="s">
        <v>573</v>
      </c>
      <c r="Q27" s="706"/>
      <c r="R27" s="663" t="s">
        <v>573</v>
      </c>
      <c r="S27" s="706"/>
      <c r="T27" s="663" t="s">
        <v>573</v>
      </c>
      <c r="U27" s="707"/>
      <c r="V27" s="663" t="s">
        <v>573</v>
      </c>
      <c r="W27" s="706"/>
      <c r="X27" s="663">
        <v>40.213999999999999</v>
      </c>
      <c r="Y27" s="706"/>
      <c r="Z27" s="663">
        <v>43.465000000000003</v>
      </c>
      <c r="AA27" s="706"/>
      <c r="AB27" s="663">
        <v>35.039000000000001</v>
      </c>
      <c r="AC27" s="706"/>
      <c r="AD27" s="663">
        <v>37.168999999999997</v>
      </c>
      <c r="AE27" s="673"/>
      <c r="AQ27" s="676"/>
      <c r="AR27" s="666"/>
      <c r="AU27" s="666"/>
      <c r="AV27" s="666"/>
      <c r="AW27" s="676"/>
      <c r="AX27" s="666"/>
      <c r="AY27" s="666"/>
      <c r="AZ27" s="666"/>
      <c r="BA27" s="676"/>
    </row>
    <row r="28" spans="2:53" ht="8.1" customHeight="1">
      <c r="B28" s="700"/>
      <c r="C28" s="705" t="s">
        <v>576</v>
      </c>
      <c r="D28" s="663">
        <v>6.806</v>
      </c>
      <c r="E28" s="706"/>
      <c r="F28" s="663">
        <v>3.61</v>
      </c>
      <c r="G28" s="706"/>
      <c r="H28" s="663">
        <v>2.4950000000000001</v>
      </c>
      <c r="I28" s="706"/>
      <c r="J28" s="663">
        <v>2.48</v>
      </c>
      <c r="K28" s="706"/>
      <c r="L28" s="663" t="s">
        <v>573</v>
      </c>
      <c r="M28" s="706"/>
      <c r="N28" s="663" t="s">
        <v>573</v>
      </c>
      <c r="O28" s="706"/>
      <c r="P28" s="663" t="s">
        <v>573</v>
      </c>
      <c r="Q28" s="706"/>
      <c r="R28" s="663" t="s">
        <v>573</v>
      </c>
      <c r="S28" s="706"/>
      <c r="T28" s="663" t="s">
        <v>573</v>
      </c>
      <c r="U28" s="707"/>
      <c r="V28" s="663" t="s">
        <v>573</v>
      </c>
      <c r="W28" s="706"/>
      <c r="X28" s="663">
        <v>38.261000000000003</v>
      </c>
      <c r="Y28" s="706"/>
      <c r="Z28" s="663">
        <v>40.098999999999997</v>
      </c>
      <c r="AA28" s="706"/>
      <c r="AB28" s="663">
        <v>33.655999999999999</v>
      </c>
      <c r="AC28" s="706"/>
      <c r="AD28" s="663">
        <v>29.372</v>
      </c>
      <c r="AE28" s="673"/>
      <c r="AQ28" s="676"/>
      <c r="AR28" s="666"/>
      <c r="AS28" s="676"/>
      <c r="AU28" s="666"/>
      <c r="AV28" s="666"/>
      <c r="AW28" s="676"/>
      <c r="AX28" s="666"/>
      <c r="AY28" s="666"/>
      <c r="AZ28" s="666"/>
      <c r="BA28" s="676"/>
    </row>
    <row r="29" spans="2:53" ht="8.1" customHeight="1">
      <c r="B29" s="700"/>
      <c r="C29" s="705" t="s">
        <v>639</v>
      </c>
      <c r="D29" s="663">
        <v>5.8330000000000002</v>
      </c>
      <c r="E29" s="706"/>
      <c r="F29" s="663">
        <v>3.96</v>
      </c>
      <c r="G29" s="706"/>
      <c r="H29" s="663">
        <v>2.4460000000000002</v>
      </c>
      <c r="I29" s="706"/>
      <c r="J29" s="663">
        <v>2.6240000000000001</v>
      </c>
      <c r="K29" s="706"/>
      <c r="L29" s="663" t="s">
        <v>573</v>
      </c>
      <c r="M29" s="706"/>
      <c r="N29" s="663" t="s">
        <v>573</v>
      </c>
      <c r="O29" s="706"/>
      <c r="P29" s="663" t="s">
        <v>573</v>
      </c>
      <c r="Q29" s="706"/>
      <c r="R29" s="663" t="s">
        <v>573</v>
      </c>
      <c r="S29" s="706"/>
      <c r="T29" s="663" t="s">
        <v>573</v>
      </c>
      <c r="U29" s="707"/>
      <c r="V29" s="663" t="s">
        <v>573</v>
      </c>
      <c r="W29" s="706"/>
      <c r="X29" s="663">
        <v>39.436999999999998</v>
      </c>
      <c r="Y29" s="706"/>
      <c r="Z29" s="663">
        <v>42.593000000000004</v>
      </c>
      <c r="AA29" s="706"/>
      <c r="AB29" s="663">
        <v>33.954000000000001</v>
      </c>
      <c r="AC29" s="706"/>
      <c r="AD29" s="663">
        <v>31.501999999999999</v>
      </c>
      <c r="AE29" s="673"/>
      <c r="AQ29" s="676"/>
      <c r="AR29" s="666"/>
      <c r="AS29" s="676"/>
      <c r="AU29" s="666"/>
      <c r="AV29" s="666"/>
      <c r="AW29" s="676"/>
      <c r="AX29" s="666"/>
      <c r="AY29" s="666"/>
      <c r="AZ29" s="666"/>
      <c r="BA29" s="676"/>
    </row>
    <row r="30" spans="2:53" ht="2.25" customHeight="1">
      <c r="B30" s="700"/>
      <c r="C30" s="705"/>
      <c r="D30" s="707"/>
      <c r="E30" s="706"/>
      <c r="F30" s="707"/>
      <c r="G30" s="706"/>
      <c r="H30" s="707"/>
      <c r="I30" s="706"/>
      <c r="J30" s="663"/>
      <c r="K30" s="706"/>
      <c r="L30" s="663" t="s">
        <v>573</v>
      </c>
      <c r="M30" s="706"/>
      <c r="N30" s="663"/>
      <c r="O30" s="706"/>
      <c r="P30" s="663" t="s">
        <v>573</v>
      </c>
      <c r="Q30" s="706"/>
      <c r="R30" s="663"/>
      <c r="S30" s="706"/>
      <c r="T30" s="663" t="s">
        <v>573</v>
      </c>
      <c r="U30" s="707"/>
      <c r="V30" s="663"/>
      <c r="W30" s="706"/>
      <c r="X30" s="707"/>
      <c r="Y30" s="706"/>
      <c r="Z30" s="707"/>
      <c r="AA30" s="706"/>
      <c r="AE30" s="673"/>
      <c r="AQ30" s="666"/>
      <c r="AR30" s="666"/>
      <c r="AS30" s="666"/>
      <c r="AU30" s="666"/>
      <c r="AV30" s="666"/>
      <c r="AW30" s="666"/>
      <c r="AX30" s="666"/>
      <c r="AY30" s="676"/>
      <c r="AZ30" s="666"/>
      <c r="BA30" s="666"/>
    </row>
    <row r="31" spans="2:53" ht="8.1" customHeight="1">
      <c r="B31" s="700"/>
      <c r="C31" s="705" t="s">
        <v>640</v>
      </c>
      <c r="D31" s="663">
        <v>5.4420000000000002</v>
      </c>
      <c r="E31" s="706"/>
      <c r="F31" s="663">
        <v>3.8620000000000001</v>
      </c>
      <c r="G31" s="706"/>
      <c r="H31" s="663">
        <v>2.327</v>
      </c>
      <c r="I31" s="706"/>
      <c r="J31" s="663">
        <v>2.7080000000000002</v>
      </c>
      <c r="K31" s="706"/>
      <c r="L31" s="663" t="s">
        <v>573</v>
      </c>
      <c r="M31" s="706"/>
      <c r="N31" s="663" t="s">
        <v>573</v>
      </c>
      <c r="O31" s="706"/>
      <c r="P31" s="663" t="s">
        <v>573</v>
      </c>
      <c r="Q31" s="706"/>
      <c r="R31" s="663" t="s">
        <v>573</v>
      </c>
      <c r="S31" s="706"/>
      <c r="T31" s="663" t="s">
        <v>573</v>
      </c>
      <c r="U31" s="707"/>
      <c r="V31" s="663" t="s">
        <v>573</v>
      </c>
      <c r="W31" s="706"/>
      <c r="X31" s="663">
        <v>39.764000000000003</v>
      </c>
      <c r="Y31" s="706"/>
      <c r="Z31" s="663">
        <v>44.948</v>
      </c>
      <c r="AA31" s="706"/>
      <c r="AB31" s="663">
        <v>35.613999999999997</v>
      </c>
      <c r="AC31" s="706"/>
      <c r="AD31" s="663">
        <v>33.768999999999998</v>
      </c>
      <c r="AE31" s="673"/>
      <c r="AQ31" s="676"/>
      <c r="AR31" s="666"/>
      <c r="AS31" s="676"/>
      <c r="AU31" s="666"/>
      <c r="AV31" s="666"/>
      <c r="AW31" s="676"/>
      <c r="AX31" s="666"/>
      <c r="AY31" s="676"/>
      <c r="AZ31" s="666"/>
      <c r="BA31" s="676"/>
    </row>
    <row r="32" spans="2:53" ht="8.1" customHeight="1">
      <c r="B32" s="700"/>
      <c r="C32" s="705" t="s">
        <v>641</v>
      </c>
      <c r="D32" s="663">
        <v>4.5449999999999999</v>
      </c>
      <c r="E32" s="706"/>
      <c r="F32" s="663">
        <v>5.0919999999999996</v>
      </c>
      <c r="G32" s="706"/>
      <c r="H32" s="663">
        <v>2.016</v>
      </c>
      <c r="I32" s="706"/>
      <c r="J32" s="663">
        <v>2.4369999999999998</v>
      </c>
      <c r="K32" s="706"/>
      <c r="L32" s="663" t="s">
        <v>573</v>
      </c>
      <c r="M32" s="706"/>
      <c r="N32" s="663" t="s">
        <v>573</v>
      </c>
      <c r="O32" s="706"/>
      <c r="P32" s="663" t="s">
        <v>573</v>
      </c>
      <c r="Q32" s="706"/>
      <c r="R32" s="663" t="s">
        <v>573</v>
      </c>
      <c r="S32" s="706"/>
      <c r="T32" s="663" t="s">
        <v>573</v>
      </c>
      <c r="U32" s="707"/>
      <c r="V32" s="663" t="s">
        <v>573</v>
      </c>
      <c r="W32" s="706"/>
      <c r="X32" s="663">
        <v>40.494999999999997</v>
      </c>
      <c r="Y32" s="706"/>
      <c r="Z32" s="663">
        <v>79.396000000000001</v>
      </c>
      <c r="AA32" s="706"/>
      <c r="AB32" s="663">
        <v>34.664999999999999</v>
      </c>
      <c r="AC32" s="706"/>
      <c r="AD32" s="663">
        <v>30.859000000000002</v>
      </c>
      <c r="AE32" s="673"/>
      <c r="AQ32" s="676"/>
      <c r="AR32" s="666"/>
      <c r="AS32" s="676"/>
      <c r="AU32" s="666"/>
      <c r="AV32" s="666"/>
      <c r="AW32" s="676"/>
      <c r="AX32" s="666"/>
      <c r="AY32" s="676"/>
      <c r="AZ32" s="666"/>
      <c r="BA32" s="676"/>
    </row>
    <row r="33" spans="2:53" ht="8.1" customHeight="1">
      <c r="B33" s="700"/>
      <c r="C33" s="705" t="s">
        <v>642</v>
      </c>
      <c r="D33" s="663">
        <v>2.9540000000000002</v>
      </c>
      <c r="E33" s="706"/>
      <c r="F33" s="663">
        <v>5.3730000000000002</v>
      </c>
      <c r="G33" s="706"/>
      <c r="H33" s="663">
        <v>2.0249999999999999</v>
      </c>
      <c r="I33" s="706"/>
      <c r="J33" s="663">
        <v>2.5939999999999999</v>
      </c>
      <c r="K33" s="706"/>
      <c r="L33" s="663" t="s">
        <v>573</v>
      </c>
      <c r="M33" s="663"/>
      <c r="N33" s="663" t="s">
        <v>573</v>
      </c>
      <c r="O33" s="706"/>
      <c r="P33" s="663" t="s">
        <v>573</v>
      </c>
      <c r="Q33" s="706"/>
      <c r="R33" s="663" t="s">
        <v>573</v>
      </c>
      <c r="S33" s="706"/>
      <c r="T33" s="663" t="s">
        <v>573</v>
      </c>
      <c r="U33" s="707"/>
      <c r="V33" s="663" t="s">
        <v>573</v>
      </c>
      <c r="W33" s="706"/>
      <c r="X33" s="663">
        <v>40.43</v>
      </c>
      <c r="Y33" s="706"/>
      <c r="Z33" s="663">
        <v>42.594000000000001</v>
      </c>
      <c r="AA33" s="706"/>
      <c r="AB33" s="663">
        <v>39.351999999999997</v>
      </c>
      <c r="AC33" s="706"/>
      <c r="AD33" s="663">
        <v>30.61</v>
      </c>
      <c r="AE33" s="673"/>
      <c r="AQ33" s="676"/>
      <c r="AR33" s="666"/>
      <c r="AS33" s="676"/>
      <c r="AU33" s="666"/>
      <c r="AV33" s="666"/>
      <c r="AW33" s="676"/>
      <c r="AX33" s="666"/>
      <c r="AY33" s="676"/>
      <c r="AZ33" s="666"/>
      <c r="BA33" s="676"/>
    </row>
    <row r="34" spans="2:53" ht="3" customHeight="1">
      <c r="B34" s="708"/>
      <c r="C34" s="709"/>
      <c r="D34" s="710"/>
      <c r="E34" s="711"/>
      <c r="F34" s="710"/>
      <c r="G34" s="711"/>
      <c r="H34" s="710"/>
      <c r="I34" s="711"/>
      <c r="J34" s="710"/>
      <c r="K34" s="711"/>
      <c r="L34" s="710"/>
      <c r="M34" s="711"/>
      <c r="N34" s="710"/>
      <c r="O34" s="711"/>
      <c r="P34" s="669"/>
      <c r="Q34" s="711"/>
      <c r="R34" s="710"/>
      <c r="S34" s="711"/>
      <c r="T34" s="669"/>
      <c r="U34" s="669"/>
      <c r="V34" s="669"/>
      <c r="W34" s="711"/>
      <c r="X34" s="710"/>
      <c r="Y34" s="711"/>
      <c r="Z34" s="710"/>
      <c r="AA34" s="711"/>
      <c r="AB34" s="670"/>
      <c r="AC34" s="670"/>
      <c r="AD34" s="670"/>
      <c r="AE34" s="671"/>
      <c r="AQ34" s="666"/>
      <c r="AR34" s="666"/>
      <c r="AU34" s="666"/>
      <c r="AV34" s="666"/>
      <c r="AW34" s="666"/>
      <c r="AX34" s="666"/>
      <c r="AY34" s="676"/>
      <c r="AZ34" s="666"/>
      <c r="BA34" s="666"/>
    </row>
    <row r="35" spans="2:53" ht="3" customHeight="1">
      <c r="B35" s="700"/>
      <c r="C35" s="712"/>
      <c r="D35" s="707"/>
      <c r="E35" s="706"/>
      <c r="F35" s="707"/>
      <c r="G35" s="706"/>
      <c r="H35" s="707"/>
      <c r="I35" s="706"/>
      <c r="J35" s="707"/>
      <c r="K35" s="706"/>
      <c r="L35" s="707"/>
      <c r="M35" s="706"/>
      <c r="N35" s="707"/>
      <c r="O35" s="706"/>
      <c r="P35" s="663"/>
      <c r="Q35" s="663"/>
      <c r="R35" s="663"/>
      <c r="S35" s="706"/>
      <c r="T35" s="663"/>
      <c r="U35" s="663"/>
      <c r="V35" s="663"/>
      <c r="W35" s="706"/>
      <c r="X35" s="707"/>
      <c r="Y35" s="706"/>
      <c r="Z35" s="707"/>
      <c r="AA35" s="706"/>
      <c r="AB35" s="707"/>
      <c r="AC35" s="706"/>
      <c r="AD35" s="707"/>
      <c r="AE35" s="673"/>
      <c r="AQ35" s="666"/>
      <c r="AR35" s="666"/>
      <c r="AU35" s="666"/>
      <c r="AV35" s="666"/>
      <c r="AW35" s="666"/>
      <c r="AX35" s="666"/>
      <c r="AY35" s="666"/>
      <c r="AZ35" s="666"/>
      <c r="BA35" s="666"/>
    </row>
    <row r="36" spans="2:53" ht="8.1" customHeight="1">
      <c r="B36" s="700"/>
      <c r="C36" s="713" t="s">
        <v>643</v>
      </c>
      <c r="D36" s="707">
        <v>90.853999999999985</v>
      </c>
      <c r="E36" s="706">
        <v>0</v>
      </c>
      <c r="F36" s="714">
        <v>55.975999999999999</v>
      </c>
      <c r="G36" s="714">
        <v>0</v>
      </c>
      <c r="H36" s="707">
        <v>33.302</v>
      </c>
      <c r="I36" s="714">
        <v>0</v>
      </c>
      <c r="J36" s="714">
        <v>30.138000000000002</v>
      </c>
      <c r="K36" s="714">
        <v>0</v>
      </c>
      <c r="L36" s="714" t="s">
        <v>573</v>
      </c>
      <c r="M36" s="714">
        <v>0</v>
      </c>
      <c r="N36" s="714" t="s">
        <v>573</v>
      </c>
      <c r="O36" s="706">
        <v>0</v>
      </c>
      <c r="P36" s="674" t="s">
        <v>573</v>
      </c>
      <c r="Q36" s="651">
        <v>0</v>
      </c>
      <c r="R36" s="674" t="s">
        <v>573</v>
      </c>
      <c r="S36" s="714">
        <v>0</v>
      </c>
      <c r="T36" s="674" t="s">
        <v>573</v>
      </c>
      <c r="U36" s="714">
        <v>0</v>
      </c>
      <c r="V36" s="674" t="s">
        <v>573</v>
      </c>
      <c r="W36" s="706">
        <v>0</v>
      </c>
      <c r="X36" s="707">
        <v>464.21300000000008</v>
      </c>
      <c r="Y36" s="707">
        <v>0</v>
      </c>
      <c r="Z36" s="714">
        <v>539.90800000000002</v>
      </c>
      <c r="AA36" s="707">
        <v>0</v>
      </c>
      <c r="AB36" s="707">
        <v>414.61899999999997</v>
      </c>
      <c r="AC36" s="707">
        <v>0</v>
      </c>
      <c r="AD36" s="714">
        <v>415.87799999999999</v>
      </c>
      <c r="AE36" s="715"/>
      <c r="AQ36" s="666"/>
      <c r="AR36" s="666"/>
      <c r="AS36" s="676"/>
      <c r="AT36" s="666"/>
      <c r="AU36" s="666"/>
      <c r="AV36" s="666"/>
      <c r="AW36" s="666"/>
      <c r="AX36" s="666"/>
      <c r="AY36" s="666"/>
      <c r="AZ36" s="666"/>
      <c r="BA36" s="666"/>
    </row>
    <row r="37" spans="2:53" ht="3" customHeight="1">
      <c r="B37" s="708"/>
      <c r="C37" s="709"/>
      <c r="D37" s="710"/>
      <c r="E37" s="711"/>
      <c r="F37" s="710"/>
      <c r="G37" s="711"/>
      <c r="H37" s="710"/>
      <c r="I37" s="711"/>
      <c r="J37" s="710"/>
      <c r="K37" s="711"/>
      <c r="L37" s="710"/>
      <c r="M37" s="711"/>
      <c r="N37" s="710"/>
      <c r="O37" s="711"/>
      <c r="P37" s="710"/>
      <c r="Q37" s="711"/>
      <c r="R37" s="710"/>
      <c r="S37" s="711"/>
      <c r="T37" s="710"/>
      <c r="U37" s="711"/>
      <c r="V37" s="710"/>
      <c r="W37" s="711"/>
      <c r="X37" s="710"/>
      <c r="Y37" s="711"/>
      <c r="Z37" s="710"/>
      <c r="AA37" s="711"/>
      <c r="AB37" s="670"/>
      <c r="AC37" s="670"/>
      <c r="AD37" s="670"/>
      <c r="AE37" s="671"/>
      <c r="AU37" s="666"/>
    </row>
    <row r="38" spans="2:53" ht="3" customHeight="1">
      <c r="B38" s="700"/>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E38" s="673"/>
      <c r="AU38" s="666"/>
    </row>
    <row r="39" spans="2:53" ht="12" customHeight="1">
      <c r="B39" s="681"/>
      <c r="C39" s="701" t="s">
        <v>579</v>
      </c>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96"/>
      <c r="AC39" s="696"/>
      <c r="AD39" s="696"/>
      <c r="AE39" s="702"/>
      <c r="AU39" s="666"/>
    </row>
    <row r="40" spans="2:53" ht="2.25" customHeight="1">
      <c r="B40" s="700"/>
      <c r="C40" s="646"/>
      <c r="D40" s="646"/>
      <c r="E40" s="646"/>
      <c r="F40" s="646"/>
      <c r="G40" s="646"/>
      <c r="H40" s="646"/>
      <c r="I40" s="646"/>
      <c r="J40" s="646"/>
      <c r="K40" s="646"/>
      <c r="L40" s="646"/>
      <c r="M40" s="646"/>
      <c r="N40" s="646"/>
      <c r="O40" s="646"/>
      <c r="P40" s="646"/>
      <c r="Q40" s="646"/>
      <c r="R40" s="646"/>
      <c r="S40" s="646"/>
      <c r="T40" s="646"/>
      <c r="U40" s="646"/>
      <c r="V40" s="646"/>
      <c r="W40" s="646"/>
      <c r="X40" s="646"/>
      <c r="Y40" s="646"/>
      <c r="Z40" s="646"/>
      <c r="AA40" s="646"/>
      <c r="AE40" s="673"/>
      <c r="AU40" s="666"/>
    </row>
    <row r="41" spans="2:53" ht="9.9499999999999993" customHeight="1">
      <c r="B41" s="700"/>
      <c r="C41" s="703" t="s">
        <v>572</v>
      </c>
      <c r="D41" s="704"/>
      <c r="E41" s="704"/>
      <c r="F41" s="653"/>
      <c r="G41" s="653"/>
      <c r="H41" s="653"/>
      <c r="I41" s="653"/>
      <c r="J41" s="653"/>
      <c r="K41" s="653"/>
      <c r="L41" s="653"/>
      <c r="M41" s="653"/>
      <c r="N41" s="653"/>
      <c r="O41" s="653"/>
      <c r="P41" s="653"/>
      <c r="Q41" s="653"/>
      <c r="R41" s="653"/>
      <c r="S41" s="653"/>
      <c r="T41" s="653"/>
      <c r="U41" s="653"/>
      <c r="V41" s="653"/>
      <c r="W41" s="653"/>
      <c r="X41" s="653"/>
      <c r="Y41" s="653"/>
      <c r="Z41" s="653"/>
      <c r="AA41" s="653"/>
      <c r="AB41" s="696"/>
      <c r="AC41" s="696"/>
      <c r="AD41" s="696"/>
      <c r="AE41" s="702"/>
      <c r="AU41" s="666"/>
    </row>
    <row r="42" spans="2:53" ht="2.25" customHeight="1">
      <c r="B42" s="700"/>
      <c r="C42" s="646"/>
      <c r="D42" s="646"/>
      <c r="E42" s="646"/>
      <c r="F42" s="646"/>
      <c r="G42" s="646"/>
      <c r="H42" s="646"/>
      <c r="I42" s="646"/>
      <c r="J42" s="646"/>
      <c r="K42" s="646"/>
      <c r="L42" s="646"/>
      <c r="M42" s="646"/>
      <c r="N42" s="646"/>
      <c r="O42" s="646"/>
      <c r="P42" s="646"/>
      <c r="Q42" s="646"/>
      <c r="R42" s="646"/>
      <c r="S42" s="646"/>
      <c r="T42" s="646"/>
      <c r="U42" s="646"/>
      <c r="V42" s="646"/>
      <c r="W42" s="646"/>
      <c r="X42" s="646"/>
      <c r="Y42" s="646"/>
      <c r="Z42" s="646"/>
      <c r="AA42" s="646"/>
      <c r="AE42" s="673"/>
      <c r="AU42" s="666"/>
    </row>
    <row r="43" spans="2:53" ht="8.1" customHeight="1">
      <c r="B43" s="700"/>
      <c r="C43" s="705" t="s">
        <v>268</v>
      </c>
      <c r="D43" s="663">
        <v>3.8889999999999998</v>
      </c>
      <c r="E43" s="706"/>
      <c r="F43" s="663">
        <v>1.4</v>
      </c>
      <c r="G43" s="706"/>
      <c r="H43" s="707">
        <v>0.39800000000000002</v>
      </c>
      <c r="I43" s="706"/>
      <c r="J43" s="707">
        <v>0.17899999999999999</v>
      </c>
      <c r="K43" s="706"/>
      <c r="L43" s="663" t="s">
        <v>573</v>
      </c>
      <c r="M43" s="706"/>
      <c r="N43" s="663" t="s">
        <v>573</v>
      </c>
      <c r="O43" s="706"/>
      <c r="P43" s="707" t="s">
        <v>573</v>
      </c>
      <c r="Q43" s="706"/>
      <c r="R43" s="707" t="s">
        <v>573</v>
      </c>
      <c r="S43" s="706"/>
      <c r="T43" s="707" t="s">
        <v>573</v>
      </c>
      <c r="U43" s="707"/>
      <c r="V43" s="707" t="s">
        <v>573</v>
      </c>
      <c r="W43" s="706"/>
      <c r="X43" s="663">
        <v>3.8119999999999998</v>
      </c>
      <c r="Y43" s="706"/>
      <c r="Z43" s="663">
        <v>3.9609999999999999</v>
      </c>
      <c r="AA43" s="706"/>
      <c r="AB43" s="663">
        <v>3.9820000000000002</v>
      </c>
      <c r="AC43" s="706"/>
      <c r="AD43" s="663">
        <v>6.0730000000000004</v>
      </c>
      <c r="AE43" s="673"/>
      <c r="AQ43" s="676"/>
      <c r="AS43" s="676"/>
      <c r="AU43" s="666"/>
      <c r="AW43" s="676"/>
      <c r="AY43" s="676"/>
      <c r="BA43" s="676"/>
    </row>
    <row r="44" spans="2:53" ht="8.1" customHeight="1">
      <c r="B44" s="700"/>
      <c r="C44" s="705" t="s">
        <v>269</v>
      </c>
      <c r="D44" s="663">
        <v>5.008</v>
      </c>
      <c r="E44" s="706"/>
      <c r="F44" s="663">
        <v>4.2439999999999998</v>
      </c>
      <c r="G44" s="706"/>
      <c r="H44" s="707">
        <v>0.39800000000000002</v>
      </c>
      <c r="I44" s="706"/>
      <c r="J44" s="707">
        <v>0.21099999999999999</v>
      </c>
      <c r="K44" s="706"/>
      <c r="L44" s="663" t="s">
        <v>573</v>
      </c>
      <c r="M44" s="706"/>
      <c r="N44" s="663" t="s">
        <v>573</v>
      </c>
      <c r="O44" s="706"/>
      <c r="P44" s="707" t="s">
        <v>573</v>
      </c>
      <c r="Q44" s="706"/>
      <c r="R44" s="707" t="s">
        <v>573</v>
      </c>
      <c r="S44" s="706"/>
      <c r="T44" s="707" t="s">
        <v>573</v>
      </c>
      <c r="U44" s="707"/>
      <c r="V44" s="707" t="s">
        <v>573</v>
      </c>
      <c r="W44" s="706"/>
      <c r="X44" s="663">
        <v>4.3869999999999996</v>
      </c>
      <c r="Y44" s="706"/>
      <c r="Z44" s="663">
        <v>3.7629999999999999</v>
      </c>
      <c r="AA44" s="706"/>
      <c r="AB44" s="663">
        <v>4.3920000000000003</v>
      </c>
      <c r="AC44" s="706"/>
      <c r="AD44" s="663">
        <v>5.3040000000000003</v>
      </c>
      <c r="AE44" s="673"/>
      <c r="AQ44" s="676"/>
      <c r="AS44" s="676"/>
      <c r="AU44" s="666"/>
      <c r="AW44" s="676"/>
      <c r="AY44" s="676"/>
      <c r="BA44" s="676"/>
    </row>
    <row r="45" spans="2:53" ht="8.1" customHeight="1">
      <c r="B45" s="700"/>
      <c r="C45" s="705" t="s">
        <v>270</v>
      </c>
      <c r="D45" s="663">
        <v>4.9509999999999996</v>
      </c>
      <c r="E45" s="706"/>
      <c r="F45" s="663">
        <v>2.375</v>
      </c>
      <c r="G45" s="706"/>
      <c r="H45" s="707">
        <v>0.248</v>
      </c>
      <c r="I45" s="706"/>
      <c r="J45" s="707">
        <v>9.7000000000000003E-2</v>
      </c>
      <c r="K45" s="706"/>
      <c r="L45" s="663" t="s">
        <v>573</v>
      </c>
      <c r="M45" s="706"/>
      <c r="N45" s="663" t="s">
        <v>573</v>
      </c>
      <c r="O45" s="706"/>
      <c r="P45" s="707" t="s">
        <v>573</v>
      </c>
      <c r="Q45" s="706"/>
      <c r="R45" s="707" t="s">
        <v>573</v>
      </c>
      <c r="S45" s="706"/>
      <c r="T45" s="707" t="s">
        <v>573</v>
      </c>
      <c r="U45" s="707"/>
      <c r="V45" s="707" t="s">
        <v>573</v>
      </c>
      <c r="W45" s="706"/>
      <c r="X45" s="663">
        <v>3.6949999999999998</v>
      </c>
      <c r="Y45" s="706"/>
      <c r="Z45" s="663">
        <v>3.62</v>
      </c>
      <c r="AA45" s="706"/>
      <c r="AB45" s="663">
        <v>3.9079999999999999</v>
      </c>
      <c r="AC45" s="706"/>
      <c r="AD45" s="663">
        <v>5.0629999999999997</v>
      </c>
      <c r="AE45" s="673"/>
      <c r="AQ45" s="676"/>
      <c r="AS45" s="676"/>
      <c r="AU45" s="666"/>
      <c r="AW45" s="676"/>
      <c r="AY45" s="676"/>
      <c r="BA45" s="676"/>
    </row>
    <row r="46" spans="2:53" ht="2.25" customHeight="1">
      <c r="B46" s="700"/>
      <c r="C46" s="705"/>
      <c r="D46" s="707"/>
      <c r="E46" s="706"/>
      <c r="F46" s="707"/>
      <c r="G46" s="706"/>
      <c r="H46" s="707"/>
      <c r="I46" s="706"/>
      <c r="J46" s="707"/>
      <c r="K46" s="706"/>
      <c r="L46" s="663" t="s">
        <v>573</v>
      </c>
      <c r="M46" s="706"/>
      <c r="N46" s="663"/>
      <c r="O46" s="706"/>
      <c r="P46" s="707"/>
      <c r="Q46" s="706"/>
      <c r="R46" s="707"/>
      <c r="S46" s="706"/>
      <c r="T46" s="707"/>
      <c r="U46" s="707"/>
      <c r="V46" s="707"/>
      <c r="W46" s="706"/>
      <c r="X46" s="707"/>
      <c r="Y46" s="706"/>
      <c r="Z46" s="707"/>
      <c r="AA46" s="706"/>
      <c r="AE46" s="673"/>
      <c r="AU46" s="666"/>
    </row>
    <row r="47" spans="2:53" ht="8.1" customHeight="1">
      <c r="B47" s="700"/>
      <c r="C47" s="705" t="s">
        <v>271</v>
      </c>
      <c r="D47" s="663">
        <v>4.3710000000000004</v>
      </c>
      <c r="E47" s="706"/>
      <c r="F47" s="663">
        <v>3.399</v>
      </c>
      <c r="G47" s="706"/>
      <c r="H47" s="707">
        <v>0.248</v>
      </c>
      <c r="I47" s="706"/>
      <c r="J47" s="707">
        <v>0.14000000000000001</v>
      </c>
      <c r="K47" s="706"/>
      <c r="L47" s="663" t="s">
        <v>573</v>
      </c>
      <c r="M47" s="706"/>
      <c r="N47" s="663" t="s">
        <v>573</v>
      </c>
      <c r="O47" s="706"/>
      <c r="P47" s="707" t="s">
        <v>573</v>
      </c>
      <c r="Q47" s="706"/>
      <c r="R47" s="707" t="s">
        <v>573</v>
      </c>
      <c r="S47" s="706"/>
      <c r="T47" s="707" t="s">
        <v>573</v>
      </c>
      <c r="U47" s="707"/>
      <c r="V47" s="707" t="s">
        <v>573</v>
      </c>
      <c r="W47" s="706"/>
      <c r="X47" s="663">
        <v>3.51</v>
      </c>
      <c r="Y47" s="706"/>
      <c r="Z47" s="663">
        <v>3.9060000000000001</v>
      </c>
      <c r="AA47" s="706"/>
      <c r="AB47" s="663">
        <v>3.59</v>
      </c>
      <c r="AC47" s="706"/>
      <c r="AD47" s="663">
        <v>4.6689999999999996</v>
      </c>
      <c r="AE47" s="673"/>
      <c r="AQ47" s="676"/>
      <c r="AS47" s="676"/>
      <c r="AU47" s="666"/>
      <c r="AW47" s="676"/>
      <c r="AY47" s="676"/>
      <c r="BA47" s="676"/>
    </row>
    <row r="48" spans="2:53" ht="8.1" customHeight="1">
      <c r="B48" s="700"/>
      <c r="C48" s="705" t="s">
        <v>272</v>
      </c>
      <c r="D48" s="663">
        <v>5.0869999999999997</v>
      </c>
      <c r="E48" s="706"/>
      <c r="F48" s="663">
        <v>3.8290000000000002</v>
      </c>
      <c r="G48" s="706"/>
      <c r="H48" s="707">
        <v>0.32500000000000001</v>
      </c>
      <c r="I48" s="706"/>
      <c r="J48" s="707">
        <v>0.20799999999999999</v>
      </c>
      <c r="K48" s="706"/>
      <c r="L48" s="663" t="s">
        <v>573</v>
      </c>
      <c r="M48" s="706"/>
      <c r="N48" s="663" t="s">
        <v>573</v>
      </c>
      <c r="O48" s="706"/>
      <c r="P48" s="707" t="s">
        <v>573</v>
      </c>
      <c r="Q48" s="706"/>
      <c r="R48" s="707" t="s">
        <v>573</v>
      </c>
      <c r="S48" s="706"/>
      <c r="T48" s="707" t="s">
        <v>573</v>
      </c>
      <c r="U48" s="707"/>
      <c r="V48" s="707" t="s">
        <v>573</v>
      </c>
      <c r="W48" s="706"/>
      <c r="X48" s="663">
        <v>3.73</v>
      </c>
      <c r="Y48" s="706"/>
      <c r="Z48" s="663">
        <v>3.734</v>
      </c>
      <c r="AA48" s="706"/>
      <c r="AB48" s="663">
        <v>3.4390000000000001</v>
      </c>
      <c r="AC48" s="706"/>
      <c r="AD48" s="663">
        <v>4.24</v>
      </c>
      <c r="AE48" s="673"/>
      <c r="AQ48" s="676"/>
      <c r="AS48" s="676"/>
      <c r="AU48" s="666"/>
      <c r="AW48" s="676"/>
      <c r="AY48" s="676"/>
      <c r="BA48" s="676"/>
    </row>
    <row r="49" spans="2:53" ht="8.1" customHeight="1">
      <c r="B49" s="700"/>
      <c r="C49" s="705" t="s">
        <v>574</v>
      </c>
      <c r="D49" s="663">
        <v>4.5789999999999997</v>
      </c>
      <c r="E49" s="706"/>
      <c r="F49" s="663">
        <v>2.8889999999999998</v>
      </c>
      <c r="G49" s="706"/>
      <c r="H49" s="707">
        <v>0.26200000000000001</v>
      </c>
      <c r="I49" s="706"/>
      <c r="J49" s="707">
        <v>0.313</v>
      </c>
      <c r="K49" s="706"/>
      <c r="L49" s="663" t="s">
        <v>573</v>
      </c>
      <c r="M49" s="663"/>
      <c r="N49" s="663" t="s">
        <v>573</v>
      </c>
      <c r="O49" s="706"/>
      <c r="P49" s="707" t="s">
        <v>573</v>
      </c>
      <c r="Q49" s="706"/>
      <c r="R49" s="707" t="s">
        <v>573</v>
      </c>
      <c r="S49" s="706"/>
      <c r="T49" s="707" t="s">
        <v>573</v>
      </c>
      <c r="U49" s="707"/>
      <c r="V49" s="707" t="s">
        <v>573</v>
      </c>
      <c r="W49" s="706"/>
      <c r="X49" s="663">
        <v>3.21</v>
      </c>
      <c r="Y49" s="706"/>
      <c r="Z49" s="663">
        <v>4.1539999999999999</v>
      </c>
      <c r="AA49" s="706"/>
      <c r="AB49" s="663">
        <v>2.9129999999999998</v>
      </c>
      <c r="AC49" s="663"/>
      <c r="AD49" s="663">
        <v>4.4740000000000002</v>
      </c>
      <c r="AE49" s="673"/>
      <c r="AQ49" s="676"/>
      <c r="AS49" s="676"/>
      <c r="AU49" s="666"/>
      <c r="AW49" s="676"/>
      <c r="AY49" s="676"/>
      <c r="BA49" s="676"/>
    </row>
    <row r="50" spans="2:53" ht="2.25" customHeight="1">
      <c r="B50" s="700"/>
      <c r="C50" s="705"/>
      <c r="D50" s="707"/>
      <c r="E50" s="706"/>
      <c r="F50" s="707"/>
      <c r="G50" s="706"/>
      <c r="H50" s="707"/>
      <c r="I50" s="706"/>
      <c r="J50" s="707"/>
      <c r="K50" s="706"/>
      <c r="L50" s="663" t="s">
        <v>573</v>
      </c>
      <c r="M50" s="706"/>
      <c r="N50" s="663"/>
      <c r="O50" s="706"/>
      <c r="P50" s="707"/>
      <c r="Q50" s="706"/>
      <c r="R50" s="707"/>
      <c r="S50" s="707"/>
      <c r="T50" s="707"/>
      <c r="U50" s="707"/>
      <c r="V50" s="707"/>
      <c r="W50" s="706"/>
      <c r="X50" s="707"/>
      <c r="Y50" s="706"/>
      <c r="Z50" s="707"/>
      <c r="AA50" s="706"/>
      <c r="AE50" s="673"/>
      <c r="AU50" s="666"/>
    </row>
    <row r="51" spans="2:53" ht="8.1" customHeight="1">
      <c r="B51" s="700"/>
      <c r="C51" s="705" t="s">
        <v>575</v>
      </c>
      <c r="D51" s="663">
        <v>4.5590000000000002</v>
      </c>
      <c r="E51" s="706"/>
      <c r="F51" s="663">
        <v>2.82</v>
      </c>
      <c r="G51" s="706"/>
      <c r="H51" s="707">
        <v>0.314</v>
      </c>
      <c r="I51" s="706"/>
      <c r="J51" s="707">
        <v>0.216</v>
      </c>
      <c r="K51" s="706"/>
      <c r="L51" s="663" t="s">
        <v>573</v>
      </c>
      <c r="M51" s="706"/>
      <c r="N51" s="663" t="s">
        <v>573</v>
      </c>
      <c r="O51" s="706"/>
      <c r="P51" s="707" t="s">
        <v>573</v>
      </c>
      <c r="Q51" s="706"/>
      <c r="R51" s="707" t="s">
        <v>573</v>
      </c>
      <c r="S51" s="706"/>
      <c r="T51" s="707" t="s">
        <v>573</v>
      </c>
      <c r="U51" s="707"/>
      <c r="V51" s="707" t="s">
        <v>573</v>
      </c>
      <c r="W51" s="706"/>
      <c r="X51" s="663">
        <v>3.8330000000000002</v>
      </c>
      <c r="Y51" s="706"/>
      <c r="Z51" s="663">
        <v>4.29</v>
      </c>
      <c r="AA51" s="706"/>
      <c r="AB51" s="663">
        <v>3.335</v>
      </c>
      <c r="AC51" s="706"/>
      <c r="AD51" s="663">
        <v>5.1769999999999996</v>
      </c>
      <c r="AE51" s="673"/>
      <c r="AQ51" s="676"/>
      <c r="AS51" s="676"/>
      <c r="AU51" s="666"/>
      <c r="AY51" s="676"/>
      <c r="BA51" s="676"/>
    </row>
    <row r="52" spans="2:53" ht="8.1" customHeight="1">
      <c r="B52" s="700"/>
      <c r="C52" s="705" t="s">
        <v>576</v>
      </c>
      <c r="D52" s="663">
        <v>3.794</v>
      </c>
      <c r="E52" s="706"/>
      <c r="F52" s="663">
        <v>2.351</v>
      </c>
      <c r="G52" s="706"/>
      <c r="H52" s="707">
        <v>0.34799999999999998</v>
      </c>
      <c r="I52" s="706"/>
      <c r="J52" s="707">
        <v>0.26800000000000002</v>
      </c>
      <c r="K52" s="706"/>
      <c r="L52" s="663" t="s">
        <v>573</v>
      </c>
      <c r="M52" s="706"/>
      <c r="N52" s="663" t="s">
        <v>573</v>
      </c>
      <c r="O52" s="706"/>
      <c r="P52" s="707" t="s">
        <v>573</v>
      </c>
      <c r="Q52" s="706"/>
      <c r="R52" s="707" t="s">
        <v>573</v>
      </c>
      <c r="S52" s="706"/>
      <c r="T52" s="707" t="s">
        <v>573</v>
      </c>
      <c r="U52" s="707"/>
      <c r="V52" s="707" t="s">
        <v>573</v>
      </c>
      <c r="W52" s="706"/>
      <c r="X52" s="663">
        <v>3.5459999999999998</v>
      </c>
      <c r="Y52" s="706"/>
      <c r="Z52" s="663">
        <v>3.72</v>
      </c>
      <c r="AA52" s="706"/>
      <c r="AB52" s="663">
        <v>3.1659999999999999</v>
      </c>
      <c r="AC52" s="706"/>
      <c r="AD52" s="663">
        <v>3.7229999999999999</v>
      </c>
      <c r="AE52" s="673"/>
      <c r="AQ52" s="676"/>
      <c r="AS52" s="676"/>
      <c r="AU52" s="666"/>
      <c r="AY52" s="676"/>
      <c r="BA52" s="676"/>
    </row>
    <row r="53" spans="2:53" ht="8.1" customHeight="1">
      <c r="B53" s="700"/>
      <c r="C53" s="705" t="s">
        <v>639</v>
      </c>
      <c r="D53" s="663">
        <v>3.7370000000000001</v>
      </c>
      <c r="E53" s="706"/>
      <c r="F53" s="663">
        <v>2.698</v>
      </c>
      <c r="G53" s="706"/>
      <c r="H53" s="707">
        <v>0.224</v>
      </c>
      <c r="I53" s="706"/>
      <c r="J53" s="707">
        <v>0.307</v>
      </c>
      <c r="K53" s="706"/>
      <c r="L53" s="663" t="s">
        <v>573</v>
      </c>
      <c r="M53" s="706"/>
      <c r="N53" s="663" t="s">
        <v>573</v>
      </c>
      <c r="O53" s="706"/>
      <c r="P53" s="707" t="s">
        <v>573</v>
      </c>
      <c r="Q53" s="706"/>
      <c r="R53" s="707" t="s">
        <v>573</v>
      </c>
      <c r="S53" s="706"/>
      <c r="T53" s="707" t="s">
        <v>573</v>
      </c>
      <c r="U53" s="707"/>
      <c r="V53" s="707" t="s">
        <v>573</v>
      </c>
      <c r="W53" s="706"/>
      <c r="X53" s="663">
        <v>3.7679999999999998</v>
      </c>
      <c r="Y53" s="706"/>
      <c r="Z53" s="663">
        <v>4.101</v>
      </c>
      <c r="AA53" s="706"/>
      <c r="AB53" s="663">
        <v>3.254</v>
      </c>
      <c r="AC53" s="706"/>
      <c r="AD53" s="663">
        <v>5.1970000000000001</v>
      </c>
      <c r="AE53" s="673"/>
      <c r="AQ53" s="676"/>
      <c r="AS53" s="676"/>
      <c r="AU53" s="666"/>
      <c r="AY53" s="676"/>
      <c r="BA53" s="676"/>
    </row>
    <row r="54" spans="2:53" ht="2.25" customHeight="1">
      <c r="B54" s="700"/>
      <c r="C54" s="705"/>
      <c r="D54" s="707"/>
      <c r="E54" s="706"/>
      <c r="F54" s="707"/>
      <c r="G54" s="706"/>
      <c r="H54" s="707"/>
      <c r="I54" s="706"/>
      <c r="J54" s="707"/>
      <c r="K54" s="706"/>
      <c r="L54" s="663" t="s">
        <v>573</v>
      </c>
      <c r="M54" s="706"/>
      <c r="N54" s="663"/>
      <c r="O54" s="706"/>
      <c r="P54" s="707"/>
      <c r="Q54" s="706"/>
      <c r="R54" s="707"/>
      <c r="S54" s="707"/>
      <c r="T54" s="707"/>
      <c r="U54" s="707"/>
      <c r="V54" s="707"/>
      <c r="W54" s="706"/>
      <c r="X54" s="707"/>
      <c r="Y54" s="706"/>
      <c r="Z54" s="707"/>
      <c r="AA54" s="706"/>
      <c r="AE54" s="673"/>
      <c r="AU54" s="666"/>
    </row>
    <row r="55" spans="2:53" ht="8.1" customHeight="1">
      <c r="B55" s="700"/>
      <c r="C55" s="705" t="s">
        <v>640</v>
      </c>
      <c r="D55" s="663">
        <v>3.57</v>
      </c>
      <c r="E55" s="706"/>
      <c r="F55" s="663">
        <v>2.2709999999999999</v>
      </c>
      <c r="G55" s="706"/>
      <c r="H55" s="707">
        <v>0.20899999999999999</v>
      </c>
      <c r="I55" s="706"/>
      <c r="J55" s="707">
        <v>0.36199999999999999</v>
      </c>
      <c r="K55" s="706"/>
      <c r="L55" s="663" t="s">
        <v>573</v>
      </c>
      <c r="M55" s="706"/>
      <c r="N55" s="663" t="s">
        <v>573</v>
      </c>
      <c r="O55" s="706"/>
      <c r="P55" s="707" t="s">
        <v>573</v>
      </c>
      <c r="Q55" s="706"/>
      <c r="R55" s="707" t="s">
        <v>573</v>
      </c>
      <c r="S55" s="706"/>
      <c r="T55" s="707" t="s">
        <v>573</v>
      </c>
      <c r="U55" s="707"/>
      <c r="V55" s="707" t="s">
        <v>573</v>
      </c>
      <c r="W55" s="706"/>
      <c r="X55" s="663">
        <v>3.67</v>
      </c>
      <c r="Y55" s="706"/>
      <c r="Z55" s="663">
        <v>4.3419999999999996</v>
      </c>
      <c r="AA55" s="706"/>
      <c r="AB55" s="663">
        <v>3.93</v>
      </c>
      <c r="AC55" s="706"/>
      <c r="AD55" s="663">
        <v>5.1710000000000003</v>
      </c>
      <c r="AE55" s="673"/>
      <c r="AQ55" s="676"/>
      <c r="AS55" s="676"/>
      <c r="AU55" s="666"/>
      <c r="AY55" s="676"/>
      <c r="BA55" s="676"/>
    </row>
    <row r="56" spans="2:53" ht="8.1" customHeight="1">
      <c r="B56" s="700"/>
      <c r="C56" s="705" t="s">
        <v>641</v>
      </c>
      <c r="D56" s="663">
        <v>2.9359999999999999</v>
      </c>
      <c r="E56" s="706"/>
      <c r="F56" s="663">
        <v>2.8220000000000001</v>
      </c>
      <c r="G56" s="706"/>
      <c r="H56" s="707">
        <v>0.29199999999999998</v>
      </c>
      <c r="I56" s="706"/>
      <c r="J56" s="707">
        <v>0.127</v>
      </c>
      <c r="K56" s="706"/>
      <c r="L56" s="663" t="s">
        <v>573</v>
      </c>
      <c r="M56" s="706"/>
      <c r="N56" s="663" t="s">
        <v>573</v>
      </c>
      <c r="O56" s="706"/>
      <c r="P56" s="707" t="s">
        <v>573</v>
      </c>
      <c r="Q56" s="706"/>
      <c r="R56" s="707" t="s">
        <v>573</v>
      </c>
      <c r="S56" s="706"/>
      <c r="T56" s="707" t="s">
        <v>573</v>
      </c>
      <c r="U56" s="707"/>
      <c r="V56" s="707" t="s">
        <v>573</v>
      </c>
      <c r="W56" s="706"/>
      <c r="X56" s="663">
        <v>3.86</v>
      </c>
      <c r="Y56" s="706"/>
      <c r="Z56" s="663">
        <v>3.92</v>
      </c>
      <c r="AA56" s="706"/>
      <c r="AB56" s="663">
        <v>4.7590000000000003</v>
      </c>
      <c r="AC56" s="706"/>
      <c r="AD56" s="663">
        <v>5.1980000000000004</v>
      </c>
      <c r="AE56" s="673"/>
      <c r="AQ56" s="676"/>
      <c r="AS56" s="676"/>
      <c r="AU56" s="666"/>
      <c r="AY56" s="676"/>
      <c r="BA56" s="676"/>
    </row>
    <row r="57" spans="2:53" ht="8.1" customHeight="1">
      <c r="B57" s="700"/>
      <c r="C57" s="705" t="s">
        <v>642</v>
      </c>
      <c r="D57" s="663">
        <v>1.3099999999999998</v>
      </c>
      <c r="E57" s="706"/>
      <c r="F57" s="663">
        <v>3.0750000000000002</v>
      </c>
      <c r="G57" s="706"/>
      <c r="H57" s="707">
        <v>0.182</v>
      </c>
      <c r="I57" s="706"/>
      <c r="J57" s="707">
        <v>0.214</v>
      </c>
      <c r="K57" s="706"/>
      <c r="L57" s="663" t="s">
        <v>573</v>
      </c>
      <c r="M57" s="663"/>
      <c r="N57" s="663"/>
      <c r="O57" s="706"/>
      <c r="P57" s="707" t="s">
        <v>573</v>
      </c>
      <c r="Q57" s="706"/>
      <c r="R57" s="707"/>
      <c r="S57" s="706"/>
      <c r="T57" s="707" t="s">
        <v>573</v>
      </c>
      <c r="U57" s="707"/>
      <c r="V57" s="707"/>
      <c r="W57" s="706"/>
      <c r="X57" s="663">
        <v>4.125</v>
      </c>
      <c r="Y57" s="706"/>
      <c r="Z57" s="663">
        <v>4.2119999999999997</v>
      </c>
      <c r="AA57" s="706"/>
      <c r="AB57" s="663">
        <v>4.8440000000000003</v>
      </c>
      <c r="AC57" s="663"/>
      <c r="AD57" s="663">
        <v>4.827</v>
      </c>
      <c r="AE57" s="673"/>
      <c r="AQ57" s="676"/>
      <c r="AS57" s="676"/>
      <c r="AU57" s="666"/>
      <c r="AY57" s="676"/>
      <c r="BA57" s="676"/>
    </row>
    <row r="58" spans="2:53" ht="3" customHeight="1">
      <c r="B58" s="708"/>
      <c r="C58" s="709"/>
      <c r="D58" s="710"/>
      <c r="E58" s="711"/>
      <c r="F58" s="710"/>
      <c r="G58" s="711"/>
      <c r="H58" s="710"/>
      <c r="I58" s="711"/>
      <c r="J58" s="710"/>
      <c r="K58" s="711"/>
      <c r="L58" s="710"/>
      <c r="M58" s="711"/>
      <c r="N58" s="669" t="s">
        <v>573</v>
      </c>
      <c r="O58" s="711"/>
      <c r="P58" s="669"/>
      <c r="Q58" s="711"/>
      <c r="R58" s="710"/>
      <c r="S58" s="711"/>
      <c r="T58" s="669"/>
      <c r="U58" s="669"/>
      <c r="V58" s="669"/>
      <c r="W58" s="711"/>
      <c r="X58" s="710"/>
      <c r="Y58" s="711"/>
      <c r="Z58" s="710"/>
      <c r="AA58" s="711"/>
      <c r="AB58" s="670"/>
      <c r="AC58" s="670"/>
      <c r="AD58" s="670"/>
      <c r="AE58" s="671"/>
      <c r="AU58" s="666"/>
    </row>
    <row r="59" spans="2:53" ht="3" customHeight="1">
      <c r="B59" s="700"/>
      <c r="C59" s="712"/>
      <c r="D59" s="707"/>
      <c r="E59" s="706"/>
      <c r="F59" s="707"/>
      <c r="G59" s="706"/>
      <c r="H59" s="707"/>
      <c r="I59" s="706"/>
      <c r="J59" s="707"/>
      <c r="K59" s="706"/>
      <c r="L59" s="707"/>
      <c r="M59" s="706"/>
      <c r="N59" s="707"/>
      <c r="O59" s="706"/>
      <c r="P59" s="663"/>
      <c r="Q59" s="663"/>
      <c r="R59" s="663"/>
      <c r="S59" s="706"/>
      <c r="T59" s="663"/>
      <c r="U59" s="663"/>
      <c r="V59" s="663"/>
      <c r="W59" s="706"/>
      <c r="X59" s="707"/>
      <c r="Y59" s="706"/>
      <c r="Z59" s="707"/>
      <c r="AA59" s="706"/>
      <c r="AB59" s="707"/>
      <c r="AC59" s="706"/>
      <c r="AD59" s="707"/>
      <c r="AE59" s="673"/>
      <c r="AU59" s="666"/>
    </row>
    <row r="60" spans="2:53" ht="8.1" customHeight="1">
      <c r="B60" s="700"/>
      <c r="C60" s="713" t="s">
        <v>643</v>
      </c>
      <c r="D60" s="707">
        <v>47.791000000000004</v>
      </c>
      <c r="E60" s="707">
        <v>0</v>
      </c>
      <c r="F60" s="714">
        <v>34.173000000000002</v>
      </c>
      <c r="G60" s="707">
        <v>0</v>
      </c>
      <c r="H60" s="707">
        <v>3.448</v>
      </c>
      <c r="I60" s="707">
        <v>0</v>
      </c>
      <c r="J60" s="714">
        <v>2.6419999999999999</v>
      </c>
      <c r="K60" s="706">
        <v>0</v>
      </c>
      <c r="L60" s="674" t="s">
        <v>573</v>
      </c>
      <c r="M60" s="706">
        <v>0</v>
      </c>
      <c r="N60" s="674" t="s">
        <v>573</v>
      </c>
      <c r="O60" s="706"/>
      <c r="P60" s="714" t="s">
        <v>573</v>
      </c>
      <c r="Q60" s="714"/>
      <c r="R60" s="714" t="s">
        <v>573</v>
      </c>
      <c r="S60" s="716"/>
      <c r="T60" s="714" t="s">
        <v>573</v>
      </c>
      <c r="U60" s="714"/>
      <c r="V60" s="714" t="s">
        <v>573</v>
      </c>
      <c r="W60" s="714">
        <v>0</v>
      </c>
      <c r="X60" s="707">
        <v>45.146000000000001</v>
      </c>
      <c r="Y60" s="706">
        <v>0</v>
      </c>
      <c r="Z60" s="714">
        <v>47.722999999999999</v>
      </c>
      <c r="AA60" s="706">
        <v>0</v>
      </c>
      <c r="AB60" s="707">
        <v>45.512000000000008</v>
      </c>
      <c r="AC60" s="706">
        <v>0</v>
      </c>
      <c r="AD60" s="714">
        <v>59.116</v>
      </c>
      <c r="AE60" s="673"/>
      <c r="AS60" s="682"/>
      <c r="AU60" s="666"/>
    </row>
    <row r="61" spans="2:53" ht="2.25" customHeight="1">
      <c r="B61" s="708"/>
      <c r="C61" s="709"/>
      <c r="D61" s="710"/>
      <c r="E61" s="711"/>
      <c r="F61" s="710"/>
      <c r="G61" s="711"/>
      <c r="H61" s="710"/>
      <c r="I61" s="711"/>
      <c r="J61" s="710"/>
      <c r="K61" s="711"/>
      <c r="L61" s="710"/>
      <c r="M61" s="711"/>
      <c r="N61" s="710"/>
      <c r="O61" s="711"/>
      <c r="P61" s="710"/>
      <c r="Q61" s="711"/>
      <c r="R61" s="710"/>
      <c r="S61" s="711"/>
      <c r="T61" s="710"/>
      <c r="U61" s="711"/>
      <c r="V61" s="710"/>
      <c r="W61" s="711"/>
      <c r="X61" s="710"/>
      <c r="Y61" s="711"/>
      <c r="Z61" s="710"/>
      <c r="AA61" s="711"/>
      <c r="AB61" s="670"/>
      <c r="AC61" s="670"/>
      <c r="AD61" s="670"/>
      <c r="AE61" s="671"/>
      <c r="AU61" s="666"/>
    </row>
    <row r="62" spans="2:53" ht="3" customHeight="1">
      <c r="B62" s="700"/>
      <c r="C62" s="646"/>
      <c r="D62" s="646"/>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E62" s="673"/>
      <c r="AU62" s="666"/>
    </row>
    <row r="63" spans="2:53" ht="12" customHeight="1">
      <c r="B63" s="681"/>
      <c r="C63" s="657" t="s">
        <v>523</v>
      </c>
      <c r="D63" s="657"/>
      <c r="E63" s="657"/>
      <c r="F63" s="657"/>
      <c r="G63" s="657"/>
      <c r="H63" s="657"/>
      <c r="I63" s="657"/>
      <c r="J63" s="657"/>
      <c r="K63" s="657"/>
      <c r="L63" s="657"/>
      <c r="M63" s="657"/>
      <c r="N63" s="657"/>
      <c r="O63" s="657"/>
      <c r="P63" s="657"/>
      <c r="Q63" s="657"/>
      <c r="R63" s="657"/>
      <c r="S63" s="657"/>
      <c r="T63" s="657"/>
      <c r="U63" s="657"/>
      <c r="V63" s="657"/>
      <c r="W63" s="657"/>
      <c r="X63" s="657"/>
      <c r="Y63" s="657"/>
      <c r="Z63" s="657"/>
      <c r="AA63" s="657"/>
      <c r="AB63" s="696"/>
      <c r="AC63" s="696"/>
      <c r="AD63" s="696"/>
      <c r="AE63" s="702"/>
      <c r="AU63" s="666"/>
    </row>
    <row r="64" spans="2:53" ht="2.25" customHeight="1">
      <c r="B64" s="700"/>
      <c r="C64" s="646"/>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E64" s="673"/>
    </row>
    <row r="65" spans="1:54" ht="9.9499999999999993" customHeight="1">
      <c r="B65" s="700"/>
      <c r="C65" s="703" t="s">
        <v>572</v>
      </c>
      <c r="D65" s="704"/>
      <c r="E65" s="704"/>
      <c r="F65" s="653"/>
      <c r="G65" s="653"/>
      <c r="H65" s="653"/>
      <c r="I65" s="653"/>
      <c r="J65" s="653"/>
      <c r="K65" s="653"/>
      <c r="L65" s="653"/>
      <c r="M65" s="653"/>
      <c r="N65" s="653"/>
      <c r="O65" s="653"/>
      <c r="P65" s="653"/>
      <c r="Q65" s="653"/>
      <c r="R65" s="653"/>
      <c r="S65" s="653"/>
      <c r="T65" s="653"/>
      <c r="U65" s="653"/>
      <c r="V65" s="653"/>
      <c r="W65" s="653"/>
      <c r="X65" s="653"/>
      <c r="Y65" s="653"/>
      <c r="Z65" s="653"/>
      <c r="AA65" s="653"/>
      <c r="AB65" s="696"/>
      <c r="AC65" s="696"/>
      <c r="AD65" s="696"/>
      <c r="AE65" s="702"/>
    </row>
    <row r="66" spans="1:54" ht="2.25" customHeight="1">
      <c r="B66" s="700"/>
      <c r="C66" s="646"/>
      <c r="F66" s="646"/>
      <c r="G66" s="646"/>
      <c r="H66" s="646"/>
      <c r="I66" s="646"/>
      <c r="J66" s="646"/>
      <c r="K66" s="646"/>
      <c r="L66" s="646"/>
      <c r="M66" s="646"/>
      <c r="N66" s="646"/>
      <c r="O66" s="646"/>
      <c r="P66" s="646"/>
      <c r="Q66" s="646"/>
      <c r="R66" s="646"/>
      <c r="S66" s="646"/>
      <c r="T66" s="646"/>
      <c r="U66" s="646"/>
      <c r="V66" s="646"/>
      <c r="W66" s="646"/>
      <c r="X66" s="646"/>
      <c r="Y66" s="646"/>
      <c r="Z66" s="646"/>
      <c r="AA66" s="646"/>
      <c r="AE66" s="673"/>
    </row>
    <row r="67" spans="1:54" ht="8.1" customHeight="1">
      <c r="B67" s="700"/>
      <c r="C67" s="705" t="s">
        <v>268</v>
      </c>
      <c r="D67" s="663">
        <v>12.332000000000001</v>
      </c>
      <c r="E67" s="663"/>
      <c r="F67" s="663">
        <v>4.1029999999999998</v>
      </c>
      <c r="G67" s="663"/>
      <c r="H67" s="663">
        <v>4.4509999999999996</v>
      </c>
      <c r="I67" s="663"/>
      <c r="J67" s="663">
        <v>2.0489999999999999</v>
      </c>
      <c r="K67" s="663"/>
      <c r="L67" s="717">
        <v>18.716999999999999</v>
      </c>
      <c r="M67" s="663"/>
      <c r="N67" s="717">
        <v>7.883</v>
      </c>
      <c r="O67" s="663"/>
      <c r="P67" s="717">
        <v>2.8410000000000002</v>
      </c>
      <c r="Q67" s="663"/>
      <c r="R67" s="717">
        <v>3.0739999999999998</v>
      </c>
      <c r="S67" s="663"/>
      <c r="T67" s="677">
        <v>0.91200000000000003</v>
      </c>
      <c r="U67" s="663"/>
      <c r="V67" s="677">
        <v>1.0900000000000001</v>
      </c>
      <c r="W67" s="663"/>
      <c r="X67" s="663">
        <v>39.584000000000003</v>
      </c>
      <c r="Y67" s="663"/>
      <c r="Z67" s="663">
        <v>44.820999999999998</v>
      </c>
      <c r="AA67" s="706"/>
      <c r="AB67" s="677">
        <v>35.859000000000002</v>
      </c>
      <c r="AC67" s="706"/>
      <c r="AD67" s="677">
        <v>45.926000000000002</v>
      </c>
      <c r="AE67" s="673"/>
      <c r="AQ67" s="676"/>
      <c r="AR67" s="666"/>
      <c r="AS67" s="676"/>
      <c r="AT67" s="666"/>
      <c r="AU67" s="663"/>
      <c r="AV67" s="666"/>
      <c r="AX67" s="666"/>
      <c r="AY67" s="676"/>
      <c r="AZ67" s="666"/>
      <c r="BA67" s="676"/>
      <c r="BB67" s="666"/>
    </row>
    <row r="68" spans="1:54" ht="8.1" customHeight="1">
      <c r="B68" s="700"/>
      <c r="C68" s="705" t="s">
        <v>269</v>
      </c>
      <c r="D68" s="663">
        <v>14.553000000000001</v>
      </c>
      <c r="E68" s="663"/>
      <c r="F68" s="663">
        <v>8.7850000000000001</v>
      </c>
      <c r="G68" s="663"/>
      <c r="H68" s="663">
        <v>3.6629999999999998</v>
      </c>
      <c r="I68" s="663"/>
      <c r="J68" s="663">
        <v>2.1360000000000001</v>
      </c>
      <c r="K68" s="663"/>
      <c r="L68" s="717">
        <v>20.152000000000001</v>
      </c>
      <c r="M68" s="663"/>
      <c r="N68" s="717">
        <v>12.738</v>
      </c>
      <c r="O68" s="663"/>
      <c r="P68" s="717">
        <v>3.1549999999999998</v>
      </c>
      <c r="Q68" s="663"/>
      <c r="R68" s="717">
        <v>2.8340000000000001</v>
      </c>
      <c r="S68" s="663"/>
      <c r="T68" s="677">
        <v>0.94599999999999995</v>
      </c>
      <c r="U68" s="663"/>
      <c r="V68" s="677">
        <v>1.165</v>
      </c>
      <c r="W68" s="663"/>
      <c r="X68" s="663">
        <v>41.795999999999999</v>
      </c>
      <c r="Y68" s="663"/>
      <c r="Z68" s="663">
        <v>43.052</v>
      </c>
      <c r="AA68" s="706"/>
      <c r="AB68" s="677">
        <v>37.049999999999997</v>
      </c>
      <c r="AC68" s="706"/>
      <c r="AD68" s="677">
        <v>40.218000000000004</v>
      </c>
      <c r="AE68" s="673"/>
      <c r="AQ68" s="676"/>
      <c r="AR68" s="666"/>
      <c r="AS68" s="676"/>
      <c r="AT68" s="666"/>
      <c r="AU68" s="663"/>
      <c r="AV68" s="666"/>
      <c r="AX68" s="666"/>
      <c r="AY68" s="676"/>
      <c r="AZ68" s="666"/>
      <c r="BA68" s="676"/>
      <c r="BB68" s="666"/>
    </row>
    <row r="69" spans="1:54" ht="8.1" customHeight="1">
      <c r="A69" s="718"/>
      <c r="B69" s="700"/>
      <c r="C69" s="705" t="s">
        <v>270</v>
      </c>
      <c r="D69" s="663">
        <v>14.717000000000001</v>
      </c>
      <c r="E69" s="663"/>
      <c r="F69" s="663">
        <v>7.6130000000000004</v>
      </c>
      <c r="G69" s="663"/>
      <c r="H69" s="663">
        <v>2.7320000000000002</v>
      </c>
      <c r="I69" s="663"/>
      <c r="J69" s="663">
        <v>2.5950000000000002</v>
      </c>
      <c r="K69" s="663"/>
      <c r="L69" s="717">
        <v>18.978999999999999</v>
      </c>
      <c r="M69" s="663"/>
      <c r="N69" s="717">
        <v>12.041</v>
      </c>
      <c r="O69" s="663"/>
      <c r="P69" s="717">
        <v>2.855</v>
      </c>
      <c r="Q69" s="663"/>
      <c r="R69" s="717">
        <v>2.7589999999999999</v>
      </c>
      <c r="S69" s="663"/>
      <c r="T69" s="677">
        <v>0.89900000000000002</v>
      </c>
      <c r="U69" s="663"/>
      <c r="V69" s="677">
        <v>1.129</v>
      </c>
      <c r="W69" s="663"/>
      <c r="X69" s="663">
        <v>39.499000000000002</v>
      </c>
      <c r="Y69" s="663"/>
      <c r="Z69" s="663">
        <v>45.555</v>
      </c>
      <c r="AA69" s="706"/>
      <c r="AB69" s="677">
        <v>35.405000000000001</v>
      </c>
      <c r="AC69" s="706"/>
      <c r="AD69" s="677">
        <v>40.216000000000001</v>
      </c>
      <c r="AE69" s="673"/>
      <c r="AQ69" s="676"/>
      <c r="AR69" s="666"/>
      <c r="AS69" s="676"/>
      <c r="AT69" s="666"/>
      <c r="AU69" s="663"/>
      <c r="AV69" s="666"/>
      <c r="AX69" s="666"/>
      <c r="AY69" s="676"/>
      <c r="AZ69" s="666"/>
      <c r="BA69" s="676"/>
      <c r="BB69" s="666"/>
    </row>
    <row r="70" spans="1:54" ht="2.25" customHeight="1">
      <c r="B70" s="700"/>
      <c r="C70" s="705"/>
      <c r="D70" s="663"/>
      <c r="E70" s="663"/>
      <c r="F70" s="663"/>
      <c r="G70" s="663"/>
      <c r="H70" s="663"/>
      <c r="I70" s="663"/>
      <c r="J70" s="663"/>
      <c r="K70" s="663"/>
      <c r="L70" s="717"/>
      <c r="M70" s="663"/>
      <c r="N70" s="717"/>
      <c r="O70" s="663"/>
      <c r="P70" s="717"/>
      <c r="Q70" s="663"/>
      <c r="R70" s="717"/>
      <c r="S70" s="663"/>
      <c r="U70" s="663"/>
      <c r="W70" s="663"/>
      <c r="X70" s="663"/>
      <c r="Y70" s="663"/>
      <c r="Z70" s="663"/>
      <c r="AA70" s="706"/>
      <c r="AB70" s="718"/>
      <c r="AD70" s="718"/>
      <c r="AE70" s="673"/>
      <c r="AQ70" s="666"/>
      <c r="AR70" s="666"/>
      <c r="AS70" s="666"/>
      <c r="AT70" s="666"/>
      <c r="AU70" s="663"/>
      <c r="AV70" s="666"/>
      <c r="AX70" s="666"/>
      <c r="AY70" s="666"/>
      <c r="AZ70" s="666"/>
      <c r="BA70" s="666"/>
      <c r="BB70" s="666"/>
    </row>
    <row r="71" spans="1:54" ht="8.1" customHeight="1">
      <c r="B71" s="700"/>
      <c r="C71" s="705" t="s">
        <v>271</v>
      </c>
      <c r="D71" s="663">
        <v>13.239000000000001</v>
      </c>
      <c r="E71" s="663"/>
      <c r="F71" s="663">
        <v>9.39</v>
      </c>
      <c r="G71" s="663"/>
      <c r="H71" s="663">
        <v>2.8460000000000001</v>
      </c>
      <c r="I71" s="663"/>
      <c r="J71" s="663">
        <v>2.6360000000000001</v>
      </c>
      <c r="K71" s="663"/>
      <c r="L71" s="717">
        <v>17.62</v>
      </c>
      <c r="M71" s="663"/>
      <c r="N71" s="717">
        <v>14.381</v>
      </c>
      <c r="O71" s="663"/>
      <c r="P71" s="717">
        <v>2.9649999999999999</v>
      </c>
      <c r="Q71" s="663"/>
      <c r="R71" s="717">
        <v>3.1179999999999999</v>
      </c>
      <c r="S71" s="663"/>
      <c r="T71" s="677">
        <v>1.296</v>
      </c>
      <c r="U71" s="663"/>
      <c r="V71" s="677">
        <v>1.306</v>
      </c>
      <c r="W71" s="663"/>
      <c r="X71" s="663">
        <v>41.448999999999998</v>
      </c>
      <c r="Y71" s="663"/>
      <c r="Z71" s="663">
        <v>45.366999999999997</v>
      </c>
      <c r="AA71" s="706"/>
      <c r="AB71" s="677">
        <v>36.234999999999999</v>
      </c>
      <c r="AC71" s="706"/>
      <c r="AD71" s="677">
        <v>43.252000000000002</v>
      </c>
      <c r="AE71" s="673"/>
      <c r="AQ71" s="676"/>
      <c r="AR71" s="666"/>
      <c r="AS71" s="676"/>
      <c r="AT71" s="666"/>
      <c r="AU71" s="663"/>
      <c r="AV71" s="666"/>
      <c r="AX71" s="666"/>
      <c r="AY71" s="676"/>
      <c r="AZ71" s="666"/>
      <c r="BA71" s="676"/>
      <c r="BB71" s="666"/>
    </row>
    <row r="72" spans="1:54" ht="8.1" customHeight="1">
      <c r="B72" s="700"/>
      <c r="C72" s="705" t="s">
        <v>272</v>
      </c>
      <c r="D72" s="663">
        <v>14.539</v>
      </c>
      <c r="E72" s="663"/>
      <c r="F72" s="663">
        <v>10.34</v>
      </c>
      <c r="G72" s="663"/>
      <c r="H72" s="663">
        <v>3.4239999999999999</v>
      </c>
      <c r="I72" s="663"/>
      <c r="J72" s="663">
        <v>2.7480000000000002</v>
      </c>
      <c r="K72" s="663"/>
      <c r="L72" s="717">
        <v>19.652000000000001</v>
      </c>
      <c r="M72" s="663"/>
      <c r="N72" s="717">
        <v>15.291</v>
      </c>
      <c r="O72" s="663"/>
      <c r="P72" s="717">
        <v>3.488</v>
      </c>
      <c r="Q72" s="663"/>
      <c r="R72" s="717">
        <v>3.3730000000000002</v>
      </c>
      <c r="S72" s="663"/>
      <c r="T72" s="677">
        <v>1.246</v>
      </c>
      <c r="U72" s="663"/>
      <c r="V72" s="677">
        <v>1.268</v>
      </c>
      <c r="W72" s="663"/>
      <c r="X72" s="663">
        <v>43.631</v>
      </c>
      <c r="Y72" s="663"/>
      <c r="Z72" s="663">
        <v>43.774000000000001</v>
      </c>
      <c r="AA72" s="706"/>
      <c r="AB72" s="677">
        <v>41.838999999999999</v>
      </c>
      <c r="AC72" s="706"/>
      <c r="AD72" s="677">
        <v>41.923000000000002</v>
      </c>
      <c r="AE72" s="673"/>
      <c r="AQ72" s="676"/>
      <c r="AR72" s="666"/>
      <c r="AS72" s="676"/>
      <c r="AT72" s="666"/>
      <c r="AU72" s="663"/>
      <c r="AV72" s="666"/>
      <c r="AX72" s="666"/>
      <c r="AY72" s="676"/>
      <c r="AZ72" s="666"/>
      <c r="BA72" s="676"/>
      <c r="BB72" s="666"/>
    </row>
    <row r="73" spans="1:54" ht="8.1" customHeight="1">
      <c r="B73" s="700"/>
      <c r="C73" s="705" t="s">
        <v>574</v>
      </c>
      <c r="D73" s="663">
        <v>14.256</v>
      </c>
      <c r="E73" s="663"/>
      <c r="F73" s="663">
        <v>7.4160000000000004</v>
      </c>
      <c r="G73" s="663"/>
      <c r="H73" s="663">
        <v>3.859</v>
      </c>
      <c r="I73" s="663"/>
      <c r="J73" s="663">
        <v>3.1629999999999998</v>
      </c>
      <c r="K73" s="663"/>
      <c r="L73" s="717">
        <v>20.132999999999999</v>
      </c>
      <c r="M73" s="663"/>
      <c r="N73" s="717">
        <v>13.035</v>
      </c>
      <c r="O73" s="663"/>
      <c r="P73" s="717">
        <v>3.847</v>
      </c>
      <c r="Q73" s="663"/>
      <c r="R73" s="717">
        <v>3.6880000000000002</v>
      </c>
      <c r="S73" s="663"/>
      <c r="T73" s="677">
        <v>1.0629999999999999</v>
      </c>
      <c r="U73" s="663"/>
      <c r="V73" s="677">
        <v>0.95499999999999996</v>
      </c>
      <c r="W73" s="663"/>
      <c r="X73" s="663">
        <v>41.997</v>
      </c>
      <c r="Y73" s="663"/>
      <c r="Z73" s="663">
        <v>47.381999999999998</v>
      </c>
      <c r="AA73" s="706"/>
      <c r="AB73" s="677">
        <v>38.174999999999997</v>
      </c>
      <c r="AC73" s="706"/>
      <c r="AD73" s="677">
        <v>40.884999999999998</v>
      </c>
      <c r="AE73" s="673"/>
      <c r="AQ73" s="676"/>
      <c r="AR73" s="666"/>
      <c r="AS73" s="676"/>
      <c r="AT73" s="666"/>
      <c r="AU73" s="663"/>
      <c r="AV73" s="666"/>
      <c r="AX73" s="666"/>
      <c r="AY73" s="676"/>
      <c r="AZ73" s="666"/>
      <c r="BA73" s="676"/>
      <c r="BB73" s="666"/>
    </row>
    <row r="74" spans="1:54" ht="2.25" customHeight="1">
      <c r="B74" s="700"/>
      <c r="C74" s="705"/>
      <c r="D74" s="663"/>
      <c r="E74" s="663"/>
      <c r="F74" s="663"/>
      <c r="G74" s="663"/>
      <c r="H74" s="663"/>
      <c r="I74" s="663"/>
      <c r="J74" s="663"/>
      <c r="K74" s="663"/>
      <c r="L74" s="717"/>
      <c r="M74" s="663"/>
      <c r="N74" s="717"/>
      <c r="O74" s="663"/>
      <c r="P74" s="717"/>
      <c r="Q74" s="663"/>
      <c r="R74" s="717"/>
      <c r="S74" s="663"/>
      <c r="T74" s="663"/>
      <c r="U74" s="663"/>
      <c r="V74" s="663"/>
      <c r="W74" s="663"/>
      <c r="X74" s="663"/>
      <c r="Y74" s="663"/>
      <c r="Z74" s="663"/>
      <c r="AA74" s="706"/>
      <c r="AE74" s="673"/>
      <c r="AQ74" s="666"/>
      <c r="AR74" s="666"/>
      <c r="AS74" s="676"/>
      <c r="AT74" s="666"/>
      <c r="AU74" s="663"/>
      <c r="AV74" s="666"/>
      <c r="AX74" s="666"/>
      <c r="AY74" s="666"/>
      <c r="AZ74" s="666"/>
      <c r="BA74" s="666"/>
      <c r="BB74" s="666"/>
    </row>
    <row r="75" spans="1:54" ht="8.1" customHeight="1">
      <c r="B75" s="700"/>
      <c r="C75" s="705" t="s">
        <v>575</v>
      </c>
      <c r="D75" s="663">
        <v>14.082000000000001</v>
      </c>
      <c r="E75" s="663"/>
      <c r="F75" s="663">
        <v>7.3879999999999999</v>
      </c>
      <c r="G75" s="663"/>
      <c r="H75" s="663">
        <v>3.1819999999999999</v>
      </c>
      <c r="I75" s="663"/>
      <c r="J75" s="663">
        <v>3.3319999999999999</v>
      </c>
      <c r="K75" s="663"/>
      <c r="L75" s="717">
        <v>19.446999999999999</v>
      </c>
      <c r="M75" s="663"/>
      <c r="N75" s="717">
        <v>13.212</v>
      </c>
      <c r="O75" s="663"/>
      <c r="P75" s="717">
        <v>3.7040000000000002</v>
      </c>
      <c r="Q75" s="663"/>
      <c r="R75" s="717">
        <v>3.6970000000000001</v>
      </c>
      <c r="S75" s="663"/>
      <c r="T75" s="677">
        <v>1.272</v>
      </c>
      <c r="U75" s="663"/>
      <c r="V75" s="677">
        <v>1.39</v>
      </c>
      <c r="W75" s="663"/>
      <c r="X75" s="663">
        <v>44.046999999999997</v>
      </c>
      <c r="Y75" s="663"/>
      <c r="Z75" s="663">
        <v>47.755000000000003</v>
      </c>
      <c r="AA75" s="706"/>
      <c r="AB75" s="677">
        <v>38.374000000000002</v>
      </c>
      <c r="AC75" s="706"/>
      <c r="AD75" s="677">
        <v>42.345999999999997</v>
      </c>
      <c r="AE75" s="673"/>
      <c r="AQ75" s="676"/>
      <c r="AR75" s="666"/>
      <c r="AS75" s="676"/>
      <c r="AT75" s="666"/>
      <c r="AU75" s="663"/>
      <c r="AV75" s="666"/>
      <c r="AX75" s="666"/>
      <c r="AY75" s="676"/>
      <c r="AZ75" s="666"/>
      <c r="BA75" s="676"/>
      <c r="BB75" s="666"/>
    </row>
    <row r="76" spans="1:54" ht="8.1" customHeight="1">
      <c r="B76" s="700"/>
      <c r="C76" s="705" t="s">
        <v>576</v>
      </c>
      <c r="D76" s="663">
        <v>10.6</v>
      </c>
      <c r="E76" s="663"/>
      <c r="F76" s="663">
        <v>5.9610000000000003</v>
      </c>
      <c r="G76" s="663"/>
      <c r="H76" s="663">
        <v>2.843</v>
      </c>
      <c r="I76" s="663"/>
      <c r="J76" s="663">
        <v>2.7480000000000002</v>
      </c>
      <c r="K76" s="663"/>
      <c r="L76" s="717">
        <v>16.195</v>
      </c>
      <c r="M76" s="663"/>
      <c r="N76" s="717">
        <v>11.161</v>
      </c>
      <c r="O76" s="663"/>
      <c r="P76" s="717">
        <v>3.2290000000000001</v>
      </c>
      <c r="Q76" s="663"/>
      <c r="R76" s="717">
        <v>3.31</v>
      </c>
      <c r="S76" s="663"/>
      <c r="T76" s="677">
        <v>1.3819999999999999</v>
      </c>
      <c r="U76" s="663"/>
      <c r="V76" s="677">
        <v>1.016</v>
      </c>
      <c r="W76" s="663"/>
      <c r="X76" s="663">
        <v>41.807000000000002</v>
      </c>
      <c r="Y76" s="663"/>
      <c r="Z76" s="663">
        <v>43.819000000000003</v>
      </c>
      <c r="AA76" s="706"/>
      <c r="AB76" s="677">
        <v>36.822000000000003</v>
      </c>
      <c r="AC76" s="706"/>
      <c r="AD76" s="677">
        <v>33.094999999999999</v>
      </c>
      <c r="AE76" s="673"/>
      <c r="AQ76" s="676"/>
      <c r="AR76" s="666"/>
      <c r="AS76" s="676"/>
      <c r="AT76" s="666"/>
      <c r="AU76" s="663"/>
      <c r="AV76" s="666"/>
      <c r="AW76" s="676"/>
      <c r="AX76" s="666"/>
      <c r="AY76" s="676"/>
      <c r="AZ76" s="666"/>
      <c r="BA76" s="676"/>
      <c r="BB76" s="666"/>
    </row>
    <row r="77" spans="1:54" ht="8.1" customHeight="1">
      <c r="B77" s="700"/>
      <c r="C77" s="705" t="s">
        <v>639</v>
      </c>
      <c r="D77" s="663">
        <v>9.57</v>
      </c>
      <c r="E77" s="663"/>
      <c r="F77" s="663">
        <v>6.6580000000000004</v>
      </c>
      <c r="G77" s="663"/>
      <c r="H77" s="663">
        <v>2.67</v>
      </c>
      <c r="I77" s="663"/>
      <c r="J77" s="663">
        <v>2.931</v>
      </c>
      <c r="K77" s="663"/>
      <c r="L77" s="717">
        <v>14.225</v>
      </c>
      <c r="M77" s="663"/>
      <c r="N77" s="717">
        <v>12.398</v>
      </c>
      <c r="O77" s="663"/>
      <c r="P77" s="717">
        <v>3.5019999999999998</v>
      </c>
      <c r="Q77" s="663"/>
      <c r="R77" s="717">
        <v>3.431</v>
      </c>
      <c r="S77" s="663"/>
      <c r="T77" s="677">
        <v>1.147</v>
      </c>
      <c r="U77" s="663"/>
      <c r="V77" s="677">
        <v>1.0109999999999999</v>
      </c>
      <c r="W77" s="663"/>
      <c r="X77" s="663">
        <v>43.204999999999998</v>
      </c>
      <c r="Y77" s="663"/>
      <c r="Z77" s="663">
        <v>46.694000000000003</v>
      </c>
      <c r="AA77" s="706"/>
      <c r="AB77" s="677">
        <v>37.207999999999998</v>
      </c>
      <c r="AC77" s="706"/>
      <c r="AD77" s="677">
        <v>36.698999999999998</v>
      </c>
      <c r="AE77" s="673"/>
      <c r="AQ77" s="676"/>
      <c r="AR77" s="666"/>
      <c r="AS77" s="676"/>
      <c r="AT77" s="666"/>
      <c r="AU77" s="663"/>
      <c r="AV77" s="666"/>
      <c r="AW77" s="676"/>
      <c r="AX77" s="666"/>
      <c r="AY77" s="676"/>
      <c r="AZ77" s="666"/>
      <c r="BA77" s="676"/>
      <c r="BB77" s="666"/>
    </row>
    <row r="78" spans="1:54" ht="2.25" customHeight="1">
      <c r="B78" s="700"/>
      <c r="C78" s="705"/>
      <c r="E78" s="663"/>
      <c r="F78" s="663"/>
      <c r="G78" s="663"/>
      <c r="H78" s="663"/>
      <c r="I78" s="663"/>
      <c r="J78" s="663"/>
      <c r="K78" s="663"/>
      <c r="L78" s="717"/>
      <c r="M78" s="663"/>
      <c r="N78" s="717"/>
      <c r="O78" s="663"/>
      <c r="P78" s="717"/>
      <c r="Q78" s="663"/>
      <c r="R78" s="717"/>
      <c r="S78" s="663"/>
      <c r="T78" s="663"/>
      <c r="U78" s="663"/>
      <c r="V78" s="663"/>
      <c r="W78" s="663"/>
      <c r="X78" s="663"/>
      <c r="Y78" s="663"/>
      <c r="Z78" s="663"/>
      <c r="AA78" s="706"/>
      <c r="AE78" s="673"/>
      <c r="AQ78" s="666"/>
      <c r="AR78" s="666"/>
      <c r="AS78" s="666"/>
      <c r="AT78" s="666"/>
      <c r="AU78" s="663"/>
      <c r="AV78" s="666"/>
      <c r="AW78" s="676"/>
      <c r="AX78" s="666"/>
      <c r="AY78" s="666"/>
      <c r="AZ78" s="666"/>
      <c r="BA78" s="666"/>
      <c r="BB78" s="666"/>
    </row>
    <row r="79" spans="1:54" ht="8.1" customHeight="1">
      <c r="A79" s="718"/>
      <c r="B79" s="700"/>
      <c r="C79" s="705" t="s">
        <v>640</v>
      </c>
      <c r="D79" s="663">
        <v>9.0120000000000005</v>
      </c>
      <c r="E79" s="663"/>
      <c r="F79" s="663">
        <v>6.133</v>
      </c>
      <c r="G79" s="663"/>
      <c r="H79" s="663">
        <v>2.64</v>
      </c>
      <c r="I79" s="663"/>
      <c r="J79" s="663">
        <v>3.07</v>
      </c>
      <c r="K79" s="663"/>
      <c r="L79" s="717">
        <v>13.739000000000001</v>
      </c>
      <c r="M79" s="663"/>
      <c r="N79" s="717">
        <v>11.867000000000001</v>
      </c>
      <c r="O79" s="663"/>
      <c r="P79" s="717">
        <v>3.4009999999999998</v>
      </c>
      <c r="Q79" s="663"/>
      <c r="R79" s="717">
        <v>3.3809999999999998</v>
      </c>
      <c r="S79" s="663"/>
      <c r="T79" s="663">
        <v>1.083</v>
      </c>
      <c r="U79" s="663"/>
      <c r="V79" s="663">
        <v>1.044</v>
      </c>
      <c r="W79" s="663"/>
      <c r="X79" s="663">
        <v>43.433999999999997</v>
      </c>
      <c r="Y79" s="663"/>
      <c r="Z79" s="663">
        <v>49.29</v>
      </c>
      <c r="AA79" s="706"/>
      <c r="AB79" s="677">
        <v>39.543999999999997</v>
      </c>
      <c r="AC79" s="706"/>
      <c r="AD79" s="677">
        <v>38.94</v>
      </c>
      <c r="AE79" s="673"/>
      <c r="AQ79" s="676"/>
      <c r="AR79" s="666"/>
      <c r="AS79" s="676"/>
      <c r="AT79" s="666"/>
      <c r="AU79" s="663"/>
      <c r="AV79" s="666"/>
      <c r="AW79" s="676"/>
      <c r="AX79" s="666"/>
      <c r="AY79" s="676"/>
      <c r="AZ79" s="666"/>
      <c r="BA79" s="676"/>
      <c r="BB79" s="666"/>
    </row>
    <row r="80" spans="1:54" ht="8.1" customHeight="1">
      <c r="B80" s="700"/>
      <c r="C80" s="705" t="s">
        <v>641</v>
      </c>
      <c r="D80" s="663">
        <v>7.4809999999999999</v>
      </c>
      <c r="E80" s="663"/>
      <c r="F80" s="663">
        <v>7.9139999999999997</v>
      </c>
      <c r="G80" s="663"/>
      <c r="H80" s="663">
        <v>2.3079999999999998</v>
      </c>
      <c r="I80" s="663"/>
      <c r="J80" s="663">
        <v>2.5640000000000001</v>
      </c>
      <c r="K80" s="663"/>
      <c r="L80" s="717">
        <v>11.891999999999999</v>
      </c>
      <c r="M80" s="663"/>
      <c r="N80" s="717">
        <v>13.007999999999999</v>
      </c>
      <c r="O80" s="663"/>
      <c r="P80" s="717">
        <v>3.5880000000000001</v>
      </c>
      <c r="Q80" s="663"/>
      <c r="R80" s="717">
        <v>3.1320000000000001</v>
      </c>
      <c r="S80" s="663"/>
      <c r="T80" s="663">
        <v>1.1599999999999999</v>
      </c>
      <c r="U80" s="663"/>
      <c r="V80" s="663">
        <v>1.002</v>
      </c>
      <c r="W80" s="663"/>
      <c r="X80" s="663">
        <v>44.354999999999997</v>
      </c>
      <c r="Y80" s="663"/>
      <c r="Z80" s="663">
        <v>83.316000000000003</v>
      </c>
      <c r="AA80" s="706"/>
      <c r="AB80" s="677">
        <v>39.423999999999999</v>
      </c>
      <c r="AC80" s="706"/>
      <c r="AD80" s="677">
        <v>36.057000000000002</v>
      </c>
      <c r="AE80" s="673"/>
      <c r="AQ80" s="676"/>
      <c r="AR80" s="666"/>
      <c r="AS80" s="676"/>
      <c r="AT80" s="666"/>
      <c r="AU80" s="663"/>
      <c r="AV80" s="666"/>
      <c r="AW80" s="676"/>
      <c r="AX80" s="666"/>
      <c r="AY80" s="676"/>
      <c r="AZ80" s="666"/>
      <c r="BA80" s="676"/>
      <c r="BB80" s="666"/>
    </row>
    <row r="81" spans="1:54" ht="8.1" customHeight="1">
      <c r="A81" s="682"/>
      <c r="B81" s="700"/>
      <c r="C81" s="705" t="s">
        <v>642</v>
      </c>
      <c r="D81" s="663">
        <v>4.2640000000000002</v>
      </c>
      <c r="E81" s="663"/>
      <c r="F81" s="663">
        <v>8.2532999999999994</v>
      </c>
      <c r="G81" s="663"/>
      <c r="H81" s="663">
        <v>2.2069999999999999</v>
      </c>
      <c r="I81" s="663"/>
      <c r="J81" s="663">
        <v>2.7449999999999997</v>
      </c>
      <c r="K81" s="663"/>
      <c r="L81" s="717">
        <v>8.1920000000000002</v>
      </c>
      <c r="M81" s="663"/>
      <c r="N81" s="717">
        <v>12.946999999999999</v>
      </c>
      <c r="O81" s="663"/>
      <c r="P81" s="717">
        <v>4.7070000000000007</v>
      </c>
      <c r="Q81" s="663"/>
      <c r="R81" s="717">
        <v>3.9129999999999998</v>
      </c>
      <c r="S81" s="663"/>
      <c r="T81" s="663">
        <v>1.38</v>
      </c>
      <c r="U81" s="663"/>
      <c r="V81" s="663">
        <v>1.0980000000000001</v>
      </c>
      <c r="W81" s="663"/>
      <c r="X81" s="663">
        <v>44.555000000000007</v>
      </c>
      <c r="Y81" s="663"/>
      <c r="Z81" s="663">
        <v>46.805999999999997</v>
      </c>
      <c r="AA81" s="706"/>
      <c r="AB81" s="677">
        <v>44.195999999999998</v>
      </c>
      <c r="AC81" s="706"/>
      <c r="AD81" s="677">
        <v>35.436999999999998</v>
      </c>
      <c r="AE81" s="673"/>
      <c r="AQ81" s="676"/>
      <c r="AR81" s="666"/>
      <c r="AS81" s="676"/>
      <c r="AT81" s="666"/>
      <c r="AU81" s="663"/>
      <c r="AV81" s="666"/>
      <c r="AW81" s="676"/>
      <c r="AX81" s="666"/>
      <c r="AY81" s="676"/>
      <c r="AZ81" s="666"/>
      <c r="BA81" s="676"/>
      <c r="BB81" s="666"/>
    </row>
    <row r="82" spans="1:54" ht="3" customHeight="1">
      <c r="B82" s="708"/>
      <c r="C82" s="709"/>
      <c r="D82" s="669"/>
      <c r="E82" s="669"/>
      <c r="F82" s="669"/>
      <c r="G82" s="669"/>
      <c r="H82" s="669"/>
      <c r="I82" s="669"/>
      <c r="J82" s="669"/>
      <c r="K82" s="669"/>
      <c r="L82" s="669"/>
      <c r="M82" s="669"/>
      <c r="N82" s="669"/>
      <c r="O82" s="669"/>
      <c r="P82" s="669"/>
      <c r="Q82" s="669"/>
      <c r="R82" s="669"/>
      <c r="S82" s="669"/>
      <c r="T82" s="669"/>
      <c r="U82" s="669"/>
      <c r="V82" s="669"/>
      <c r="W82" s="669"/>
      <c r="X82" s="669"/>
      <c r="Y82" s="669"/>
      <c r="Z82" s="669"/>
      <c r="AA82" s="711"/>
      <c r="AB82" s="670"/>
      <c r="AC82" s="670"/>
      <c r="AD82" s="670"/>
      <c r="AE82" s="671"/>
      <c r="AQ82" s="666"/>
      <c r="AR82" s="666"/>
      <c r="AS82" s="666"/>
      <c r="AT82" s="666"/>
      <c r="AU82" s="666"/>
      <c r="AV82" s="666"/>
      <c r="AW82" s="666"/>
      <c r="AX82" s="666"/>
      <c r="AY82" s="666"/>
      <c r="AZ82" s="666"/>
      <c r="BA82" s="666"/>
      <c r="BB82" s="666"/>
    </row>
    <row r="83" spans="1:54" ht="3" customHeight="1">
      <c r="B83" s="700"/>
      <c r="C83" s="712"/>
      <c r="D83" s="663"/>
      <c r="E83" s="663"/>
      <c r="F83" s="663"/>
      <c r="G83" s="663"/>
      <c r="H83" s="663"/>
      <c r="I83" s="663"/>
      <c r="J83" s="663"/>
      <c r="K83" s="663"/>
      <c r="L83" s="663"/>
      <c r="M83" s="663"/>
      <c r="N83" s="663"/>
      <c r="O83" s="663"/>
      <c r="P83" s="663"/>
      <c r="Q83" s="663"/>
      <c r="R83" s="663"/>
      <c r="S83" s="663"/>
      <c r="T83" s="663"/>
      <c r="U83" s="663"/>
      <c r="V83" s="663"/>
      <c r="W83" s="663"/>
      <c r="X83" s="663"/>
      <c r="Y83" s="663"/>
      <c r="Z83" s="663"/>
      <c r="AA83" s="706"/>
      <c r="AB83" s="707"/>
      <c r="AC83" s="706"/>
      <c r="AD83" s="707"/>
      <c r="AE83" s="673"/>
      <c r="AQ83" s="666"/>
      <c r="AR83" s="666"/>
      <c r="AS83" s="666"/>
      <c r="AT83" s="666"/>
      <c r="AU83" s="666"/>
      <c r="AV83" s="666"/>
      <c r="AW83" s="666"/>
      <c r="AX83" s="666"/>
      <c r="AY83" s="666"/>
      <c r="AZ83" s="666"/>
      <c r="BA83" s="666"/>
      <c r="BB83" s="666"/>
    </row>
    <row r="84" spans="1:54" ht="8.1" customHeight="1">
      <c r="B84" s="700"/>
      <c r="C84" s="713" t="s">
        <v>643</v>
      </c>
      <c r="D84" s="663">
        <v>138.64500000000001</v>
      </c>
      <c r="E84" s="663">
        <v>0</v>
      </c>
      <c r="F84" s="674">
        <v>89.954299999999989</v>
      </c>
      <c r="G84" s="663">
        <v>0</v>
      </c>
      <c r="H84" s="663">
        <v>36.825000000000003</v>
      </c>
      <c r="I84" s="663">
        <v>0</v>
      </c>
      <c r="J84" s="674">
        <v>32.717000000000006</v>
      </c>
      <c r="K84" s="663">
        <v>0</v>
      </c>
      <c r="L84" s="706">
        <v>198.94299999999998</v>
      </c>
      <c r="M84" s="663">
        <v>0</v>
      </c>
      <c r="N84" s="674">
        <v>149.96200000000002</v>
      </c>
      <c r="O84" s="663">
        <v>0</v>
      </c>
      <c r="P84" s="663">
        <v>41.281999999999996</v>
      </c>
      <c r="Q84" s="663">
        <v>0</v>
      </c>
      <c r="R84" s="674">
        <v>39.709999999999994</v>
      </c>
      <c r="S84" s="663">
        <v>0</v>
      </c>
      <c r="T84" s="707">
        <v>13.786000000000001</v>
      </c>
      <c r="U84" s="663">
        <v>0</v>
      </c>
      <c r="V84" s="714">
        <v>13.474</v>
      </c>
      <c r="W84" s="663">
        <v>0</v>
      </c>
      <c r="X84" s="663">
        <v>509.35899999999998</v>
      </c>
      <c r="Y84" s="663">
        <v>0</v>
      </c>
      <c r="Z84" s="674">
        <v>587.63100000000009</v>
      </c>
      <c r="AA84" s="706">
        <v>0</v>
      </c>
      <c r="AB84" s="707">
        <v>460.13099999999997</v>
      </c>
      <c r="AC84" s="706">
        <v>0</v>
      </c>
      <c r="AD84" s="714">
        <v>474.99400000000003</v>
      </c>
      <c r="AE84" s="673"/>
      <c r="AQ84" s="666"/>
      <c r="AR84" s="666"/>
      <c r="AS84" s="677"/>
      <c r="AT84" s="666"/>
      <c r="AU84" s="666"/>
      <c r="AV84" s="666"/>
      <c r="AW84" s="666"/>
      <c r="AX84" s="666"/>
      <c r="AY84" s="666"/>
      <c r="AZ84" s="666"/>
      <c r="BA84" s="666"/>
      <c r="BB84" s="666"/>
    </row>
    <row r="85" spans="1:54" ht="3" customHeight="1">
      <c r="B85" s="708"/>
      <c r="C85" s="709"/>
      <c r="D85" s="710"/>
      <c r="E85" s="711"/>
      <c r="F85" s="710"/>
      <c r="G85" s="711"/>
      <c r="H85" s="710"/>
      <c r="I85" s="711"/>
      <c r="J85" s="710"/>
      <c r="K85" s="711"/>
      <c r="L85" s="669"/>
      <c r="M85" s="711"/>
      <c r="N85" s="710"/>
      <c r="O85" s="711"/>
      <c r="P85" s="710"/>
      <c r="Q85" s="711"/>
      <c r="R85" s="710"/>
      <c r="S85" s="711"/>
      <c r="T85" s="710"/>
      <c r="U85" s="711"/>
      <c r="V85" s="710"/>
      <c r="W85" s="711"/>
      <c r="X85" s="710"/>
      <c r="Y85" s="711"/>
      <c r="Z85" s="710"/>
      <c r="AA85" s="711"/>
      <c r="AB85" s="670"/>
      <c r="AC85" s="670"/>
      <c r="AD85" s="670"/>
      <c r="AE85" s="671"/>
      <c r="AQ85" s="666"/>
      <c r="AR85" s="666"/>
      <c r="AS85" s="666"/>
      <c r="AT85" s="666"/>
      <c r="AU85" s="666"/>
      <c r="AV85" s="666"/>
      <c r="AW85" s="666"/>
      <c r="AX85" s="666"/>
      <c r="AY85" s="666"/>
      <c r="AZ85" s="666"/>
      <c r="BA85" s="666"/>
      <c r="BB85" s="666"/>
    </row>
    <row r="86" spans="1:54" ht="15.75" customHeight="1">
      <c r="B86" s="2201" t="s">
        <v>644</v>
      </c>
      <c r="C86" s="2202"/>
      <c r="D86" s="719" t="s">
        <v>277</v>
      </c>
      <c r="E86" s="719"/>
      <c r="F86" s="719" t="s">
        <v>277</v>
      </c>
      <c r="G86" s="720"/>
      <c r="H86" s="721" t="s">
        <v>277</v>
      </c>
      <c r="I86" s="721"/>
      <c r="J86" s="719" t="s">
        <v>277</v>
      </c>
      <c r="K86" s="720"/>
      <c r="L86" s="722" t="s">
        <v>277</v>
      </c>
      <c r="M86" s="719"/>
      <c r="N86" s="719" t="s">
        <v>277</v>
      </c>
      <c r="O86" s="720"/>
      <c r="P86" s="719" t="s">
        <v>277</v>
      </c>
      <c r="Q86" s="720"/>
      <c r="R86" s="719" t="s">
        <v>277</v>
      </c>
      <c r="S86" s="720"/>
      <c r="T86" s="719" t="s">
        <v>277</v>
      </c>
      <c r="U86" s="719"/>
      <c r="V86" s="719" t="s">
        <v>277</v>
      </c>
      <c r="W86" s="720"/>
      <c r="X86" s="722" t="s">
        <v>277</v>
      </c>
      <c r="Y86" s="720"/>
      <c r="Z86" s="719" t="s">
        <v>277</v>
      </c>
      <c r="AA86" s="720"/>
      <c r="AB86" s="722" t="s">
        <v>277</v>
      </c>
      <c r="AC86" s="723"/>
      <c r="AD86" s="719" t="s">
        <v>277</v>
      </c>
      <c r="AE86" s="724"/>
      <c r="AQ86" s="666"/>
      <c r="AR86" s="666"/>
      <c r="AS86" s="666"/>
      <c r="AT86" s="666"/>
      <c r="AU86" s="666"/>
      <c r="AV86" s="666"/>
      <c r="AW86" s="666"/>
      <c r="AX86" s="666"/>
      <c r="AY86" s="666"/>
      <c r="AZ86" s="666"/>
      <c r="BA86" s="666"/>
      <c r="BB86" s="666"/>
    </row>
    <row r="87" spans="1:54" ht="9.75" customHeight="1">
      <c r="B87" s="725" t="s">
        <v>645</v>
      </c>
      <c r="C87" s="726"/>
      <c r="D87" s="727">
        <v>138.64500000000001</v>
      </c>
      <c r="E87" s="728">
        <v>0</v>
      </c>
      <c r="F87" s="729">
        <v>89.954299999999989</v>
      </c>
      <c r="G87" s="728">
        <v>0</v>
      </c>
      <c r="H87" s="727">
        <v>36.825000000000003</v>
      </c>
      <c r="I87" s="730">
        <v>0</v>
      </c>
      <c r="J87" s="729">
        <v>32.717000000000006</v>
      </c>
      <c r="K87" s="728">
        <v>0</v>
      </c>
      <c r="L87" s="731">
        <v>198.94299999999998</v>
      </c>
      <c r="M87" s="728">
        <v>0</v>
      </c>
      <c r="N87" s="732">
        <v>149.96200000000002</v>
      </c>
      <c r="O87" s="728">
        <v>0</v>
      </c>
      <c r="P87" s="731">
        <v>41.281999999999996</v>
      </c>
      <c r="Q87" s="728">
        <v>0</v>
      </c>
      <c r="R87" s="732">
        <v>39.709999999999994</v>
      </c>
      <c r="S87" s="728">
        <v>0</v>
      </c>
      <c r="T87" s="733">
        <v>13.786000000000001</v>
      </c>
      <c r="U87" s="728">
        <v>0</v>
      </c>
      <c r="V87" s="732">
        <v>13.474</v>
      </c>
      <c r="W87" s="728">
        <v>0</v>
      </c>
      <c r="X87" s="733">
        <v>509.35899999999998</v>
      </c>
      <c r="Y87" s="728">
        <v>0</v>
      </c>
      <c r="Z87" s="732">
        <v>587.63100000000009</v>
      </c>
      <c r="AA87" s="728">
        <v>0</v>
      </c>
      <c r="AB87" s="731">
        <v>460.13099999999997</v>
      </c>
      <c r="AC87" s="728">
        <v>0</v>
      </c>
      <c r="AD87" s="732">
        <v>474.99400000000003</v>
      </c>
      <c r="AE87" s="734"/>
      <c r="AQ87" s="666"/>
      <c r="AR87" s="666"/>
      <c r="AS87" s="677"/>
      <c r="AT87" s="666"/>
      <c r="AU87" s="666"/>
      <c r="AV87" s="666"/>
      <c r="AW87" s="666"/>
      <c r="AX87" s="666"/>
      <c r="AY87" s="666"/>
      <c r="AZ87" s="666"/>
      <c r="BA87" s="666"/>
      <c r="BB87" s="666"/>
    </row>
    <row r="88" spans="1:54" ht="9.75" customHeight="1">
      <c r="C88" s="613" t="s">
        <v>580</v>
      </c>
      <c r="AQ88" s="666"/>
      <c r="AR88" s="666"/>
      <c r="AS88" s="666"/>
      <c r="AT88" s="666"/>
      <c r="AU88" s="666"/>
      <c r="AV88" s="666"/>
      <c r="AW88" s="666"/>
      <c r="AX88" s="666"/>
      <c r="AY88" s="666"/>
      <c r="AZ88" s="666"/>
      <c r="BA88" s="666"/>
      <c r="BB88" s="666"/>
    </row>
    <row r="89" spans="1:54" ht="8.1" customHeight="1">
      <c r="B89" s="666" t="s">
        <v>619</v>
      </c>
      <c r="D89" s="646"/>
      <c r="E89" s="646"/>
      <c r="G89" s="646"/>
      <c r="H89" s="646"/>
      <c r="I89" s="646"/>
      <c r="J89" s="646"/>
      <c r="K89" s="646"/>
      <c r="L89" s="646"/>
      <c r="M89" s="646"/>
      <c r="N89" s="646"/>
      <c r="O89" s="646"/>
      <c r="P89" s="646"/>
      <c r="Q89" s="646"/>
      <c r="R89" s="646"/>
      <c r="S89" s="646"/>
      <c r="T89" s="646"/>
      <c r="U89" s="646"/>
      <c r="W89" s="646"/>
      <c r="X89" s="646"/>
      <c r="Y89" s="646"/>
      <c r="AA89" s="646"/>
      <c r="AQ89" s="666"/>
      <c r="AR89" s="666"/>
      <c r="AS89" s="666"/>
      <c r="AT89" s="666"/>
      <c r="AU89" s="666"/>
      <c r="AV89" s="666"/>
      <c r="AW89" s="666"/>
      <c r="AX89" s="666"/>
      <c r="AY89" s="666"/>
      <c r="AZ89" s="666"/>
      <c r="BA89" s="666"/>
      <c r="BB89" s="666"/>
    </row>
    <row r="90" spans="1:54">
      <c r="B90" s="666" t="s">
        <v>646</v>
      </c>
      <c r="D90" s="646"/>
      <c r="E90" s="646"/>
      <c r="F90" s="646"/>
      <c r="G90" s="646"/>
      <c r="H90" s="646"/>
      <c r="I90" s="646"/>
      <c r="J90" s="646"/>
      <c r="K90" s="646"/>
      <c r="L90" s="646"/>
      <c r="M90" s="646"/>
      <c r="N90" s="646"/>
      <c r="O90" s="646"/>
      <c r="P90" s="646"/>
      <c r="Q90" s="646"/>
      <c r="R90" s="646"/>
      <c r="S90" s="646"/>
      <c r="T90" s="646"/>
      <c r="U90" s="646"/>
      <c r="W90" s="646"/>
      <c r="X90" s="646"/>
      <c r="Y90" s="646"/>
      <c r="AA90" s="646"/>
      <c r="AS90" s="682"/>
    </row>
    <row r="91" spans="1:54">
      <c r="B91" s="666" t="s">
        <v>647</v>
      </c>
      <c r="C91" s="646"/>
      <c r="D91" s="646"/>
      <c r="E91" s="646"/>
      <c r="F91" s="646"/>
      <c r="G91" s="646"/>
      <c r="H91" s="646"/>
      <c r="I91" s="646"/>
      <c r="J91" s="646"/>
      <c r="K91" s="646"/>
      <c r="L91" s="646"/>
      <c r="M91" s="646"/>
      <c r="N91" s="646"/>
      <c r="O91" s="646"/>
      <c r="P91" s="646"/>
      <c r="Q91" s="646"/>
      <c r="R91" s="646"/>
      <c r="T91" s="646"/>
      <c r="U91" s="646"/>
      <c r="V91" s="646"/>
      <c r="W91" s="646"/>
      <c r="X91" s="646"/>
      <c r="Y91" s="646"/>
      <c r="Z91" s="646"/>
      <c r="AA91" s="646"/>
    </row>
    <row r="92" spans="1:54">
      <c r="B92" s="666" t="s">
        <v>648</v>
      </c>
      <c r="C92" s="646"/>
      <c r="D92" s="646"/>
      <c r="E92" s="646"/>
      <c r="F92" s="646"/>
      <c r="G92" s="646"/>
      <c r="H92" s="646"/>
      <c r="I92" s="646"/>
      <c r="J92" s="646"/>
      <c r="K92" s="646"/>
      <c r="L92" s="646"/>
      <c r="M92" s="646"/>
      <c r="N92" s="646"/>
      <c r="O92" s="646"/>
      <c r="P92" s="646"/>
      <c r="Q92" s="646"/>
      <c r="R92" s="646"/>
      <c r="T92" s="646"/>
      <c r="U92" s="646"/>
      <c r="Z92" s="646"/>
      <c r="AA92" s="646"/>
    </row>
    <row r="93" spans="1:54">
      <c r="B93" s="666" t="s">
        <v>649</v>
      </c>
      <c r="X93" s="676"/>
      <c r="AB93" s="677"/>
    </row>
    <row r="94" spans="1:54">
      <c r="B94" s="666" t="s">
        <v>650</v>
      </c>
      <c r="C94" s="666"/>
      <c r="D94" s="666"/>
      <c r="E94" s="666"/>
      <c r="F94" s="666"/>
      <c r="G94" s="666"/>
      <c r="H94" s="666"/>
      <c r="I94" s="666"/>
      <c r="J94" s="666"/>
      <c r="K94" s="666"/>
      <c r="L94" s="666"/>
      <c r="M94" s="666"/>
      <c r="N94" s="666"/>
      <c r="O94" s="666"/>
      <c r="P94" s="666"/>
      <c r="X94" s="677"/>
      <c r="Y94" s="666"/>
      <c r="Z94" s="666"/>
      <c r="AA94" s="666"/>
      <c r="AB94" s="677"/>
    </row>
    <row r="95" spans="1:54">
      <c r="B95" s="666" t="s">
        <v>651</v>
      </c>
      <c r="D95" s="676"/>
      <c r="E95" s="646"/>
      <c r="F95" s="646"/>
      <c r="G95" s="646"/>
      <c r="H95" s="735"/>
      <c r="I95" s="646"/>
      <c r="J95" s="646"/>
      <c r="K95" s="646"/>
      <c r="L95" s="689"/>
      <c r="M95" s="646"/>
      <c r="N95" s="646"/>
      <c r="O95" s="646"/>
      <c r="P95" s="689"/>
      <c r="Q95" s="646"/>
      <c r="R95" s="689"/>
      <c r="S95" s="646"/>
      <c r="T95" s="689"/>
      <c r="U95" s="646"/>
      <c r="V95" s="735"/>
      <c r="W95" s="646"/>
      <c r="X95" s="735"/>
      <c r="Y95" s="646"/>
      <c r="Z95" s="689"/>
      <c r="AA95" s="646"/>
      <c r="AB95" s="689"/>
      <c r="AC95" s="646"/>
      <c r="AF95" s="736"/>
    </row>
    <row r="96" spans="1:54">
      <c r="C96" s="666"/>
      <c r="D96" s="676"/>
      <c r="E96" s="666"/>
      <c r="F96" s="666"/>
      <c r="G96" s="666"/>
      <c r="H96" s="676"/>
      <c r="I96" s="666"/>
      <c r="J96" s="666"/>
      <c r="K96" s="666"/>
      <c r="L96" s="677"/>
      <c r="M96" s="666"/>
      <c r="N96" s="666"/>
      <c r="O96" s="666"/>
      <c r="P96" s="677"/>
      <c r="Q96" s="666"/>
      <c r="R96" s="677"/>
      <c r="S96" s="666"/>
      <c r="T96" s="677"/>
      <c r="U96" s="666"/>
      <c r="V96" s="677"/>
      <c r="W96" s="666"/>
      <c r="X96" s="677"/>
      <c r="Y96" s="666"/>
      <c r="Z96" s="677"/>
      <c r="AA96" s="666"/>
      <c r="AB96" s="677"/>
      <c r="AC96" s="666"/>
      <c r="AD96" s="666"/>
    </row>
    <row r="97" spans="3:30">
      <c r="C97" s="2107" t="s">
        <v>1264</v>
      </c>
      <c r="D97" s="666"/>
      <c r="H97" s="667"/>
      <c r="I97" s="737"/>
      <c r="J97" s="737"/>
      <c r="K97" s="737"/>
      <c r="L97" s="667"/>
      <c r="M97" s="667"/>
      <c r="N97" s="667"/>
      <c r="O97" s="667"/>
      <c r="P97" s="738"/>
      <c r="Q97" s="667"/>
      <c r="R97" s="667"/>
      <c r="S97" s="667"/>
      <c r="T97" s="667"/>
      <c r="U97" s="667"/>
      <c r="V97" s="667"/>
      <c r="W97" s="667"/>
      <c r="X97" s="667"/>
      <c r="Y97" s="667"/>
      <c r="Z97" s="667"/>
      <c r="AA97" s="667"/>
      <c r="AB97" s="667"/>
      <c r="AC97" s="666"/>
      <c r="AD97" s="666"/>
    </row>
    <row r="98" spans="3:30">
      <c r="D98" s="677"/>
      <c r="E98" s="677"/>
      <c r="F98" s="677"/>
      <c r="G98" s="677"/>
      <c r="H98" s="677"/>
      <c r="I98" s="677"/>
      <c r="J98" s="677"/>
      <c r="K98" s="677"/>
      <c r="L98" s="677"/>
      <c r="M98" s="677"/>
      <c r="N98" s="677"/>
      <c r="O98" s="677"/>
      <c r="P98" s="677"/>
      <c r="Q98" s="677"/>
      <c r="R98" s="677"/>
      <c r="S98" s="677"/>
      <c r="T98" s="677"/>
      <c r="U98" s="677"/>
      <c r="V98" s="677"/>
      <c r="W98" s="677"/>
      <c r="X98" s="677"/>
      <c r="Y98" s="677"/>
      <c r="Z98" s="677"/>
      <c r="AA98" s="677"/>
      <c r="AB98" s="677"/>
      <c r="AC98" s="677"/>
    </row>
  </sheetData>
  <mergeCells count="23">
    <mergeCell ref="T10:W11"/>
    <mergeCell ref="T12:U13"/>
    <mergeCell ref="R12:S13"/>
    <mergeCell ref="D10:G11"/>
    <mergeCell ref="H10:K11"/>
    <mergeCell ref="L10:O11"/>
    <mergeCell ref="P10:S11"/>
    <mergeCell ref="X12:Y13"/>
    <mergeCell ref="Z12:AA13"/>
    <mergeCell ref="AB12:AC13"/>
    <mergeCell ref="AD12:AE13"/>
    <mergeCell ref="B86:C86"/>
    <mergeCell ref="B10:C13"/>
    <mergeCell ref="V12:W13"/>
    <mergeCell ref="X10:AA11"/>
    <mergeCell ref="AB10:AE11"/>
    <mergeCell ref="D12:E13"/>
    <mergeCell ref="F12:G13"/>
    <mergeCell ref="H12:I13"/>
    <mergeCell ref="J12:K13"/>
    <mergeCell ref="L12:M13"/>
    <mergeCell ref="N12:O13"/>
    <mergeCell ref="P12:Q13"/>
  </mergeCells>
  <hyperlinks>
    <hyperlink ref="C97" location="'Inhaltsverzeichnis '!A1" display="Zurück zum Inhaltsverzeichnis" xr:uid="{84A4B2A9-2276-43E0-9011-F7ED0E8D02BB}"/>
  </hyperlinks>
  <pageMargins left="0.78740157480314965" right="0.78740157480314965" top="0.39370078740157483" bottom="0" header="0.19685039370078741" footer="0"/>
  <pageSetup paperSize="9" scale="99"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dimension ref="A1:E66"/>
  <sheetViews>
    <sheetView showGridLines="0" showRowColHeaders="0" view="pageBreakPreview" zoomScale="60" zoomScaleNormal="100" workbookViewId="0">
      <selection activeCell="K56" sqref="K56"/>
    </sheetView>
  </sheetViews>
  <sheetFormatPr baseColWidth="10" defaultRowHeight="14.25"/>
  <cols>
    <col min="6" max="6" width="16.875" customWidth="1"/>
  </cols>
  <sheetData>
    <row r="1" spans="1:1" ht="33.75" customHeight="1">
      <c r="A1" s="45" t="s">
        <v>130</v>
      </c>
    </row>
    <row r="2" spans="1:1" ht="16.5">
      <c r="A2" s="44" t="s">
        <v>129</v>
      </c>
    </row>
    <row r="3" spans="1:1" ht="16.5">
      <c r="A3" s="44" t="s">
        <v>128</v>
      </c>
    </row>
    <row r="4" spans="1:1" ht="16.5">
      <c r="A4" s="44" t="s">
        <v>127</v>
      </c>
    </row>
    <row r="5" spans="1:1" ht="16.5">
      <c r="A5" s="44" t="s">
        <v>126</v>
      </c>
    </row>
    <row r="6" spans="1:1" ht="16.5">
      <c r="A6" s="44" t="s">
        <v>126</v>
      </c>
    </row>
    <row r="7" spans="1:1" ht="16.5">
      <c r="A7" s="44" t="s">
        <v>125</v>
      </c>
    </row>
    <row r="8" spans="1:1" ht="16.5">
      <c r="A8" s="44" t="s">
        <v>124</v>
      </c>
    </row>
    <row r="9" spans="1:1" ht="16.5">
      <c r="A9" s="44" t="s">
        <v>123</v>
      </c>
    </row>
    <row r="10" spans="1:1" ht="16.5">
      <c r="A10" s="44" t="s">
        <v>122</v>
      </c>
    </row>
    <row r="11" spans="1:1" ht="16.5">
      <c r="A11" s="44" t="s">
        <v>121</v>
      </c>
    </row>
    <row r="12" spans="1:1" ht="16.5">
      <c r="A12" s="44" t="s">
        <v>120</v>
      </c>
    </row>
    <row r="13" spans="1:1" ht="16.5">
      <c r="A13" s="44" t="s">
        <v>119</v>
      </c>
    </row>
    <row r="14" spans="1:1" ht="36" customHeight="1">
      <c r="A14" s="43" t="s">
        <v>118</v>
      </c>
    </row>
    <row r="15" spans="1:1" ht="16.5">
      <c r="A15" s="41" t="s">
        <v>117</v>
      </c>
    </row>
    <row r="16" spans="1:1" ht="16.5">
      <c r="A16" s="41" t="s">
        <v>116</v>
      </c>
    </row>
    <row r="17" spans="1:1" ht="16.5">
      <c r="A17" s="41" t="s">
        <v>115</v>
      </c>
    </row>
    <row r="18" spans="1:1" ht="16.5">
      <c r="A18" s="41" t="s">
        <v>114</v>
      </c>
    </row>
    <row r="19" spans="1:1" ht="16.5">
      <c r="A19" s="41" t="s">
        <v>113</v>
      </c>
    </row>
    <row r="20" spans="1:1" ht="16.5">
      <c r="A20" s="41" t="s">
        <v>112</v>
      </c>
    </row>
    <row r="21" spans="1:1" ht="16.5">
      <c r="A21" s="41" t="s">
        <v>111</v>
      </c>
    </row>
    <row r="22" spans="1:1" ht="16.5">
      <c r="A22" s="41" t="s">
        <v>110</v>
      </c>
    </row>
    <row r="23" spans="1:1" ht="16.5">
      <c r="A23" s="41" t="s">
        <v>109</v>
      </c>
    </row>
    <row r="24" spans="1:1" ht="16.5">
      <c r="A24" s="41" t="s">
        <v>108</v>
      </c>
    </row>
    <row r="25" spans="1:1" ht="16.5">
      <c r="A25" s="41" t="s">
        <v>107</v>
      </c>
    </row>
    <row r="26" spans="1:1" ht="16.5">
      <c r="A26" s="41" t="s">
        <v>106</v>
      </c>
    </row>
    <row r="27" spans="1:1" ht="16.5">
      <c r="A27" s="41" t="s">
        <v>105</v>
      </c>
    </row>
    <row r="28" spans="1:1" ht="16.5">
      <c r="A28" s="41" t="s">
        <v>104</v>
      </c>
    </row>
    <row r="29" spans="1:1" ht="16.5">
      <c r="A29" s="41" t="s">
        <v>103</v>
      </c>
    </row>
    <row r="30" spans="1:1" ht="16.5">
      <c r="A30" s="41" t="s">
        <v>102</v>
      </c>
    </row>
    <row r="31" spans="1:1" ht="16.5">
      <c r="A31" s="41" t="s">
        <v>101</v>
      </c>
    </row>
    <row r="32" spans="1:1" ht="16.5">
      <c r="A32" s="41" t="s">
        <v>100</v>
      </c>
    </row>
    <row r="33" spans="1:1" ht="16.5">
      <c r="A33" s="41" t="s">
        <v>99</v>
      </c>
    </row>
    <row r="34" spans="1:1" ht="16.5">
      <c r="A34" s="41" t="s">
        <v>98</v>
      </c>
    </row>
    <row r="35" spans="1:1" ht="16.5">
      <c r="A35" s="41" t="s">
        <v>97</v>
      </c>
    </row>
    <row r="36" spans="1:1" ht="16.5">
      <c r="A36" s="41" t="s">
        <v>96</v>
      </c>
    </row>
    <row r="37" spans="1:1" ht="16.5">
      <c r="A37" s="41" t="s">
        <v>95</v>
      </c>
    </row>
    <row r="38" spans="1:1" ht="16.5">
      <c r="A38" s="41" t="s">
        <v>94</v>
      </c>
    </row>
    <row r="39" spans="1:1" ht="16.5">
      <c r="A39" s="41" t="s">
        <v>93</v>
      </c>
    </row>
    <row r="40" spans="1:1" ht="16.5">
      <c r="A40" s="42" t="s">
        <v>92</v>
      </c>
    </row>
    <row r="41" spans="1:1" ht="16.5">
      <c r="A41" s="42" t="s">
        <v>91</v>
      </c>
    </row>
    <row r="42" spans="1:1" ht="16.5">
      <c r="A42" s="41" t="s">
        <v>90</v>
      </c>
    </row>
    <row r="43" spans="1:1" ht="16.5">
      <c r="A43" s="41" t="s">
        <v>89</v>
      </c>
    </row>
    <row r="44" spans="1:1" ht="16.5">
      <c r="A44" s="41" t="s">
        <v>88</v>
      </c>
    </row>
    <row r="45" spans="1:1" ht="16.5">
      <c r="A45" s="41" t="s">
        <v>87</v>
      </c>
    </row>
    <row r="46" spans="1:1" ht="16.5">
      <c r="A46" s="41" t="s">
        <v>86</v>
      </c>
    </row>
    <row r="47" spans="1:1" ht="16.5">
      <c r="A47" s="41" t="s">
        <v>85</v>
      </c>
    </row>
    <row r="48" spans="1:1" ht="16.5">
      <c r="A48" s="41" t="s">
        <v>84</v>
      </c>
    </row>
    <row r="49" spans="1:5" ht="16.5">
      <c r="A49" s="41" t="s">
        <v>83</v>
      </c>
    </row>
    <row r="50" spans="1:5" ht="16.5">
      <c r="A50" s="41" t="s">
        <v>82</v>
      </c>
    </row>
    <row r="51" spans="1:5" ht="16.5">
      <c r="A51" s="41" t="s">
        <v>81</v>
      </c>
    </row>
    <row r="52" spans="1:5" ht="16.5">
      <c r="A52" s="41" t="s">
        <v>80</v>
      </c>
    </row>
    <row r="53" spans="1:5" ht="16.5">
      <c r="A53" s="41" t="s">
        <v>79</v>
      </c>
    </row>
    <row r="54" spans="1:5" ht="16.5">
      <c r="A54" s="40" t="s">
        <v>78</v>
      </c>
    </row>
    <row r="55" spans="1:5" ht="16.5">
      <c r="A55" s="40" t="s">
        <v>77</v>
      </c>
    </row>
    <row r="56" spans="1:5" ht="16.5">
      <c r="A56" s="40" t="s">
        <v>76</v>
      </c>
    </row>
    <row r="57" spans="1:5" ht="16.5">
      <c r="A57" s="40" t="s">
        <v>75</v>
      </c>
    </row>
    <row r="58" spans="1:5" ht="16.5">
      <c r="A58" s="40" t="s">
        <v>74</v>
      </c>
    </row>
    <row r="59" spans="1:5" ht="16.5">
      <c r="A59" s="39" t="s">
        <v>73</v>
      </c>
      <c r="B59" s="38"/>
      <c r="C59" s="38"/>
      <c r="D59" s="38"/>
      <c r="E59" s="38"/>
    </row>
    <row r="62" spans="1:5" s="1" customFormat="1" ht="53.25" customHeight="1">
      <c r="A62" s="37"/>
    </row>
    <row r="63" spans="1:5" s="1" customFormat="1" ht="17.25">
      <c r="A63" s="36"/>
    </row>
    <row r="64" spans="1:5" s="1" customFormat="1" ht="17.25">
      <c r="A64" s="36"/>
    </row>
    <row r="65" spans="1:1" s="1" customFormat="1" ht="17.25">
      <c r="A65" s="36"/>
    </row>
    <row r="66" spans="1:1" s="1" customFormat="1" ht="17.25">
      <c r="A66" s="36"/>
    </row>
  </sheetData>
  <pageMargins left="0.7" right="0.7" top="0.78740157499999996" bottom="0.78740157499999996" header="0.3" footer="0.3"/>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0EB3-EAE6-4AE2-A86B-2E0648B4FDCC}">
  <sheetPr>
    <tabColor rgb="FFF9E03A"/>
  </sheetPr>
  <dimension ref="A1:AE99"/>
  <sheetViews>
    <sheetView showGridLines="0" zoomScale="140" zoomScaleNormal="140" workbookViewId="0"/>
  </sheetViews>
  <sheetFormatPr baseColWidth="10" defaultRowHeight="12.75"/>
  <cols>
    <col min="1" max="1" width="12.875" style="464" customWidth="1"/>
    <col min="2" max="2" width="0.5" style="464" customWidth="1"/>
    <col min="3" max="3" width="10.125" style="464" customWidth="1"/>
    <col min="4" max="4" width="4.25" style="464" customWidth="1"/>
    <col min="5" max="5" width="0.625" style="464" customWidth="1"/>
    <col min="6" max="6" width="4.125" style="464" customWidth="1"/>
    <col min="7" max="7" width="0.625" style="464" customWidth="1"/>
    <col min="8" max="8" width="4.25" style="464" customWidth="1"/>
    <col min="9" max="9" width="0.625" style="464" customWidth="1"/>
    <col min="10" max="10" width="4.25" style="464" customWidth="1"/>
    <col min="11" max="11" width="0.625" style="464" customWidth="1"/>
    <col min="12" max="12" width="4.25" style="464" customWidth="1"/>
    <col min="13" max="13" width="0.625" style="464" customWidth="1"/>
    <col min="14" max="14" width="3.875" style="464" customWidth="1"/>
    <col min="15" max="15" width="0.875" style="464" customWidth="1"/>
    <col min="16" max="16" width="4.25" style="464" customWidth="1"/>
    <col min="17" max="17" width="0.625" style="464" customWidth="1"/>
    <col min="18" max="18" width="3.875" style="464" customWidth="1"/>
    <col min="19" max="19" width="0.875" style="464" customWidth="1"/>
    <col min="20" max="20" width="4.25" style="464" customWidth="1"/>
    <col min="21" max="21" width="0.625" style="464" customWidth="1"/>
    <col min="22" max="22" width="4.125" style="464" customWidth="1"/>
    <col min="23" max="23" width="0.875" style="464" customWidth="1"/>
    <col min="24" max="16384" width="11" style="464"/>
  </cols>
  <sheetData>
    <row r="1" spans="1:27">
      <c r="C1" s="606" t="s">
        <v>581</v>
      </c>
      <c r="D1" s="606"/>
      <c r="E1" s="606"/>
      <c r="F1" s="606"/>
      <c r="G1" s="606"/>
      <c r="H1" s="606"/>
      <c r="I1" s="606"/>
      <c r="J1" s="606"/>
      <c r="K1" s="606"/>
      <c r="L1" s="606"/>
      <c r="M1" s="606"/>
      <c r="N1" s="606"/>
      <c r="O1" s="606"/>
      <c r="P1" s="606"/>
      <c r="Q1" s="606"/>
      <c r="R1" s="606"/>
      <c r="S1" s="606"/>
      <c r="T1" s="606"/>
      <c r="U1" s="606"/>
      <c r="V1" s="606"/>
      <c r="W1" s="606"/>
      <c r="X1" s="606"/>
      <c r="Y1" s="606"/>
      <c r="Z1" s="636"/>
      <c r="AA1" s="636"/>
    </row>
    <row r="2" spans="1:27">
      <c r="C2" s="606" t="s">
        <v>623</v>
      </c>
      <c r="D2" s="606"/>
      <c r="E2" s="606"/>
      <c r="F2" s="606"/>
      <c r="G2" s="606"/>
      <c r="H2" s="606"/>
      <c r="I2" s="606"/>
      <c r="J2" s="606"/>
      <c r="K2" s="606"/>
      <c r="L2" s="606"/>
      <c r="M2" s="606"/>
      <c r="N2" s="606"/>
      <c r="O2" s="606"/>
      <c r="P2" s="606"/>
      <c r="Q2" s="606"/>
      <c r="R2" s="606"/>
      <c r="S2" s="606"/>
      <c r="T2" s="606"/>
      <c r="U2" s="606"/>
      <c r="V2" s="606"/>
      <c r="W2" s="606"/>
      <c r="X2" s="606"/>
      <c r="Y2" s="606"/>
      <c r="Z2" s="636"/>
      <c r="AA2" s="636"/>
    </row>
    <row r="3" spans="1:27">
      <c r="C3" s="606" t="s">
        <v>624</v>
      </c>
      <c r="D3" s="606"/>
      <c r="E3" s="606"/>
      <c r="F3" s="606"/>
      <c r="G3" s="606"/>
      <c r="H3" s="606"/>
      <c r="I3" s="606"/>
      <c r="J3" s="606"/>
      <c r="K3" s="606"/>
      <c r="L3" s="606"/>
      <c r="M3" s="606"/>
      <c r="N3" s="606"/>
      <c r="O3" s="606"/>
      <c r="P3" s="606"/>
      <c r="Q3" s="606"/>
      <c r="R3" s="606"/>
      <c r="S3" s="606"/>
      <c r="T3" s="606"/>
      <c r="U3" s="606"/>
      <c r="V3" s="606"/>
      <c r="W3" s="606"/>
      <c r="X3" s="606"/>
      <c r="Y3" s="606"/>
      <c r="Z3" s="636"/>
      <c r="AA3" s="636"/>
    </row>
    <row r="4" spans="1:27" ht="15.75" customHeight="1">
      <c r="A4" s="739"/>
      <c r="C4" s="740" t="s">
        <v>652</v>
      </c>
      <c r="D4" s="609"/>
      <c r="E4" s="609"/>
      <c r="F4" s="609"/>
      <c r="G4" s="609"/>
      <c r="H4" s="609"/>
      <c r="I4" s="609"/>
      <c r="J4" s="609"/>
      <c r="K4" s="609"/>
      <c r="L4" s="609"/>
      <c r="M4" s="609"/>
      <c r="N4" s="609"/>
      <c r="O4" s="609"/>
      <c r="P4" s="609"/>
      <c r="Q4" s="609"/>
      <c r="R4" s="609"/>
      <c r="S4" s="609"/>
      <c r="T4" s="609"/>
      <c r="U4" s="609"/>
      <c r="V4" s="609"/>
      <c r="W4" s="609"/>
    </row>
    <row r="5" spans="1:27" ht="12.75" customHeight="1">
      <c r="A5" s="741" t="s">
        <v>626</v>
      </c>
      <c r="D5" s="609"/>
      <c r="E5" s="609"/>
      <c r="F5" s="609"/>
      <c r="G5" s="609"/>
      <c r="H5" s="609"/>
      <c r="I5" s="609"/>
      <c r="J5" s="609"/>
      <c r="K5" s="609"/>
      <c r="L5" s="609"/>
      <c r="M5" s="609"/>
      <c r="N5" s="609"/>
      <c r="O5" s="609"/>
      <c r="P5" s="609"/>
      <c r="Q5" s="609"/>
      <c r="R5" s="609"/>
      <c r="S5" s="609"/>
      <c r="T5" s="609"/>
      <c r="U5" s="609"/>
      <c r="V5" s="609"/>
      <c r="W5" s="609"/>
    </row>
    <row r="6" spans="1:27" ht="12.75" customHeight="1">
      <c r="A6" s="611" t="s">
        <v>627</v>
      </c>
      <c r="D6" s="609"/>
      <c r="E6" s="609"/>
      <c r="F6" s="609"/>
      <c r="G6" s="609"/>
      <c r="H6" s="609"/>
      <c r="I6" s="609"/>
      <c r="J6" s="609"/>
      <c r="K6" s="609"/>
      <c r="L6" s="609"/>
      <c r="M6" s="609"/>
      <c r="N6" s="609"/>
      <c r="O6" s="609"/>
      <c r="P6" s="609"/>
      <c r="Q6" s="609"/>
      <c r="R6" s="609"/>
      <c r="S6" s="609"/>
      <c r="T6" s="609"/>
      <c r="U6" s="609"/>
      <c r="V6" s="609"/>
      <c r="W6" s="609"/>
    </row>
    <row r="7" spans="1:27" ht="12.75" customHeight="1">
      <c r="A7" s="742" t="s">
        <v>628</v>
      </c>
      <c r="C7" s="743"/>
      <c r="D7" s="609"/>
      <c r="E7" s="609"/>
      <c r="F7" s="609"/>
      <c r="G7" s="609"/>
      <c r="H7" s="609"/>
      <c r="I7" s="609"/>
      <c r="J7" s="609"/>
      <c r="K7" s="609"/>
      <c r="L7" s="609"/>
      <c r="M7" s="609"/>
      <c r="N7" s="609"/>
      <c r="O7" s="609"/>
      <c r="P7" s="609"/>
      <c r="Q7" s="609"/>
      <c r="R7" s="609"/>
      <c r="S7" s="609"/>
      <c r="T7" s="609"/>
      <c r="U7" s="609"/>
      <c r="V7" s="609"/>
      <c r="W7" s="609"/>
    </row>
    <row r="8" spans="1:27" ht="3" customHeight="1">
      <c r="C8" s="613"/>
      <c r="D8" s="613"/>
      <c r="E8" s="613"/>
      <c r="F8" s="613"/>
      <c r="G8" s="613"/>
      <c r="H8" s="613"/>
      <c r="I8" s="613"/>
      <c r="J8" s="613"/>
      <c r="K8" s="613"/>
      <c r="L8" s="613"/>
      <c r="M8" s="613"/>
      <c r="N8" s="613"/>
      <c r="O8" s="613"/>
      <c r="P8" s="613"/>
      <c r="Q8" s="613"/>
      <c r="R8" s="613"/>
      <c r="S8" s="613"/>
      <c r="T8" s="613"/>
      <c r="U8" s="613"/>
      <c r="V8" s="613"/>
      <c r="W8" s="613"/>
    </row>
    <row r="9" spans="1:27" ht="11.1" customHeight="1">
      <c r="B9" s="2138" t="s">
        <v>564</v>
      </c>
      <c r="C9" s="2216"/>
      <c r="D9" s="744" t="s">
        <v>653</v>
      </c>
      <c r="E9" s="744"/>
      <c r="F9" s="745"/>
      <c r="G9" s="744"/>
      <c r="H9" s="744"/>
      <c r="I9" s="744"/>
      <c r="J9" s="745"/>
      <c r="K9" s="744"/>
      <c r="L9" s="744"/>
      <c r="M9" s="744"/>
      <c r="N9" s="746"/>
      <c r="O9" s="747"/>
      <c r="P9" s="2144" t="s">
        <v>654</v>
      </c>
      <c r="Q9" s="2145"/>
      <c r="R9" s="2146"/>
      <c r="S9" s="2147"/>
      <c r="T9" s="2144" t="s">
        <v>655</v>
      </c>
      <c r="U9" s="2145"/>
      <c r="V9" s="2146"/>
      <c r="W9" s="2159"/>
      <c r="X9" s="623"/>
      <c r="Y9" s="623"/>
      <c r="Z9" s="623"/>
      <c r="AA9" s="623"/>
    </row>
    <row r="10" spans="1:27" ht="9.9499999999999993" customHeight="1">
      <c r="B10" s="2140"/>
      <c r="C10" s="2217"/>
      <c r="D10" s="2162" t="s">
        <v>656</v>
      </c>
      <c r="E10" s="2221"/>
      <c r="F10" s="2168"/>
      <c r="G10" s="2163"/>
      <c r="H10" s="2222" t="s">
        <v>657</v>
      </c>
      <c r="I10" s="2223"/>
      <c r="J10" s="2223"/>
      <c r="K10" s="2223"/>
      <c r="L10" s="2223"/>
      <c r="M10" s="2223"/>
      <c r="N10" s="2223"/>
      <c r="O10" s="2224"/>
      <c r="P10" s="2148"/>
      <c r="Q10" s="2149"/>
      <c r="R10" s="2150"/>
      <c r="S10" s="2151"/>
      <c r="T10" s="2148"/>
      <c r="U10" s="2149"/>
      <c r="V10" s="2150"/>
      <c r="W10" s="2160"/>
      <c r="X10" s="623"/>
      <c r="Y10" s="623"/>
      <c r="Z10" s="623"/>
      <c r="AA10" s="623"/>
    </row>
    <row r="11" spans="1:27" s="748" customFormat="1" ht="9.9499999999999993" customHeight="1">
      <c r="B11" s="2218"/>
      <c r="C11" s="2217"/>
      <c r="D11" s="2152"/>
      <c r="E11" s="2153"/>
      <c r="F11" s="2153"/>
      <c r="G11" s="2154"/>
      <c r="H11" s="2225" t="s">
        <v>658</v>
      </c>
      <c r="I11" s="2226"/>
      <c r="J11" s="2226"/>
      <c r="K11" s="2143"/>
      <c r="L11" s="2225" t="s">
        <v>659</v>
      </c>
      <c r="M11" s="2226"/>
      <c r="N11" s="2226"/>
      <c r="O11" s="2143"/>
      <c r="P11" s="2152"/>
      <c r="Q11" s="2153"/>
      <c r="R11" s="2153"/>
      <c r="S11" s="2154"/>
      <c r="T11" s="2152"/>
      <c r="U11" s="2153"/>
      <c r="V11" s="2153"/>
      <c r="W11" s="2161"/>
      <c r="X11" s="613"/>
      <c r="Y11" s="613"/>
      <c r="Z11" s="613"/>
      <c r="AA11" s="613"/>
    </row>
    <row r="12" spans="1:27" ht="9.9499999999999993" customHeight="1">
      <c r="B12" s="2218"/>
      <c r="C12" s="2217"/>
      <c r="D12" s="2162" t="s">
        <v>637</v>
      </c>
      <c r="E12" s="2163"/>
      <c r="F12" s="2162" t="s">
        <v>638</v>
      </c>
      <c r="G12" s="2163"/>
      <c r="H12" s="2162" t="s">
        <v>637</v>
      </c>
      <c r="I12" s="2163"/>
      <c r="J12" s="2162" t="s">
        <v>638</v>
      </c>
      <c r="K12" s="2163"/>
      <c r="L12" s="2162" t="s">
        <v>637</v>
      </c>
      <c r="M12" s="2163"/>
      <c r="N12" s="2162" t="s">
        <v>638</v>
      </c>
      <c r="O12" s="2163"/>
      <c r="P12" s="2162" t="s">
        <v>637</v>
      </c>
      <c r="Q12" s="2163"/>
      <c r="R12" s="2162" t="s">
        <v>638</v>
      </c>
      <c r="S12" s="2163"/>
      <c r="T12" s="2162" t="s">
        <v>637</v>
      </c>
      <c r="U12" s="2163"/>
      <c r="V12" s="2162" t="s">
        <v>638</v>
      </c>
      <c r="W12" s="2164"/>
      <c r="X12" s="623"/>
      <c r="Y12" s="623"/>
      <c r="Z12" s="623"/>
      <c r="AA12" s="623"/>
    </row>
    <row r="13" spans="1:27" ht="9.9499999999999993" customHeight="1">
      <c r="B13" s="2219"/>
      <c r="C13" s="2220"/>
      <c r="D13" s="2152"/>
      <c r="E13" s="2154"/>
      <c r="F13" s="2152"/>
      <c r="G13" s="2154"/>
      <c r="H13" s="2152"/>
      <c r="I13" s="2154"/>
      <c r="J13" s="2152"/>
      <c r="K13" s="2154"/>
      <c r="L13" s="2152"/>
      <c r="M13" s="2154"/>
      <c r="N13" s="2152"/>
      <c r="O13" s="2154"/>
      <c r="P13" s="2152"/>
      <c r="Q13" s="2154"/>
      <c r="R13" s="2152"/>
      <c r="S13" s="2154"/>
      <c r="T13" s="2152"/>
      <c r="U13" s="2154"/>
      <c r="V13" s="2152"/>
      <c r="W13" s="2161"/>
    </row>
    <row r="14" spans="1:27" ht="3" customHeight="1">
      <c r="B14" s="614"/>
      <c r="C14" s="613"/>
      <c r="D14" s="613"/>
      <c r="E14" s="613"/>
      <c r="F14" s="613"/>
      <c r="G14" s="613"/>
      <c r="H14" s="613"/>
      <c r="I14" s="613"/>
      <c r="J14" s="613"/>
      <c r="K14" s="613"/>
      <c r="L14" s="613"/>
      <c r="M14" s="613"/>
      <c r="N14" s="613"/>
      <c r="O14" s="613"/>
      <c r="P14" s="613"/>
      <c r="Q14" s="613"/>
      <c r="R14" s="613"/>
      <c r="S14" s="613"/>
      <c r="T14" s="613"/>
      <c r="U14" s="613"/>
      <c r="V14" s="613"/>
      <c r="W14" s="615"/>
    </row>
    <row r="15" spans="1:27" ht="12" customHeight="1">
      <c r="B15" s="749"/>
      <c r="C15" s="743" t="s">
        <v>571</v>
      </c>
      <c r="D15" s="634"/>
      <c r="E15" s="634"/>
      <c r="F15" s="634"/>
      <c r="G15" s="634"/>
      <c r="H15" s="634"/>
      <c r="I15" s="634"/>
      <c r="J15" s="634"/>
      <c r="K15" s="634"/>
      <c r="L15" s="634"/>
      <c r="M15" s="634"/>
      <c r="N15" s="634"/>
      <c r="O15" s="634"/>
      <c r="P15" s="634"/>
      <c r="Q15" s="634"/>
      <c r="R15" s="634"/>
      <c r="S15" s="634"/>
      <c r="T15" s="634"/>
      <c r="U15" s="634"/>
      <c r="V15" s="634"/>
      <c r="W15" s="616"/>
    </row>
    <row r="16" spans="1:27" ht="2.25" customHeight="1">
      <c r="B16" s="614"/>
      <c r="C16" s="613"/>
      <c r="D16" s="613"/>
      <c r="E16" s="613"/>
      <c r="F16" s="613"/>
      <c r="G16" s="613"/>
      <c r="H16" s="613"/>
      <c r="I16" s="613"/>
      <c r="J16" s="613"/>
      <c r="K16" s="613"/>
      <c r="L16" s="613"/>
      <c r="M16" s="613"/>
      <c r="N16" s="613"/>
      <c r="O16" s="613"/>
      <c r="P16" s="613"/>
      <c r="Q16" s="613"/>
      <c r="R16" s="613"/>
      <c r="S16" s="613"/>
      <c r="T16" s="613"/>
      <c r="U16" s="613"/>
      <c r="V16" s="613"/>
      <c r="W16" s="615"/>
    </row>
    <row r="17" spans="2:28" ht="9.9499999999999993" customHeight="1">
      <c r="B17" s="614"/>
      <c r="C17" s="750" t="s">
        <v>572</v>
      </c>
      <c r="D17" s="751"/>
      <c r="E17" s="751"/>
      <c r="F17" s="751"/>
      <c r="G17" s="751"/>
      <c r="H17" s="751"/>
      <c r="I17" s="751"/>
      <c r="J17" s="751"/>
      <c r="K17" s="751"/>
      <c r="L17" s="751"/>
      <c r="M17" s="751"/>
      <c r="N17" s="751"/>
      <c r="O17" s="751"/>
      <c r="P17" s="751"/>
      <c r="Q17" s="751"/>
      <c r="R17" s="751"/>
      <c r="S17" s="751"/>
      <c r="T17" s="751"/>
      <c r="U17" s="751"/>
      <c r="V17" s="751"/>
      <c r="W17" s="617"/>
    </row>
    <row r="18" spans="2:28" ht="2.25" customHeight="1">
      <c r="B18" s="614"/>
      <c r="C18" s="613"/>
      <c r="D18" s="613"/>
      <c r="E18" s="613"/>
      <c r="F18" s="613"/>
      <c r="G18" s="613"/>
      <c r="H18" s="613"/>
      <c r="I18" s="613"/>
      <c r="J18" s="613"/>
      <c r="K18" s="613"/>
      <c r="L18" s="613"/>
      <c r="M18" s="613"/>
      <c r="N18" s="613"/>
      <c r="O18" s="613"/>
      <c r="P18" s="613"/>
      <c r="Q18" s="613"/>
      <c r="R18" s="613"/>
      <c r="S18" s="613"/>
      <c r="T18" s="613"/>
      <c r="U18" s="613"/>
      <c r="V18" s="613"/>
      <c r="W18" s="615"/>
    </row>
    <row r="19" spans="2:28" ht="8.1" customHeight="1">
      <c r="B19" s="614"/>
      <c r="C19" s="752" t="s">
        <v>268</v>
      </c>
      <c r="D19" s="753">
        <v>376.976</v>
      </c>
      <c r="E19" s="753"/>
      <c r="F19" s="753">
        <v>401.39</v>
      </c>
      <c r="G19" s="753"/>
      <c r="H19" s="753">
        <v>151.58000000000001</v>
      </c>
      <c r="I19" s="753"/>
      <c r="J19" s="753">
        <v>165.012</v>
      </c>
      <c r="K19" s="753"/>
      <c r="L19" s="753">
        <v>169.423</v>
      </c>
      <c r="M19" s="753"/>
      <c r="N19" s="753">
        <v>190.05500000000001</v>
      </c>
      <c r="O19" s="753"/>
      <c r="P19" s="754" t="s">
        <v>573</v>
      </c>
      <c r="Q19" s="754"/>
      <c r="R19" s="754" t="s">
        <v>573</v>
      </c>
      <c r="S19" s="753"/>
      <c r="T19" s="753">
        <v>111.77</v>
      </c>
      <c r="U19" s="753"/>
      <c r="V19" s="753">
        <v>122.13800000000001</v>
      </c>
      <c r="W19" s="755"/>
      <c r="Y19" s="623"/>
      <c r="Z19" s="753"/>
      <c r="AA19" s="756"/>
      <c r="AB19" s="623"/>
    </row>
    <row r="20" spans="2:28" ht="8.1" customHeight="1">
      <c r="B20" s="614"/>
      <c r="C20" s="752" t="s">
        <v>269</v>
      </c>
      <c r="D20" s="753">
        <v>407.91500000000002</v>
      </c>
      <c r="E20" s="753"/>
      <c r="F20" s="753">
        <v>405.70400000000001</v>
      </c>
      <c r="G20" s="753"/>
      <c r="H20" s="753">
        <v>168.768</v>
      </c>
      <c r="I20" s="753"/>
      <c r="J20" s="753">
        <v>163.745</v>
      </c>
      <c r="K20" s="753"/>
      <c r="L20" s="753">
        <v>188.14699999999999</v>
      </c>
      <c r="M20" s="753"/>
      <c r="N20" s="753">
        <v>196.49600000000001</v>
      </c>
      <c r="O20" s="753"/>
      <c r="P20" s="754" t="s">
        <v>573</v>
      </c>
      <c r="Q20" s="754"/>
      <c r="R20" s="754" t="s">
        <v>573</v>
      </c>
      <c r="S20" s="753"/>
      <c r="T20" s="753">
        <v>114.392</v>
      </c>
      <c r="U20" s="753"/>
      <c r="V20" s="753">
        <v>115.455</v>
      </c>
      <c r="W20" s="755"/>
      <c r="Y20" s="756"/>
      <c r="Z20" s="753"/>
      <c r="AA20" s="756"/>
      <c r="AB20" s="623"/>
    </row>
    <row r="21" spans="2:28" ht="8.1" customHeight="1">
      <c r="B21" s="614"/>
      <c r="C21" s="752" t="s">
        <v>270</v>
      </c>
      <c r="D21" s="753">
        <v>386.29700000000003</v>
      </c>
      <c r="E21" s="753"/>
      <c r="F21" s="753">
        <v>391.38099999999997</v>
      </c>
      <c r="G21" s="753"/>
      <c r="H21" s="753">
        <v>157.929</v>
      </c>
      <c r="I21" s="753"/>
      <c r="J21" s="753">
        <v>159.738</v>
      </c>
      <c r="K21" s="753"/>
      <c r="L21" s="753">
        <v>181.91900000000001</v>
      </c>
      <c r="M21" s="753"/>
      <c r="N21" s="753">
        <v>187.48</v>
      </c>
      <c r="O21" s="753"/>
      <c r="P21" s="754" t="s">
        <v>573</v>
      </c>
      <c r="Q21" s="754"/>
      <c r="R21" s="754" t="s">
        <v>573</v>
      </c>
      <c r="S21" s="753"/>
      <c r="T21" s="753">
        <v>107.828</v>
      </c>
      <c r="U21" s="753"/>
      <c r="V21" s="753">
        <v>115.923</v>
      </c>
      <c r="W21" s="755"/>
      <c r="Y21" s="623"/>
      <c r="Z21" s="753"/>
      <c r="AA21" s="756"/>
      <c r="AB21" s="623"/>
    </row>
    <row r="22" spans="2:28" ht="2.25" customHeight="1">
      <c r="B22" s="614"/>
      <c r="C22" s="752"/>
      <c r="D22" s="753"/>
      <c r="E22" s="753"/>
      <c r="F22" s="753"/>
      <c r="G22" s="753"/>
      <c r="H22" s="753"/>
      <c r="I22" s="753"/>
      <c r="J22" s="753"/>
      <c r="K22" s="753"/>
      <c r="L22" s="753"/>
      <c r="M22" s="753"/>
      <c r="N22" s="753"/>
      <c r="O22" s="753"/>
      <c r="P22" s="754"/>
      <c r="Q22" s="754"/>
      <c r="R22" s="754"/>
      <c r="S22" s="753"/>
      <c r="T22" s="753"/>
      <c r="U22" s="753"/>
      <c r="V22" s="753"/>
      <c r="W22" s="755"/>
      <c r="Y22" s="623"/>
      <c r="Z22" s="753"/>
      <c r="AA22" s="623"/>
      <c r="AB22" s="623"/>
    </row>
    <row r="23" spans="2:28" ht="8.1" customHeight="1">
      <c r="B23" s="614"/>
      <c r="C23" s="752" t="s">
        <v>271</v>
      </c>
      <c r="D23" s="753">
        <v>399.58499999999998</v>
      </c>
      <c r="E23" s="753"/>
      <c r="F23" s="753">
        <v>438.65100000000001</v>
      </c>
      <c r="G23" s="753"/>
      <c r="H23" s="753">
        <v>160.15899999999999</v>
      </c>
      <c r="I23" s="753"/>
      <c r="J23" s="753">
        <v>176.315</v>
      </c>
      <c r="K23" s="753"/>
      <c r="L23" s="753">
        <v>194.602</v>
      </c>
      <c r="M23" s="753"/>
      <c r="N23" s="753">
        <v>210.30600000000001</v>
      </c>
      <c r="O23" s="753"/>
      <c r="P23" s="754" t="s">
        <v>573</v>
      </c>
      <c r="Q23" s="754"/>
      <c r="R23" s="754" t="s">
        <v>573</v>
      </c>
      <c r="S23" s="753"/>
      <c r="T23" s="753">
        <v>108.949</v>
      </c>
      <c r="U23" s="753"/>
      <c r="V23" s="753">
        <v>127.886</v>
      </c>
      <c r="W23" s="755"/>
      <c r="Y23" s="623"/>
      <c r="Z23" s="753"/>
      <c r="AA23" s="756"/>
      <c r="AB23" s="623"/>
    </row>
    <row r="24" spans="2:28" ht="8.1" customHeight="1">
      <c r="B24" s="614"/>
      <c r="C24" s="752" t="s">
        <v>272</v>
      </c>
      <c r="D24" s="753">
        <v>418.03</v>
      </c>
      <c r="E24" s="753"/>
      <c r="F24" s="753">
        <v>423.17500000000001</v>
      </c>
      <c r="G24" s="753"/>
      <c r="H24" s="753">
        <v>160.636</v>
      </c>
      <c r="I24" s="753"/>
      <c r="J24" s="753">
        <v>175.215</v>
      </c>
      <c r="K24" s="753"/>
      <c r="L24" s="753">
        <v>207.435</v>
      </c>
      <c r="M24" s="753"/>
      <c r="N24" s="753">
        <v>195.226</v>
      </c>
      <c r="O24" s="753"/>
      <c r="P24" s="754" t="s">
        <v>573</v>
      </c>
      <c r="Q24" s="754"/>
      <c r="R24" s="754" t="s">
        <v>573</v>
      </c>
      <c r="S24" s="753"/>
      <c r="T24" s="753">
        <v>113.63800000000001</v>
      </c>
      <c r="U24" s="753"/>
      <c r="V24" s="753">
        <v>130.12</v>
      </c>
      <c r="W24" s="755"/>
      <c r="Y24" s="623"/>
      <c r="Z24" s="753"/>
      <c r="AA24" s="756"/>
      <c r="AB24" s="623"/>
    </row>
    <row r="25" spans="2:28" ht="8.1" customHeight="1">
      <c r="B25" s="614"/>
      <c r="C25" s="752" t="s">
        <v>273</v>
      </c>
      <c r="D25" s="753">
        <v>411.16</v>
      </c>
      <c r="E25" s="753"/>
      <c r="F25" s="753">
        <v>446.95299999999997</v>
      </c>
      <c r="G25" s="753"/>
      <c r="H25" s="753">
        <v>154.899</v>
      </c>
      <c r="I25" s="753"/>
      <c r="J25" s="753">
        <v>182.93600000000001</v>
      </c>
      <c r="K25" s="753"/>
      <c r="L25" s="753">
        <v>201.291</v>
      </c>
      <c r="M25" s="753"/>
      <c r="N25" s="753">
        <v>205.547</v>
      </c>
      <c r="O25" s="753"/>
      <c r="P25" s="754" t="s">
        <v>573</v>
      </c>
      <c r="Q25" s="754"/>
      <c r="R25" s="754" t="s">
        <v>573</v>
      </c>
      <c r="S25" s="753"/>
      <c r="T25" s="753">
        <v>111.762</v>
      </c>
      <c r="U25" s="753"/>
      <c r="V25" s="753">
        <v>130.48400000000001</v>
      </c>
      <c r="W25" s="755"/>
      <c r="Y25" s="757"/>
      <c r="Z25" s="753"/>
      <c r="AA25" s="756"/>
      <c r="AB25" s="757"/>
    </row>
    <row r="26" spans="2:28" ht="2.25" customHeight="1">
      <c r="B26" s="614"/>
      <c r="C26" s="752"/>
      <c r="D26" s="753"/>
      <c r="E26" s="753"/>
      <c r="F26" s="753"/>
      <c r="G26" s="753"/>
      <c r="H26" s="753"/>
      <c r="I26" s="753"/>
      <c r="J26" s="753"/>
      <c r="K26" s="753"/>
      <c r="L26" s="753"/>
      <c r="M26" s="753"/>
      <c r="N26" s="753"/>
      <c r="O26" s="753"/>
      <c r="P26" s="754"/>
      <c r="Q26" s="754"/>
      <c r="R26" s="754"/>
      <c r="S26" s="753"/>
      <c r="T26" s="753"/>
      <c r="U26" s="753"/>
      <c r="V26" s="753"/>
      <c r="W26" s="755"/>
      <c r="Y26" s="623"/>
      <c r="Z26" s="753"/>
      <c r="AA26" s="623"/>
      <c r="AB26" s="623"/>
    </row>
    <row r="27" spans="2:28" ht="8.1" customHeight="1">
      <c r="B27" s="614"/>
      <c r="C27" s="752" t="s">
        <v>575</v>
      </c>
      <c r="D27" s="753">
        <v>417.59300000000002</v>
      </c>
      <c r="E27" s="753"/>
      <c r="F27" s="753">
        <v>445.846</v>
      </c>
      <c r="G27" s="753"/>
      <c r="H27" s="753">
        <v>156.62799999999999</v>
      </c>
      <c r="I27" s="753"/>
      <c r="J27" s="753">
        <v>185.34700000000001</v>
      </c>
      <c r="K27" s="753"/>
      <c r="L27" s="753">
        <v>205.29300000000001</v>
      </c>
      <c r="M27" s="753"/>
      <c r="N27" s="753">
        <v>204.54599999999999</v>
      </c>
      <c r="O27" s="753"/>
      <c r="P27" s="754" t="s">
        <v>573</v>
      </c>
      <c r="Q27" s="754"/>
      <c r="R27" s="754" t="s">
        <v>573</v>
      </c>
      <c r="S27" s="753"/>
      <c r="T27" s="753">
        <v>117.419</v>
      </c>
      <c r="U27" s="753"/>
      <c r="V27" s="753">
        <v>130.33699999999999</v>
      </c>
      <c r="W27" s="755"/>
      <c r="Y27" s="623"/>
      <c r="Z27" s="753"/>
      <c r="AA27" s="756"/>
      <c r="AB27" s="623"/>
    </row>
    <row r="28" spans="2:28" ht="8.1" customHeight="1">
      <c r="B28" s="614"/>
      <c r="C28" s="752" t="s">
        <v>576</v>
      </c>
      <c r="D28" s="753">
        <v>397.98399999999998</v>
      </c>
      <c r="E28" s="753"/>
      <c r="F28" s="753">
        <v>397.90699999999998</v>
      </c>
      <c r="G28" s="753"/>
      <c r="H28" s="753">
        <v>149.19800000000001</v>
      </c>
      <c r="I28" s="753"/>
      <c r="J28" s="753">
        <v>164.126</v>
      </c>
      <c r="K28" s="753"/>
      <c r="L28" s="753">
        <v>197.655</v>
      </c>
      <c r="M28" s="753"/>
      <c r="N28" s="753">
        <v>181.07499999999999</v>
      </c>
      <c r="O28" s="753"/>
      <c r="P28" s="754" t="s">
        <v>573</v>
      </c>
      <c r="Q28" s="754"/>
      <c r="R28" s="754" t="s">
        <v>573</v>
      </c>
      <c r="S28" s="753"/>
      <c r="T28" s="753">
        <v>111.884</v>
      </c>
      <c r="U28" s="753"/>
      <c r="V28" s="753">
        <v>116.006</v>
      </c>
      <c r="W28" s="755"/>
      <c r="Y28" s="623"/>
      <c r="Z28" s="753"/>
      <c r="AA28" s="756"/>
      <c r="AB28" s="623"/>
    </row>
    <row r="29" spans="2:28" ht="8.1" customHeight="1">
      <c r="B29" s="614"/>
      <c r="C29" s="752" t="s">
        <v>639</v>
      </c>
      <c r="D29" s="753">
        <v>405.34699999999998</v>
      </c>
      <c r="E29" s="753"/>
      <c r="F29" s="753">
        <v>416.71300000000002</v>
      </c>
      <c r="G29" s="753"/>
      <c r="H29" s="753">
        <v>154.798</v>
      </c>
      <c r="I29" s="753"/>
      <c r="J29" s="753">
        <v>179.39500000000001</v>
      </c>
      <c r="K29" s="753"/>
      <c r="L29" s="753">
        <v>196.863</v>
      </c>
      <c r="M29" s="753"/>
      <c r="N29" s="753">
        <v>185.98</v>
      </c>
      <c r="O29" s="753"/>
      <c r="P29" s="754" t="s">
        <v>573</v>
      </c>
      <c r="Q29" s="754"/>
      <c r="R29" s="754" t="s">
        <v>573</v>
      </c>
      <c r="S29" s="753"/>
      <c r="T29" s="753">
        <v>119.232</v>
      </c>
      <c r="U29" s="753"/>
      <c r="V29" s="753">
        <v>123.679</v>
      </c>
      <c r="W29" s="755"/>
      <c r="Y29" s="623"/>
      <c r="Z29" s="753"/>
      <c r="AA29" s="756"/>
      <c r="AB29" s="623"/>
    </row>
    <row r="30" spans="2:28" ht="2.25" customHeight="1">
      <c r="B30" s="614"/>
      <c r="C30" s="752"/>
      <c r="D30" s="753"/>
      <c r="E30" s="753"/>
      <c r="F30" s="753"/>
      <c r="G30" s="753"/>
      <c r="H30" s="753"/>
      <c r="I30" s="753"/>
      <c r="J30" s="753"/>
      <c r="K30" s="753"/>
      <c r="L30" s="753"/>
      <c r="M30" s="753"/>
      <c r="N30" s="753"/>
      <c r="O30" s="753"/>
      <c r="P30" s="754"/>
      <c r="Q30" s="754"/>
      <c r="R30" s="754"/>
      <c r="S30" s="753"/>
      <c r="T30" s="753"/>
      <c r="U30" s="753"/>
      <c r="V30" s="753"/>
      <c r="W30" s="755"/>
      <c r="Y30" s="623"/>
      <c r="Z30" s="753"/>
      <c r="AA30" s="623"/>
      <c r="AB30" s="623"/>
    </row>
    <row r="31" spans="2:28" ht="8.1" customHeight="1">
      <c r="B31" s="614"/>
      <c r="C31" s="752" t="s">
        <v>640</v>
      </c>
      <c r="D31" s="753">
        <v>401.14699999999999</v>
      </c>
      <c r="E31" s="753"/>
      <c r="F31" s="753">
        <v>432.70800000000003</v>
      </c>
      <c r="G31" s="753"/>
      <c r="H31" s="753">
        <v>160.523</v>
      </c>
      <c r="I31" s="753"/>
      <c r="J31" s="753">
        <v>186.64699999999999</v>
      </c>
      <c r="K31" s="753"/>
      <c r="L31" s="753">
        <v>186.89</v>
      </c>
      <c r="M31" s="753"/>
      <c r="N31" s="753">
        <v>195.46600000000001</v>
      </c>
      <c r="O31" s="753"/>
      <c r="P31" s="754" t="s">
        <v>573</v>
      </c>
      <c r="Q31" s="754"/>
      <c r="R31" s="754" t="s">
        <v>573</v>
      </c>
      <c r="S31" s="753"/>
      <c r="T31" s="753">
        <v>122.05</v>
      </c>
      <c r="U31" s="753"/>
      <c r="V31" s="753">
        <v>126.77500000000001</v>
      </c>
      <c r="W31" s="755"/>
      <c r="Y31" s="623"/>
      <c r="Z31" s="753"/>
      <c r="AA31" s="756"/>
      <c r="AB31" s="623"/>
    </row>
    <row r="32" spans="2:28" ht="8.1" customHeight="1">
      <c r="B32" s="614"/>
      <c r="C32" s="752" t="s">
        <v>641</v>
      </c>
      <c r="D32" s="753">
        <v>407.512</v>
      </c>
      <c r="E32" s="753"/>
      <c r="F32" s="753">
        <v>425.82400000000001</v>
      </c>
      <c r="G32" s="753"/>
      <c r="H32" s="753">
        <v>166.99700000000001</v>
      </c>
      <c r="I32" s="753"/>
      <c r="J32" s="753">
        <v>186.63399999999999</v>
      </c>
      <c r="K32" s="753"/>
      <c r="L32" s="753">
        <v>189.989</v>
      </c>
      <c r="M32" s="753"/>
      <c r="N32" s="753">
        <v>189.66399999999999</v>
      </c>
      <c r="O32" s="753"/>
      <c r="P32" s="754" t="s">
        <v>573</v>
      </c>
      <c r="Q32" s="754"/>
      <c r="R32" s="754" t="s">
        <v>573</v>
      </c>
      <c r="S32" s="753"/>
      <c r="T32" s="753">
        <v>122.682</v>
      </c>
      <c r="U32" s="753"/>
      <c r="V32" s="753">
        <v>126.913</v>
      </c>
      <c r="W32" s="755"/>
      <c r="Y32" s="623"/>
      <c r="Z32" s="753"/>
      <c r="AA32" s="756"/>
      <c r="AB32" s="623"/>
    </row>
    <row r="33" spans="2:30" ht="8.1" customHeight="1">
      <c r="B33" s="614"/>
      <c r="C33" s="752" t="s">
        <v>577</v>
      </c>
      <c r="D33" s="753">
        <v>368.12</v>
      </c>
      <c r="E33" s="753"/>
      <c r="F33" s="753">
        <v>413.57900000000001</v>
      </c>
      <c r="G33" s="753"/>
      <c r="H33" s="753">
        <v>151.697</v>
      </c>
      <c r="I33" s="753"/>
      <c r="J33" s="753">
        <v>181.73400000000001</v>
      </c>
      <c r="K33" s="753"/>
      <c r="L33" s="753">
        <v>168.93899999999999</v>
      </c>
      <c r="M33" s="753"/>
      <c r="N33" s="753">
        <v>185.36</v>
      </c>
      <c r="O33" s="753"/>
      <c r="P33" s="754" t="s">
        <v>573</v>
      </c>
      <c r="Q33" s="754"/>
      <c r="R33" s="754"/>
      <c r="S33" s="753"/>
      <c r="T33" s="753">
        <v>114.038</v>
      </c>
      <c r="U33" s="753"/>
      <c r="V33" s="753">
        <v>122.288</v>
      </c>
      <c r="W33" s="755"/>
      <c r="X33" s="623"/>
      <c r="Y33" s="623"/>
      <c r="Z33" s="753"/>
      <c r="AA33" s="756"/>
      <c r="AB33" s="623"/>
      <c r="AC33" s="623"/>
      <c r="AD33" s="623"/>
    </row>
    <row r="34" spans="2:30" ht="3" customHeight="1">
      <c r="B34" s="629"/>
      <c r="C34" s="630"/>
      <c r="D34" s="758"/>
      <c r="E34" s="758"/>
      <c r="F34" s="758"/>
      <c r="G34" s="758"/>
      <c r="H34" s="758"/>
      <c r="I34" s="758"/>
      <c r="J34" s="758"/>
      <c r="K34" s="758"/>
      <c r="L34" s="758"/>
      <c r="M34" s="758"/>
      <c r="N34" s="758"/>
      <c r="O34" s="758"/>
      <c r="P34" s="758"/>
      <c r="Q34" s="758"/>
      <c r="R34" s="758"/>
      <c r="S34" s="758"/>
      <c r="T34" s="758"/>
      <c r="U34" s="758"/>
      <c r="V34" s="758"/>
      <c r="W34" s="759"/>
      <c r="Y34" s="623"/>
      <c r="Z34" s="753"/>
      <c r="AA34" s="623"/>
      <c r="AB34" s="623"/>
      <c r="AC34" s="623"/>
      <c r="AD34" s="623"/>
    </row>
    <row r="35" spans="2:30" ht="3" customHeight="1">
      <c r="B35" s="614"/>
      <c r="C35" s="618"/>
      <c r="D35" s="753"/>
      <c r="E35" s="753"/>
      <c r="F35" s="753"/>
      <c r="G35" s="753"/>
      <c r="H35" s="753"/>
      <c r="I35" s="753"/>
      <c r="J35" s="753"/>
      <c r="K35" s="753"/>
      <c r="L35" s="753"/>
      <c r="M35" s="753"/>
      <c r="N35" s="753"/>
      <c r="O35" s="753"/>
      <c r="P35" s="753"/>
      <c r="Q35" s="753"/>
      <c r="R35" s="753"/>
      <c r="S35" s="753"/>
      <c r="T35" s="753"/>
      <c r="U35" s="753"/>
      <c r="V35" s="753"/>
      <c r="W35" s="755"/>
      <c r="X35" s="623"/>
      <c r="Y35" s="623"/>
      <c r="Z35" s="623"/>
      <c r="AA35" s="623"/>
      <c r="AB35" s="623"/>
      <c r="AC35" s="623"/>
      <c r="AD35" s="623"/>
    </row>
    <row r="36" spans="2:30" ht="8.1" customHeight="1">
      <c r="B36" s="614"/>
      <c r="C36" s="713" t="s">
        <v>643</v>
      </c>
      <c r="D36" s="754">
        <v>4797.6659999999993</v>
      </c>
      <c r="E36" s="753">
        <v>0</v>
      </c>
      <c r="F36" s="760">
        <v>5039.8309999999992</v>
      </c>
      <c r="G36" s="753">
        <v>0</v>
      </c>
      <c r="H36" s="754">
        <v>1893.8119999999999</v>
      </c>
      <c r="I36" s="753">
        <v>0</v>
      </c>
      <c r="J36" s="760">
        <v>2106.8440000000001</v>
      </c>
      <c r="K36" s="753">
        <v>0</v>
      </c>
      <c r="L36" s="754">
        <v>2288.4459999999999</v>
      </c>
      <c r="M36" s="753">
        <v>0</v>
      </c>
      <c r="N36" s="760">
        <v>2327.2010000000005</v>
      </c>
      <c r="O36" s="753">
        <v>0</v>
      </c>
      <c r="P36" s="760" t="s">
        <v>573</v>
      </c>
      <c r="Q36" s="753">
        <v>0</v>
      </c>
      <c r="R36" s="760" t="s">
        <v>573</v>
      </c>
      <c r="S36" s="753">
        <v>0</v>
      </c>
      <c r="T36" s="754">
        <v>1375.644</v>
      </c>
      <c r="U36" s="753">
        <v>0</v>
      </c>
      <c r="V36" s="760">
        <v>1488.0040000000001</v>
      </c>
      <c r="W36" s="755"/>
      <c r="X36" s="623"/>
      <c r="Y36" s="623"/>
      <c r="Z36" s="623"/>
      <c r="AA36" s="623"/>
      <c r="AB36" s="623"/>
      <c r="AC36" s="623"/>
      <c r="AD36" s="623"/>
    </row>
    <row r="37" spans="2:30" ht="3" customHeight="1">
      <c r="B37" s="629"/>
      <c r="C37" s="630"/>
      <c r="D37" s="761"/>
      <c r="E37" s="762"/>
      <c r="F37" s="761"/>
      <c r="G37" s="762"/>
      <c r="H37" s="761"/>
      <c r="I37" s="762"/>
      <c r="J37" s="761"/>
      <c r="K37" s="762"/>
      <c r="L37" s="761"/>
      <c r="M37" s="762"/>
      <c r="N37" s="761"/>
      <c r="O37" s="762"/>
      <c r="P37" s="761"/>
      <c r="Q37" s="762"/>
      <c r="R37" s="761"/>
      <c r="S37" s="762"/>
      <c r="T37" s="761"/>
      <c r="U37" s="762"/>
      <c r="V37" s="761"/>
      <c r="W37" s="763"/>
      <c r="Y37" s="623"/>
      <c r="Z37" s="623"/>
      <c r="AA37" s="623"/>
      <c r="AB37" s="623"/>
    </row>
    <row r="38" spans="2:30" ht="3" customHeight="1">
      <c r="B38" s="614"/>
      <c r="C38" s="613"/>
      <c r="D38" s="613"/>
      <c r="E38" s="613"/>
      <c r="F38" s="613"/>
      <c r="G38" s="613"/>
      <c r="H38" s="613"/>
      <c r="I38" s="613"/>
      <c r="J38" s="613"/>
      <c r="K38" s="613"/>
      <c r="L38" s="613"/>
      <c r="M38" s="613"/>
      <c r="N38" s="613"/>
      <c r="O38" s="613"/>
      <c r="P38" s="613"/>
      <c r="Q38" s="613"/>
      <c r="R38" s="613"/>
      <c r="S38" s="613"/>
      <c r="T38" s="613"/>
      <c r="U38" s="613"/>
      <c r="V38" s="613"/>
      <c r="W38" s="615"/>
      <c r="Y38" s="623"/>
      <c r="Z38" s="623"/>
      <c r="AA38" s="623"/>
      <c r="AB38" s="623"/>
    </row>
    <row r="39" spans="2:30" ht="12" customHeight="1">
      <c r="B39" s="749"/>
      <c r="C39" s="743" t="s">
        <v>579</v>
      </c>
      <c r="D39" s="634"/>
      <c r="E39" s="634"/>
      <c r="F39" s="634"/>
      <c r="G39" s="634"/>
      <c r="H39" s="634"/>
      <c r="I39" s="634"/>
      <c r="J39" s="634"/>
      <c r="K39" s="634"/>
      <c r="L39" s="634"/>
      <c r="M39" s="634"/>
      <c r="N39" s="634"/>
      <c r="O39" s="634"/>
      <c r="P39" s="634"/>
      <c r="Q39" s="634"/>
      <c r="R39" s="634"/>
      <c r="S39" s="634"/>
      <c r="T39" s="634"/>
      <c r="U39" s="634"/>
      <c r="V39" s="634"/>
      <c r="W39" s="616"/>
      <c r="Y39" s="623"/>
      <c r="Z39" s="623"/>
      <c r="AA39" s="623"/>
      <c r="AB39" s="623"/>
    </row>
    <row r="40" spans="2:30" ht="2.25" customHeight="1">
      <c r="B40" s="614"/>
      <c r="C40" s="613"/>
      <c r="D40" s="613"/>
      <c r="E40" s="613"/>
      <c r="F40" s="613"/>
      <c r="G40" s="613"/>
      <c r="H40" s="613"/>
      <c r="I40" s="613"/>
      <c r="J40" s="613"/>
      <c r="K40" s="613"/>
      <c r="L40" s="613"/>
      <c r="M40" s="613"/>
      <c r="N40" s="613"/>
      <c r="O40" s="613"/>
      <c r="P40" s="613"/>
      <c r="Q40" s="613"/>
      <c r="R40" s="613"/>
      <c r="S40" s="613"/>
      <c r="T40" s="613"/>
      <c r="U40" s="613"/>
      <c r="V40" s="613"/>
      <c r="W40" s="615"/>
    </row>
    <row r="41" spans="2:30" ht="9.9499999999999993" customHeight="1">
      <c r="B41" s="614"/>
      <c r="C41" s="750" t="s">
        <v>572</v>
      </c>
      <c r="D41" s="751"/>
      <c r="E41" s="751"/>
      <c r="F41" s="751"/>
      <c r="G41" s="751"/>
      <c r="H41" s="751"/>
      <c r="I41" s="751"/>
      <c r="J41" s="751"/>
      <c r="K41" s="751"/>
      <c r="L41" s="751"/>
      <c r="M41" s="751"/>
      <c r="N41" s="751"/>
      <c r="O41" s="751"/>
      <c r="P41" s="751"/>
      <c r="Q41" s="751"/>
      <c r="R41" s="751"/>
      <c r="S41" s="751"/>
      <c r="T41" s="751"/>
      <c r="U41" s="751"/>
      <c r="V41" s="751"/>
      <c r="W41" s="617"/>
    </row>
    <row r="42" spans="2:30" ht="2.25" customHeight="1">
      <c r="B42" s="614"/>
      <c r="C42" s="613"/>
      <c r="D42" s="613"/>
      <c r="E42" s="613"/>
      <c r="F42" s="613"/>
      <c r="G42" s="613"/>
      <c r="H42" s="613"/>
      <c r="I42" s="613"/>
      <c r="J42" s="613"/>
      <c r="K42" s="613"/>
      <c r="L42" s="613"/>
      <c r="M42" s="613"/>
      <c r="N42" s="613"/>
      <c r="O42" s="613"/>
      <c r="P42" s="613"/>
      <c r="Q42" s="613"/>
      <c r="R42" s="613"/>
      <c r="S42" s="613"/>
      <c r="T42" s="613"/>
      <c r="U42" s="613"/>
      <c r="V42" s="613"/>
      <c r="W42" s="615"/>
    </row>
    <row r="43" spans="2:30" ht="8.1" customHeight="1">
      <c r="B43" s="614"/>
      <c r="C43" s="752" t="s">
        <v>268</v>
      </c>
      <c r="D43" s="753">
        <v>54.408000000000001</v>
      </c>
      <c r="E43" s="753"/>
      <c r="F43" s="753">
        <v>58.192999999999998</v>
      </c>
      <c r="G43" s="753"/>
      <c r="H43" s="753">
        <v>27.757999999999999</v>
      </c>
      <c r="I43" s="753"/>
      <c r="J43" s="753">
        <v>29.024000000000001</v>
      </c>
      <c r="K43" s="753"/>
      <c r="L43" s="753">
        <v>18.106000000000002</v>
      </c>
      <c r="M43" s="753"/>
      <c r="N43" s="753">
        <v>20.539000000000001</v>
      </c>
      <c r="O43" s="753"/>
      <c r="P43" s="754" t="s">
        <v>573</v>
      </c>
      <c r="Q43" s="754"/>
      <c r="R43" s="754" t="s">
        <v>573</v>
      </c>
      <c r="S43" s="753"/>
      <c r="T43" s="753">
        <v>10.994999999999999</v>
      </c>
      <c r="U43" s="753"/>
      <c r="V43" s="753">
        <v>11.702999999999999</v>
      </c>
      <c r="W43" s="755"/>
      <c r="Y43" s="623"/>
      <c r="Z43" s="753"/>
      <c r="AA43" s="624"/>
    </row>
    <row r="44" spans="2:30" ht="8.1" customHeight="1">
      <c r="B44" s="614"/>
      <c r="C44" s="752" t="s">
        <v>269</v>
      </c>
      <c r="D44" s="753">
        <v>58.969000000000001</v>
      </c>
      <c r="E44" s="753"/>
      <c r="F44" s="753">
        <v>57.654000000000003</v>
      </c>
      <c r="G44" s="753"/>
      <c r="H44" s="753">
        <v>29.835000000000001</v>
      </c>
      <c r="I44" s="753"/>
      <c r="J44" s="753">
        <v>28.809000000000001</v>
      </c>
      <c r="K44" s="753"/>
      <c r="L44" s="753">
        <v>20.555</v>
      </c>
      <c r="M44" s="753"/>
      <c r="N44" s="753">
        <v>20.507999999999999</v>
      </c>
      <c r="O44" s="753"/>
      <c r="P44" s="754" t="s">
        <v>573</v>
      </c>
      <c r="Q44" s="754"/>
      <c r="R44" s="754" t="s">
        <v>573</v>
      </c>
      <c r="S44" s="753"/>
      <c r="T44" s="753">
        <v>11.138999999999999</v>
      </c>
      <c r="U44" s="753"/>
      <c r="V44" s="753">
        <v>11.118</v>
      </c>
      <c r="W44" s="755"/>
      <c r="Y44" s="623"/>
      <c r="Z44" s="753"/>
      <c r="AA44" s="624"/>
    </row>
    <row r="45" spans="2:30" ht="8.1" customHeight="1">
      <c r="B45" s="614"/>
      <c r="C45" s="752" t="s">
        <v>270</v>
      </c>
      <c r="D45" s="753">
        <v>55.058</v>
      </c>
      <c r="E45" s="753"/>
      <c r="F45" s="753">
        <v>55.575000000000003</v>
      </c>
      <c r="G45" s="753"/>
      <c r="H45" s="753">
        <v>28.710999999999999</v>
      </c>
      <c r="I45" s="753"/>
      <c r="J45" s="753">
        <v>27.873999999999999</v>
      </c>
      <c r="K45" s="753"/>
      <c r="L45" s="753">
        <v>18.861999999999998</v>
      </c>
      <c r="M45" s="753"/>
      <c r="N45" s="753">
        <v>19.821000000000002</v>
      </c>
      <c r="O45" s="753"/>
      <c r="P45" s="754" t="s">
        <v>573</v>
      </c>
      <c r="Q45" s="754"/>
      <c r="R45" s="754" t="s">
        <v>573</v>
      </c>
      <c r="S45" s="753"/>
      <c r="T45" s="753">
        <v>10.686</v>
      </c>
      <c r="U45" s="753"/>
      <c r="V45" s="753">
        <v>10.769</v>
      </c>
      <c r="W45" s="755"/>
      <c r="Y45" s="623"/>
      <c r="Z45" s="753"/>
      <c r="AA45" s="624"/>
    </row>
    <row r="46" spans="2:30" ht="2.25" customHeight="1">
      <c r="B46" s="614"/>
      <c r="C46" s="752"/>
      <c r="D46" s="753"/>
      <c r="E46" s="753"/>
      <c r="F46" s="753"/>
      <c r="G46" s="753"/>
      <c r="H46" s="753"/>
      <c r="I46" s="753"/>
      <c r="J46" s="753"/>
      <c r="K46" s="753"/>
      <c r="L46" s="753"/>
      <c r="M46" s="753"/>
      <c r="N46" s="753"/>
      <c r="O46" s="753"/>
      <c r="P46" s="754"/>
      <c r="Q46" s="754"/>
      <c r="R46" s="754"/>
      <c r="S46" s="753"/>
      <c r="T46" s="753"/>
      <c r="U46" s="753"/>
      <c r="V46" s="753"/>
      <c r="W46" s="755"/>
      <c r="Y46" s="623"/>
      <c r="Z46" s="753"/>
      <c r="AA46" s="623"/>
    </row>
    <row r="47" spans="2:30" ht="8.1" customHeight="1">
      <c r="B47" s="614"/>
      <c r="C47" s="752" t="s">
        <v>271</v>
      </c>
      <c r="D47" s="753">
        <v>55.926000000000002</v>
      </c>
      <c r="E47" s="753"/>
      <c r="F47" s="753">
        <v>60.116999999999997</v>
      </c>
      <c r="G47" s="753"/>
      <c r="H47" s="753">
        <v>27.751000000000001</v>
      </c>
      <c r="I47" s="753"/>
      <c r="J47" s="753">
        <v>29.285</v>
      </c>
      <c r="K47" s="753"/>
      <c r="L47" s="753">
        <v>20.762</v>
      </c>
      <c r="M47" s="753"/>
      <c r="N47" s="753">
        <v>21.954999999999998</v>
      </c>
      <c r="O47" s="753"/>
      <c r="P47" s="754" t="s">
        <v>573</v>
      </c>
      <c r="Q47" s="754"/>
      <c r="R47" s="754" t="s">
        <v>573</v>
      </c>
      <c r="S47" s="753"/>
      <c r="T47" s="753">
        <v>11.069000000000001</v>
      </c>
      <c r="U47" s="753"/>
      <c r="V47" s="753">
        <v>12.082000000000001</v>
      </c>
      <c r="W47" s="755"/>
      <c r="Y47" s="623"/>
      <c r="Z47" s="753"/>
      <c r="AA47" s="624"/>
    </row>
    <row r="48" spans="2:30" ht="8.1" customHeight="1">
      <c r="B48" s="614"/>
      <c r="C48" s="752" t="s">
        <v>272</v>
      </c>
      <c r="D48" s="753">
        <v>59.305</v>
      </c>
      <c r="E48" s="753"/>
      <c r="F48" s="753">
        <v>58.591999999999999</v>
      </c>
      <c r="G48" s="753"/>
      <c r="H48" s="753">
        <v>28.652999999999999</v>
      </c>
      <c r="I48" s="753"/>
      <c r="J48" s="753">
        <v>28.873999999999999</v>
      </c>
      <c r="K48" s="753"/>
      <c r="L48" s="753">
        <v>22.233000000000001</v>
      </c>
      <c r="M48" s="753"/>
      <c r="N48" s="753">
        <v>20.039000000000001</v>
      </c>
      <c r="O48" s="753"/>
      <c r="P48" s="754" t="s">
        <v>573</v>
      </c>
      <c r="Q48" s="754"/>
      <c r="R48" s="754" t="s">
        <v>573</v>
      </c>
      <c r="S48" s="753"/>
      <c r="T48" s="753">
        <v>11.635</v>
      </c>
      <c r="U48" s="753"/>
      <c r="V48" s="753">
        <v>11.634</v>
      </c>
      <c r="W48" s="755"/>
      <c r="Y48" s="623"/>
      <c r="Z48" s="753"/>
      <c r="AA48" s="624"/>
    </row>
    <row r="49" spans="2:31" ht="8.1" customHeight="1">
      <c r="B49" s="614"/>
      <c r="C49" s="752" t="s">
        <v>574</v>
      </c>
      <c r="D49" s="753">
        <v>55.521999999999998</v>
      </c>
      <c r="E49" s="753"/>
      <c r="F49" s="753">
        <v>57.77</v>
      </c>
      <c r="G49" s="753"/>
      <c r="H49" s="753">
        <v>25.998999999999999</v>
      </c>
      <c r="I49" s="753"/>
      <c r="J49" s="753">
        <v>27.545999999999999</v>
      </c>
      <c r="K49" s="753"/>
      <c r="L49" s="753">
        <v>20.908000000000001</v>
      </c>
      <c r="M49" s="753"/>
      <c r="N49" s="753">
        <v>21.268999999999998</v>
      </c>
      <c r="O49" s="753"/>
      <c r="P49" s="754" t="s">
        <v>573</v>
      </c>
      <c r="Q49" s="754"/>
      <c r="R49" s="754" t="s">
        <v>573</v>
      </c>
      <c r="S49" s="753"/>
      <c r="T49" s="753">
        <v>11.54</v>
      </c>
      <c r="U49" s="753"/>
      <c r="V49" s="753">
        <v>10.363</v>
      </c>
      <c r="W49" s="755"/>
      <c r="Y49" s="623"/>
      <c r="Z49" s="753"/>
      <c r="AA49" s="624"/>
    </row>
    <row r="50" spans="2:31" ht="2.25" customHeight="1">
      <c r="B50" s="614"/>
      <c r="C50" s="752"/>
      <c r="D50" s="753"/>
      <c r="E50" s="753"/>
      <c r="F50" s="753"/>
      <c r="G50" s="753"/>
      <c r="H50" s="753"/>
      <c r="I50" s="753"/>
      <c r="J50" s="753"/>
      <c r="K50" s="753"/>
      <c r="L50" s="753"/>
      <c r="M50" s="753"/>
      <c r="N50" s="753"/>
      <c r="O50" s="753"/>
      <c r="P50" s="754"/>
      <c r="Q50" s="754"/>
      <c r="R50" s="754"/>
      <c r="S50" s="753"/>
      <c r="T50" s="753"/>
      <c r="U50" s="753"/>
      <c r="V50" s="753"/>
      <c r="W50" s="755"/>
      <c r="Y50" s="623"/>
      <c r="Z50" s="753"/>
      <c r="AA50" s="623"/>
    </row>
    <row r="51" spans="2:31" ht="8.1" customHeight="1">
      <c r="B51" s="614"/>
      <c r="C51" s="752" t="s">
        <v>575</v>
      </c>
      <c r="D51" s="753">
        <v>57.247999999999998</v>
      </c>
      <c r="E51" s="753"/>
      <c r="F51" s="753">
        <v>61.246000000000002</v>
      </c>
      <c r="G51" s="753"/>
      <c r="H51" s="753">
        <v>27.297000000000001</v>
      </c>
      <c r="I51" s="753"/>
      <c r="J51" s="753">
        <v>31.094999999999999</v>
      </c>
      <c r="K51" s="753"/>
      <c r="L51" s="753">
        <v>21.716999999999999</v>
      </c>
      <c r="M51" s="753"/>
      <c r="N51" s="753">
        <v>21.312000000000001</v>
      </c>
      <c r="O51" s="753"/>
      <c r="P51" s="754" t="s">
        <v>573</v>
      </c>
      <c r="Q51" s="754"/>
      <c r="R51" s="754" t="s">
        <v>573</v>
      </c>
      <c r="S51" s="753"/>
      <c r="T51" s="753">
        <v>11.722</v>
      </c>
      <c r="U51" s="753"/>
      <c r="V51" s="753">
        <v>11.154999999999999</v>
      </c>
      <c r="W51" s="755"/>
      <c r="Y51" s="623"/>
      <c r="Z51" s="753"/>
      <c r="AA51" s="624"/>
    </row>
    <row r="52" spans="2:31" ht="8.1" customHeight="1">
      <c r="B52" s="614"/>
      <c r="C52" s="752" t="s">
        <v>576</v>
      </c>
      <c r="D52" s="753">
        <v>54.993000000000002</v>
      </c>
      <c r="E52" s="753"/>
      <c r="F52" s="753">
        <v>53.448999999999998</v>
      </c>
      <c r="G52" s="753"/>
      <c r="H52" s="753">
        <v>25.347000000000001</v>
      </c>
      <c r="I52" s="753"/>
      <c r="J52" s="753">
        <v>27.524000000000001</v>
      </c>
      <c r="K52" s="753"/>
      <c r="L52" s="753">
        <v>21.071999999999999</v>
      </c>
      <c r="M52" s="753"/>
      <c r="N52" s="753">
        <v>18.385000000000002</v>
      </c>
      <c r="O52" s="753"/>
      <c r="P52" s="754" t="s">
        <v>573</v>
      </c>
      <c r="Q52" s="754"/>
      <c r="R52" s="754" t="s">
        <v>573</v>
      </c>
      <c r="S52" s="753"/>
      <c r="T52" s="753">
        <v>11.387</v>
      </c>
      <c r="U52" s="753"/>
      <c r="V52" s="753">
        <v>10.132999999999999</v>
      </c>
      <c r="W52" s="755"/>
      <c r="Y52" s="623"/>
      <c r="Z52" s="753"/>
      <c r="AA52" s="624"/>
    </row>
    <row r="53" spans="2:31" ht="8.1" customHeight="1">
      <c r="B53" s="614"/>
      <c r="C53" s="752" t="s">
        <v>639</v>
      </c>
      <c r="D53" s="753">
        <v>56.704999999999998</v>
      </c>
      <c r="E53" s="753"/>
      <c r="F53" s="753">
        <v>58.631999999999998</v>
      </c>
      <c r="G53" s="753"/>
      <c r="H53" s="753">
        <v>26.497</v>
      </c>
      <c r="I53" s="753"/>
      <c r="J53" s="753">
        <v>31.093</v>
      </c>
      <c r="K53" s="753"/>
      <c r="L53" s="753">
        <v>21.001999999999999</v>
      </c>
      <c r="M53" s="753"/>
      <c r="N53" s="753">
        <v>19.527999999999999</v>
      </c>
      <c r="O53" s="753"/>
      <c r="P53" s="754" t="s">
        <v>573</v>
      </c>
      <c r="Q53" s="754"/>
      <c r="R53" s="754" t="s">
        <v>573</v>
      </c>
      <c r="S53" s="753"/>
      <c r="T53" s="753">
        <v>11.391999999999999</v>
      </c>
      <c r="U53" s="753"/>
      <c r="V53" s="753">
        <v>10.704000000000001</v>
      </c>
      <c r="W53" s="755"/>
      <c r="Y53" s="623"/>
      <c r="Z53" s="753"/>
      <c r="AA53" s="624"/>
    </row>
    <row r="54" spans="2:31" ht="2.25" customHeight="1">
      <c r="B54" s="614"/>
      <c r="C54" s="752"/>
      <c r="D54" s="753"/>
      <c r="E54" s="753"/>
      <c r="F54" s="753"/>
      <c r="G54" s="753"/>
      <c r="H54" s="753"/>
      <c r="I54" s="753"/>
      <c r="J54" s="753"/>
      <c r="K54" s="753"/>
      <c r="L54" s="753"/>
      <c r="M54" s="753"/>
      <c r="N54" s="753"/>
      <c r="O54" s="753"/>
      <c r="P54" s="754"/>
      <c r="Q54" s="754"/>
      <c r="R54" s="754"/>
      <c r="S54" s="753"/>
      <c r="T54" s="753"/>
      <c r="U54" s="753"/>
      <c r="V54" s="753"/>
      <c r="W54" s="755"/>
      <c r="Y54" s="623"/>
      <c r="Z54" s="753"/>
      <c r="AA54" s="623"/>
    </row>
    <row r="55" spans="2:31" ht="8.1" customHeight="1">
      <c r="B55" s="614"/>
      <c r="C55" s="752" t="s">
        <v>640</v>
      </c>
      <c r="D55" s="753">
        <v>58.078000000000003</v>
      </c>
      <c r="E55" s="753"/>
      <c r="F55" s="753">
        <v>60.204000000000001</v>
      </c>
      <c r="G55" s="753"/>
      <c r="H55" s="753">
        <v>28.573</v>
      </c>
      <c r="I55" s="753"/>
      <c r="J55" s="753">
        <v>31.667000000000002</v>
      </c>
      <c r="K55" s="753"/>
      <c r="L55" s="753">
        <v>20.245000000000001</v>
      </c>
      <c r="M55" s="753"/>
      <c r="N55" s="753">
        <v>20.257999999999999</v>
      </c>
      <c r="O55" s="753"/>
      <c r="P55" s="754" t="s">
        <v>573</v>
      </c>
      <c r="Q55" s="754"/>
      <c r="R55" s="754" t="s">
        <v>573</v>
      </c>
      <c r="S55" s="753"/>
      <c r="T55" s="753">
        <v>11.397</v>
      </c>
      <c r="U55" s="753"/>
      <c r="V55" s="753">
        <v>11.161</v>
      </c>
      <c r="W55" s="755"/>
      <c r="Y55" s="623"/>
      <c r="Z55" s="753"/>
      <c r="AA55" s="624"/>
    </row>
    <row r="56" spans="2:31" ht="8.1" customHeight="1">
      <c r="B56" s="614"/>
      <c r="C56" s="752" t="s">
        <v>641</v>
      </c>
      <c r="D56" s="753">
        <v>60.701999999999998</v>
      </c>
      <c r="E56" s="753"/>
      <c r="F56" s="753">
        <v>60.3</v>
      </c>
      <c r="G56" s="753"/>
      <c r="H56" s="753">
        <v>30.471</v>
      </c>
      <c r="I56" s="753"/>
      <c r="J56" s="753">
        <v>32.43</v>
      </c>
      <c r="K56" s="753"/>
      <c r="L56" s="753">
        <v>20.893999999999998</v>
      </c>
      <c r="M56" s="753"/>
      <c r="N56" s="753">
        <v>19.795999999999999</v>
      </c>
      <c r="O56" s="753"/>
      <c r="P56" s="754" t="s">
        <v>573</v>
      </c>
      <c r="Q56" s="754"/>
      <c r="R56" s="754" t="s">
        <v>573</v>
      </c>
      <c r="S56" s="753"/>
      <c r="T56" s="753">
        <v>11.528</v>
      </c>
      <c r="U56" s="753"/>
      <c r="V56" s="753">
        <v>11.483000000000001</v>
      </c>
      <c r="W56" s="755"/>
      <c r="Y56" s="623"/>
      <c r="Z56" s="753"/>
      <c r="AA56" s="624"/>
    </row>
    <row r="57" spans="2:31" ht="8.1" customHeight="1">
      <c r="B57" s="614"/>
      <c r="C57" s="752" t="s">
        <v>577</v>
      </c>
      <c r="D57" s="753">
        <v>54.569000000000003</v>
      </c>
      <c r="E57" s="753"/>
      <c r="F57" s="753">
        <v>60.076000000000001</v>
      </c>
      <c r="G57" s="753"/>
      <c r="H57" s="753">
        <v>27.859000000000002</v>
      </c>
      <c r="I57" s="753"/>
      <c r="J57" s="753">
        <v>31.986000000000001</v>
      </c>
      <c r="K57" s="753"/>
      <c r="L57" s="753">
        <v>18.652000000000001</v>
      </c>
      <c r="M57" s="753"/>
      <c r="N57" s="753">
        <v>19.55</v>
      </c>
      <c r="O57" s="753"/>
      <c r="P57" s="754" t="s">
        <v>573</v>
      </c>
      <c r="Q57" s="754"/>
      <c r="R57" s="754"/>
      <c r="S57" s="753"/>
      <c r="T57" s="753">
        <v>10.513999999999999</v>
      </c>
      <c r="U57" s="753"/>
      <c r="V57" s="753">
        <v>13.726000000000001</v>
      </c>
      <c r="W57" s="755"/>
      <c r="Y57" s="623"/>
      <c r="Z57" s="753"/>
      <c r="AA57" s="624"/>
    </row>
    <row r="58" spans="2:31" ht="3" customHeight="1">
      <c r="B58" s="629"/>
      <c r="C58" s="630"/>
      <c r="D58" s="758"/>
      <c r="E58" s="758"/>
      <c r="F58" s="758"/>
      <c r="G58" s="758"/>
      <c r="H58" s="758"/>
      <c r="I58" s="758"/>
      <c r="J58" s="758"/>
      <c r="K58" s="758"/>
      <c r="L58" s="758"/>
      <c r="M58" s="758"/>
      <c r="N58" s="758"/>
      <c r="O58" s="758"/>
      <c r="P58" s="758"/>
      <c r="Q58" s="758"/>
      <c r="R58" s="758"/>
      <c r="S58" s="758"/>
      <c r="T58" s="758"/>
      <c r="U58" s="758"/>
      <c r="V58" s="758"/>
      <c r="W58" s="759"/>
      <c r="Y58" s="623"/>
      <c r="Z58" s="623"/>
      <c r="AA58" s="623"/>
    </row>
    <row r="59" spans="2:31" ht="3" customHeight="1">
      <c r="B59" s="614"/>
      <c r="C59" s="618"/>
      <c r="D59" s="753"/>
      <c r="E59" s="753"/>
      <c r="F59" s="753"/>
      <c r="G59" s="753"/>
      <c r="H59" s="753"/>
      <c r="I59" s="753"/>
      <c r="J59" s="753"/>
      <c r="K59" s="753"/>
      <c r="L59" s="753"/>
      <c r="M59" s="753"/>
      <c r="N59" s="753"/>
      <c r="O59" s="753"/>
      <c r="P59" s="753"/>
      <c r="Q59" s="753"/>
      <c r="R59" s="753"/>
      <c r="S59" s="753"/>
      <c r="T59" s="753"/>
      <c r="U59" s="753"/>
      <c r="V59" s="753"/>
      <c r="W59" s="755"/>
      <c r="Y59" s="623"/>
      <c r="Z59" s="623"/>
      <c r="AA59" s="623"/>
    </row>
    <row r="60" spans="2:31" ht="8.1" customHeight="1">
      <c r="B60" s="614"/>
      <c r="C60" s="713" t="s">
        <v>643</v>
      </c>
      <c r="D60" s="754">
        <v>681.48299999999995</v>
      </c>
      <c r="E60" s="753">
        <v>0</v>
      </c>
      <c r="F60" s="760">
        <v>701.80799999999988</v>
      </c>
      <c r="G60" s="753">
        <v>0</v>
      </c>
      <c r="H60" s="754">
        <v>334.75099999999998</v>
      </c>
      <c r="I60" s="753">
        <v>0</v>
      </c>
      <c r="J60" s="760">
        <v>357.20699999999994</v>
      </c>
      <c r="K60" s="753">
        <v>0</v>
      </c>
      <c r="L60" s="754">
        <v>245.00800000000004</v>
      </c>
      <c r="M60" s="753">
        <v>0</v>
      </c>
      <c r="N60" s="760">
        <v>242.96</v>
      </c>
      <c r="O60" s="753">
        <v>0</v>
      </c>
      <c r="P60" s="760" t="s">
        <v>573</v>
      </c>
      <c r="Q60" s="753">
        <v>0</v>
      </c>
      <c r="R60" s="760" t="s">
        <v>573</v>
      </c>
      <c r="S60" s="753">
        <v>0</v>
      </c>
      <c r="T60" s="754">
        <v>135.00399999999999</v>
      </c>
      <c r="U60" s="753">
        <v>0</v>
      </c>
      <c r="V60" s="760">
        <v>136.03100000000001</v>
      </c>
      <c r="W60" s="755"/>
      <c r="Y60" s="764"/>
      <c r="Z60" s="764"/>
      <c r="AA60" s="764"/>
      <c r="AB60" s="764"/>
      <c r="AC60" s="764"/>
      <c r="AD60" s="764"/>
      <c r="AE60" s="764"/>
    </row>
    <row r="61" spans="2:31" ht="3" customHeight="1">
      <c r="B61" s="629"/>
      <c r="C61" s="630"/>
      <c r="D61" s="761"/>
      <c r="E61" s="762"/>
      <c r="F61" s="761"/>
      <c r="G61" s="762"/>
      <c r="H61" s="761"/>
      <c r="I61" s="762"/>
      <c r="J61" s="761"/>
      <c r="K61" s="762"/>
      <c r="L61" s="761"/>
      <c r="M61" s="762"/>
      <c r="N61" s="761"/>
      <c r="O61" s="762"/>
      <c r="P61" s="761"/>
      <c r="Q61" s="762"/>
      <c r="R61" s="761"/>
      <c r="S61" s="762"/>
      <c r="T61" s="761"/>
      <c r="U61" s="762"/>
      <c r="V61" s="761"/>
      <c r="W61" s="763"/>
    </row>
    <row r="62" spans="2:31" ht="3" customHeight="1">
      <c r="B62" s="614"/>
      <c r="C62" s="613"/>
      <c r="D62" s="613"/>
      <c r="E62" s="613"/>
      <c r="F62" s="613"/>
      <c r="G62" s="613"/>
      <c r="H62" s="613"/>
      <c r="I62" s="613"/>
      <c r="J62" s="613"/>
      <c r="K62" s="613"/>
      <c r="L62" s="613"/>
      <c r="M62" s="613"/>
      <c r="N62" s="613"/>
      <c r="O62" s="613"/>
      <c r="P62" s="613"/>
      <c r="Q62" s="613"/>
      <c r="R62" s="613"/>
      <c r="S62" s="613"/>
      <c r="T62" s="613"/>
      <c r="U62" s="613"/>
      <c r="V62" s="613"/>
      <c r="W62" s="615"/>
    </row>
    <row r="63" spans="2:31" ht="12" customHeight="1">
      <c r="B63" s="749"/>
      <c r="C63" s="634" t="s">
        <v>523</v>
      </c>
      <c r="D63" s="634"/>
      <c r="E63" s="634"/>
      <c r="F63" s="634"/>
      <c r="G63" s="634"/>
      <c r="H63" s="634"/>
      <c r="I63" s="634"/>
      <c r="J63" s="634"/>
      <c r="K63" s="634"/>
      <c r="L63" s="634"/>
      <c r="M63" s="634"/>
      <c r="N63" s="634"/>
      <c r="O63" s="634"/>
      <c r="P63" s="634"/>
      <c r="Q63" s="634"/>
      <c r="R63" s="634"/>
      <c r="S63" s="634"/>
      <c r="T63" s="634"/>
      <c r="U63" s="634"/>
      <c r="V63" s="634"/>
      <c r="W63" s="616"/>
    </row>
    <row r="64" spans="2:31" ht="2.25" customHeight="1">
      <c r="B64" s="614"/>
      <c r="C64" s="613"/>
      <c r="D64" s="613"/>
      <c r="E64" s="613"/>
      <c r="F64" s="613"/>
      <c r="G64" s="613"/>
      <c r="H64" s="613"/>
      <c r="I64" s="613"/>
      <c r="J64" s="613"/>
      <c r="K64" s="613"/>
      <c r="L64" s="613"/>
      <c r="M64" s="613"/>
      <c r="N64" s="613"/>
      <c r="O64" s="613"/>
      <c r="P64" s="613"/>
      <c r="Q64" s="613"/>
      <c r="R64" s="613"/>
      <c r="S64" s="613"/>
      <c r="T64" s="613"/>
      <c r="U64" s="613"/>
      <c r="V64" s="613"/>
      <c r="W64" s="615"/>
    </row>
    <row r="65" spans="2:27" ht="9.9499999999999993" customHeight="1">
      <c r="B65" s="614"/>
      <c r="C65" s="750" t="s">
        <v>572</v>
      </c>
      <c r="D65" s="751"/>
      <c r="E65" s="751"/>
      <c r="F65" s="751"/>
      <c r="G65" s="751"/>
      <c r="H65" s="751"/>
      <c r="I65" s="751"/>
      <c r="J65" s="751"/>
      <c r="K65" s="751"/>
      <c r="L65" s="751"/>
      <c r="M65" s="751"/>
      <c r="N65" s="751"/>
      <c r="O65" s="751"/>
      <c r="P65" s="751"/>
      <c r="Q65" s="751"/>
      <c r="R65" s="751"/>
      <c r="S65" s="751"/>
      <c r="T65" s="751"/>
      <c r="U65" s="751"/>
      <c r="V65" s="751"/>
      <c r="W65" s="617"/>
    </row>
    <row r="66" spans="2:27" ht="2.25" customHeight="1">
      <c r="B66" s="614"/>
      <c r="C66" s="613"/>
      <c r="D66" s="613"/>
      <c r="E66" s="613"/>
      <c r="F66" s="613"/>
      <c r="G66" s="613"/>
      <c r="H66" s="613"/>
      <c r="I66" s="613"/>
      <c r="J66" s="613"/>
      <c r="K66" s="613"/>
      <c r="L66" s="613"/>
      <c r="M66" s="613"/>
      <c r="N66" s="613"/>
      <c r="O66" s="613"/>
      <c r="P66" s="613"/>
      <c r="Q66" s="613"/>
      <c r="R66" s="613"/>
      <c r="S66" s="613"/>
      <c r="T66" s="613"/>
      <c r="U66" s="613"/>
      <c r="V66" s="613"/>
      <c r="W66" s="615"/>
    </row>
    <row r="67" spans="2:27" ht="8.1" customHeight="1">
      <c r="B67" s="614"/>
      <c r="C67" s="752" t="s">
        <v>268</v>
      </c>
      <c r="D67" s="753">
        <v>431.38400000000001</v>
      </c>
      <c r="E67" s="753"/>
      <c r="F67" s="753">
        <v>459.58300000000003</v>
      </c>
      <c r="G67" s="753"/>
      <c r="H67" s="753">
        <v>179.33799999999999</v>
      </c>
      <c r="I67" s="753"/>
      <c r="J67" s="753">
        <v>194.036</v>
      </c>
      <c r="K67" s="753"/>
      <c r="L67" s="753">
        <v>187.529</v>
      </c>
      <c r="M67" s="753"/>
      <c r="N67" s="753">
        <v>210.59399999999999</v>
      </c>
      <c r="O67" s="753"/>
      <c r="P67" s="753">
        <v>28.818000000000001</v>
      </c>
      <c r="Q67" s="753"/>
      <c r="R67" s="753">
        <v>32.542999999999999</v>
      </c>
      <c r="S67" s="753"/>
      <c r="T67" s="753">
        <v>122.765</v>
      </c>
      <c r="U67" s="753"/>
      <c r="V67" s="753">
        <v>133.84100000000001</v>
      </c>
      <c r="W67" s="755"/>
      <c r="X67" s="756"/>
      <c r="Z67" s="753"/>
      <c r="AA67" s="756"/>
    </row>
    <row r="68" spans="2:27" ht="8.1" customHeight="1">
      <c r="B68" s="614"/>
      <c r="C68" s="752" t="s">
        <v>269</v>
      </c>
      <c r="D68" s="753">
        <v>466.88400000000001</v>
      </c>
      <c r="E68" s="753"/>
      <c r="F68" s="753">
        <v>463.358</v>
      </c>
      <c r="G68" s="753"/>
      <c r="H68" s="753">
        <v>198.60300000000001</v>
      </c>
      <c r="I68" s="753"/>
      <c r="J68" s="753">
        <v>192.554</v>
      </c>
      <c r="K68" s="753"/>
      <c r="L68" s="753">
        <v>208.702</v>
      </c>
      <c r="M68" s="753"/>
      <c r="N68" s="753">
        <v>217.00399999999999</v>
      </c>
      <c r="O68" s="753"/>
      <c r="P68" s="753">
        <v>33.503</v>
      </c>
      <c r="Q68" s="753"/>
      <c r="R68" s="753">
        <v>34.783000000000001</v>
      </c>
      <c r="S68" s="753"/>
      <c r="T68" s="753">
        <v>125.53100000000001</v>
      </c>
      <c r="U68" s="753"/>
      <c r="V68" s="753">
        <v>126.57299999999999</v>
      </c>
      <c r="W68" s="755"/>
      <c r="Z68" s="753"/>
      <c r="AA68" s="756"/>
    </row>
    <row r="69" spans="2:27" ht="8.1" customHeight="1">
      <c r="B69" s="614"/>
      <c r="C69" s="752" t="s">
        <v>270</v>
      </c>
      <c r="D69" s="753">
        <v>441.35500000000002</v>
      </c>
      <c r="E69" s="753"/>
      <c r="F69" s="753">
        <v>446.95600000000002</v>
      </c>
      <c r="G69" s="753"/>
      <c r="H69" s="753">
        <v>186.64</v>
      </c>
      <c r="I69" s="753"/>
      <c r="J69" s="753">
        <v>187.61199999999999</v>
      </c>
      <c r="K69" s="753"/>
      <c r="L69" s="753">
        <v>200.78100000000001</v>
      </c>
      <c r="M69" s="753"/>
      <c r="N69" s="753">
        <v>207.30099999999999</v>
      </c>
      <c r="O69" s="753"/>
      <c r="P69" s="753">
        <v>29.195</v>
      </c>
      <c r="Q69" s="753"/>
      <c r="R69" s="753">
        <v>34.499000000000002</v>
      </c>
      <c r="S69" s="753"/>
      <c r="T69" s="753">
        <v>118.514</v>
      </c>
      <c r="U69" s="753"/>
      <c r="V69" s="753">
        <v>126.69199999999999</v>
      </c>
      <c r="W69" s="755"/>
      <c r="Z69" s="753"/>
      <c r="AA69" s="756"/>
    </row>
    <row r="70" spans="2:27" ht="2.25" customHeight="1">
      <c r="B70" s="614"/>
      <c r="C70" s="752"/>
      <c r="D70" s="753"/>
      <c r="E70" s="753"/>
      <c r="F70" s="753"/>
      <c r="G70" s="753"/>
      <c r="H70" s="753"/>
      <c r="I70" s="753"/>
      <c r="J70" s="753"/>
      <c r="K70" s="753"/>
      <c r="L70" s="753"/>
      <c r="M70" s="753"/>
      <c r="N70" s="753"/>
      <c r="O70" s="753"/>
      <c r="P70" s="753"/>
      <c r="Q70" s="753"/>
      <c r="R70" s="753"/>
      <c r="S70" s="753"/>
      <c r="T70" s="753"/>
      <c r="U70" s="753"/>
      <c r="V70" s="753"/>
      <c r="W70" s="755"/>
      <c r="Z70" s="753"/>
      <c r="AA70" s="756"/>
    </row>
    <row r="71" spans="2:27" ht="8.1" customHeight="1">
      <c r="B71" s="614"/>
      <c r="C71" s="752" t="s">
        <v>271</v>
      </c>
      <c r="D71" s="753">
        <v>455.51100000000002</v>
      </c>
      <c r="E71" s="753"/>
      <c r="F71" s="753">
        <v>498.76799999999997</v>
      </c>
      <c r="G71" s="753"/>
      <c r="H71" s="753">
        <v>187.91</v>
      </c>
      <c r="I71" s="753"/>
      <c r="J71" s="753">
        <v>205.6</v>
      </c>
      <c r="K71" s="753"/>
      <c r="L71" s="753">
        <v>215.364</v>
      </c>
      <c r="M71" s="753"/>
      <c r="N71" s="753">
        <v>232.261</v>
      </c>
      <c r="O71" s="753"/>
      <c r="P71" s="753">
        <v>31.45</v>
      </c>
      <c r="Q71" s="753"/>
      <c r="R71" s="753">
        <v>37.838999999999999</v>
      </c>
      <c r="S71" s="753"/>
      <c r="T71" s="753">
        <v>120.018</v>
      </c>
      <c r="U71" s="753"/>
      <c r="V71" s="753">
        <v>139.96799999999999</v>
      </c>
      <c r="W71" s="755"/>
      <c r="Z71" s="753"/>
      <c r="AA71" s="756"/>
    </row>
    <row r="72" spans="2:27" ht="8.1" customHeight="1">
      <c r="B72" s="614"/>
      <c r="C72" s="752" t="s">
        <v>272</v>
      </c>
      <c r="D72" s="753">
        <v>477.33499999999998</v>
      </c>
      <c r="E72" s="753"/>
      <c r="F72" s="753">
        <v>481.767</v>
      </c>
      <c r="G72" s="753"/>
      <c r="H72" s="753">
        <v>189.28899999999999</v>
      </c>
      <c r="I72" s="753"/>
      <c r="J72" s="753">
        <v>204.089</v>
      </c>
      <c r="K72" s="753"/>
      <c r="L72" s="753">
        <v>229.66800000000001</v>
      </c>
      <c r="M72" s="753"/>
      <c r="N72" s="753">
        <v>215.26499999999999</v>
      </c>
      <c r="O72" s="753"/>
      <c r="P72" s="753">
        <v>32.588000000000001</v>
      </c>
      <c r="Q72" s="753"/>
      <c r="R72" s="753">
        <v>36.695999999999998</v>
      </c>
      <c r="S72" s="753"/>
      <c r="T72" s="753">
        <v>125.273</v>
      </c>
      <c r="U72" s="753"/>
      <c r="V72" s="753">
        <v>141.75399999999999</v>
      </c>
      <c r="W72" s="755"/>
      <c r="Z72" s="753"/>
      <c r="AA72" s="756"/>
    </row>
    <row r="73" spans="2:27" ht="8.1" customHeight="1">
      <c r="B73" s="614"/>
      <c r="C73" s="752" t="s">
        <v>574</v>
      </c>
      <c r="D73" s="753">
        <v>466.68200000000002</v>
      </c>
      <c r="E73" s="753"/>
      <c r="F73" s="753">
        <v>504.72300000000001</v>
      </c>
      <c r="G73" s="753"/>
      <c r="H73" s="753">
        <v>180.898</v>
      </c>
      <c r="I73" s="753"/>
      <c r="J73" s="753">
        <v>210.482</v>
      </c>
      <c r="K73" s="753"/>
      <c r="L73" s="753">
        <v>222.19900000000001</v>
      </c>
      <c r="M73" s="753"/>
      <c r="N73" s="753">
        <v>226.816</v>
      </c>
      <c r="O73" s="753"/>
      <c r="P73" s="753">
        <v>26.331</v>
      </c>
      <c r="Q73" s="753"/>
      <c r="R73" s="753">
        <v>39.564</v>
      </c>
      <c r="S73" s="753"/>
      <c r="T73" s="753">
        <v>123.30200000000001</v>
      </c>
      <c r="U73" s="753"/>
      <c r="V73" s="753">
        <v>140.84700000000001</v>
      </c>
      <c r="W73" s="755"/>
      <c r="Z73" s="753"/>
      <c r="AA73" s="756"/>
    </row>
    <row r="74" spans="2:27" ht="2.25" customHeight="1">
      <c r="B74" s="614"/>
      <c r="C74" s="752"/>
      <c r="D74" s="753"/>
      <c r="E74" s="753"/>
      <c r="F74" s="753"/>
      <c r="G74" s="753"/>
      <c r="H74" s="753"/>
      <c r="I74" s="753"/>
      <c r="J74" s="753"/>
      <c r="K74" s="753"/>
      <c r="L74" s="753"/>
      <c r="M74" s="753"/>
      <c r="N74" s="753"/>
      <c r="O74" s="753"/>
      <c r="P74" s="753"/>
      <c r="Q74" s="753"/>
      <c r="R74" s="753"/>
      <c r="S74" s="753"/>
      <c r="T74" s="753"/>
      <c r="U74" s="753"/>
      <c r="V74" s="753"/>
      <c r="W74" s="755"/>
      <c r="Z74" s="753"/>
      <c r="AA74" s="756"/>
    </row>
    <row r="75" spans="2:27" ht="8.1" customHeight="1">
      <c r="B75" s="614"/>
      <c r="C75" s="752" t="s">
        <v>575</v>
      </c>
      <c r="D75" s="753">
        <v>474.84100000000001</v>
      </c>
      <c r="E75" s="753"/>
      <c r="F75" s="753">
        <v>507.09199999999998</v>
      </c>
      <c r="G75" s="753"/>
      <c r="H75" s="753">
        <v>183.92500000000001</v>
      </c>
      <c r="I75" s="753"/>
      <c r="J75" s="753">
        <v>216.44200000000001</v>
      </c>
      <c r="K75" s="753"/>
      <c r="L75" s="753">
        <v>227.01</v>
      </c>
      <c r="M75" s="753"/>
      <c r="N75" s="753">
        <v>225.858</v>
      </c>
      <c r="O75" s="753"/>
      <c r="P75" s="753">
        <v>27.193000000000001</v>
      </c>
      <c r="Q75" s="753"/>
      <c r="R75" s="753">
        <v>40.073999999999998</v>
      </c>
      <c r="S75" s="753"/>
      <c r="T75" s="753">
        <v>129.14099999999999</v>
      </c>
      <c r="U75" s="753"/>
      <c r="V75" s="753">
        <v>141.49199999999999</v>
      </c>
      <c r="W75" s="755"/>
      <c r="Z75" s="753"/>
      <c r="AA75" s="756"/>
    </row>
    <row r="76" spans="2:27" ht="8.1" customHeight="1">
      <c r="B76" s="614"/>
      <c r="C76" s="752" t="s">
        <v>576</v>
      </c>
      <c r="D76" s="753">
        <v>452.97699999999998</v>
      </c>
      <c r="E76" s="753"/>
      <c r="F76" s="753">
        <v>451.35599999999999</v>
      </c>
      <c r="G76" s="753"/>
      <c r="H76" s="753">
        <v>174.54499999999999</v>
      </c>
      <c r="I76" s="753"/>
      <c r="J76" s="753">
        <v>191.65</v>
      </c>
      <c r="K76" s="753"/>
      <c r="L76" s="753">
        <v>218.727</v>
      </c>
      <c r="M76" s="753"/>
      <c r="N76" s="753">
        <v>199.46</v>
      </c>
      <c r="O76" s="753"/>
      <c r="P76" s="753">
        <v>25.824999999999999</v>
      </c>
      <c r="Q76" s="753"/>
      <c r="R76" s="753">
        <v>35.088999999999999</v>
      </c>
      <c r="S76" s="753"/>
      <c r="T76" s="753">
        <v>123.271</v>
      </c>
      <c r="U76" s="753"/>
      <c r="V76" s="753">
        <v>126.139</v>
      </c>
      <c r="W76" s="755"/>
      <c r="Z76" s="753"/>
      <c r="AA76" s="756"/>
    </row>
    <row r="77" spans="2:27" ht="8.1" customHeight="1">
      <c r="B77" s="614"/>
      <c r="C77" s="752" t="s">
        <v>639</v>
      </c>
      <c r="D77" s="753">
        <v>462.05200000000002</v>
      </c>
      <c r="E77" s="753"/>
      <c r="F77" s="753">
        <v>475.34500000000003</v>
      </c>
      <c r="G77" s="753"/>
      <c r="H77" s="753">
        <v>181.29499999999999</v>
      </c>
      <c r="I77" s="753"/>
      <c r="J77" s="753">
        <v>210.488</v>
      </c>
      <c r="K77" s="753"/>
      <c r="L77" s="753">
        <v>217.86500000000001</v>
      </c>
      <c r="M77" s="753"/>
      <c r="N77" s="753">
        <v>205.50800000000001</v>
      </c>
      <c r="O77" s="753"/>
      <c r="P77" s="753">
        <v>30.736999999999998</v>
      </c>
      <c r="Q77" s="753"/>
      <c r="R77" s="753">
        <v>37.301000000000002</v>
      </c>
      <c r="S77" s="753"/>
      <c r="T77" s="753">
        <v>130.624</v>
      </c>
      <c r="U77" s="753"/>
      <c r="V77" s="753">
        <v>134.38300000000001</v>
      </c>
      <c r="W77" s="755"/>
      <c r="Z77" s="753"/>
      <c r="AA77" s="756"/>
    </row>
    <row r="78" spans="2:27" ht="2.25" customHeight="1">
      <c r="B78" s="614"/>
      <c r="C78" s="752"/>
      <c r="D78" s="753"/>
      <c r="E78" s="753"/>
      <c r="F78" s="753"/>
      <c r="G78" s="753"/>
      <c r="H78" s="753"/>
      <c r="I78" s="753"/>
      <c r="J78" s="753"/>
      <c r="K78" s="753"/>
      <c r="L78" s="753"/>
      <c r="M78" s="753"/>
      <c r="N78" s="753"/>
      <c r="O78" s="753"/>
      <c r="P78" s="753"/>
      <c r="Q78" s="753"/>
      <c r="R78" s="753"/>
      <c r="S78" s="753"/>
      <c r="T78" s="753"/>
      <c r="U78" s="753"/>
      <c r="V78" s="753"/>
      <c r="W78" s="755"/>
      <c r="Z78" s="753"/>
      <c r="AA78" s="756"/>
    </row>
    <row r="79" spans="2:27" ht="8.1" customHeight="1">
      <c r="B79" s="614"/>
      <c r="C79" s="752" t="s">
        <v>640</v>
      </c>
      <c r="D79" s="753">
        <v>459.22500000000002</v>
      </c>
      <c r="E79" s="753"/>
      <c r="F79" s="753">
        <v>492.91199999999998</v>
      </c>
      <c r="G79" s="753"/>
      <c r="H79" s="753">
        <v>189.096</v>
      </c>
      <c r="I79" s="753"/>
      <c r="J79" s="753">
        <v>218.31399999999999</v>
      </c>
      <c r="K79" s="753"/>
      <c r="L79" s="753">
        <v>207.13499999999999</v>
      </c>
      <c r="M79" s="753"/>
      <c r="N79" s="753">
        <v>215.72399999999999</v>
      </c>
      <c r="O79" s="753"/>
      <c r="P79" s="753">
        <v>32.033999999999999</v>
      </c>
      <c r="Q79" s="753"/>
      <c r="R79" s="753">
        <v>39.645000000000003</v>
      </c>
      <c r="S79" s="753"/>
      <c r="T79" s="753">
        <v>133.447</v>
      </c>
      <c r="U79" s="753"/>
      <c r="V79" s="753">
        <v>137.93600000000001</v>
      </c>
      <c r="W79" s="755"/>
      <c r="Z79" s="753"/>
      <c r="AA79" s="756"/>
    </row>
    <row r="80" spans="2:27" ht="8.1" customHeight="1">
      <c r="B80" s="614"/>
      <c r="C80" s="752" t="s">
        <v>641</v>
      </c>
      <c r="D80" s="753">
        <v>468.214</v>
      </c>
      <c r="E80" s="753"/>
      <c r="F80" s="753">
        <v>486.12400000000002</v>
      </c>
      <c r="G80" s="753"/>
      <c r="H80" s="753">
        <v>197.46799999999999</v>
      </c>
      <c r="I80" s="753"/>
      <c r="J80" s="753">
        <v>219.06399999999999</v>
      </c>
      <c r="K80" s="753"/>
      <c r="L80" s="753">
        <v>210.88300000000001</v>
      </c>
      <c r="M80" s="753"/>
      <c r="N80" s="753">
        <v>209.46</v>
      </c>
      <c r="O80" s="753"/>
      <c r="P80" s="753">
        <v>35.469000000000001</v>
      </c>
      <c r="Q80" s="753"/>
      <c r="R80" s="753">
        <v>39.512</v>
      </c>
      <c r="S80" s="753"/>
      <c r="T80" s="753">
        <v>134.21</v>
      </c>
      <c r="U80" s="753"/>
      <c r="V80" s="753">
        <v>138.39599999999999</v>
      </c>
      <c r="W80" s="755"/>
      <c r="Z80" s="753"/>
      <c r="AA80" s="756"/>
    </row>
    <row r="81" spans="2:27" ht="8.1" customHeight="1">
      <c r="B81" s="614"/>
      <c r="C81" s="752" t="s">
        <v>577</v>
      </c>
      <c r="D81" s="753">
        <v>422.68900000000002</v>
      </c>
      <c r="E81" s="753"/>
      <c r="F81" s="753">
        <v>473.65499999999997</v>
      </c>
      <c r="G81" s="753"/>
      <c r="H81" s="753">
        <v>179.55600000000001</v>
      </c>
      <c r="I81" s="753"/>
      <c r="J81" s="753">
        <v>213.72</v>
      </c>
      <c r="K81" s="753"/>
      <c r="L81" s="753">
        <v>187.59100000000001</v>
      </c>
      <c r="M81" s="753"/>
      <c r="N81" s="753">
        <v>204.91</v>
      </c>
      <c r="O81" s="753"/>
      <c r="P81" s="753">
        <v>31.766999999999999</v>
      </c>
      <c r="Q81" s="753"/>
      <c r="R81" s="753">
        <v>36.881</v>
      </c>
      <c r="S81" s="753"/>
      <c r="T81" s="753">
        <v>124.55200000000001</v>
      </c>
      <c r="U81" s="753"/>
      <c r="V81" s="753">
        <v>136.01400000000001</v>
      </c>
      <c r="W81" s="755"/>
      <c r="Z81" s="753"/>
      <c r="AA81" s="756"/>
    </row>
    <row r="82" spans="2:27" ht="3" customHeight="1">
      <c r="B82" s="629"/>
      <c r="C82" s="630"/>
      <c r="D82" s="758"/>
      <c r="E82" s="758"/>
      <c r="F82" s="758"/>
      <c r="G82" s="758"/>
      <c r="H82" s="758"/>
      <c r="I82" s="758"/>
      <c r="J82" s="758"/>
      <c r="K82" s="758"/>
      <c r="L82" s="758"/>
      <c r="M82" s="758"/>
      <c r="N82" s="758"/>
      <c r="O82" s="758"/>
      <c r="P82" s="758"/>
      <c r="Q82" s="758"/>
      <c r="R82" s="758"/>
      <c r="S82" s="758"/>
      <c r="T82" s="758"/>
      <c r="U82" s="758"/>
      <c r="V82" s="758"/>
      <c r="W82" s="759"/>
    </row>
    <row r="83" spans="2:27" ht="3" customHeight="1">
      <c r="B83" s="614"/>
      <c r="C83" s="618"/>
      <c r="D83" s="753"/>
      <c r="E83" s="753"/>
      <c r="F83" s="753"/>
      <c r="G83" s="753"/>
      <c r="H83" s="753"/>
      <c r="I83" s="753"/>
      <c r="J83" s="753"/>
      <c r="K83" s="753"/>
      <c r="L83" s="753"/>
      <c r="M83" s="753"/>
      <c r="N83" s="753"/>
      <c r="O83" s="753"/>
      <c r="P83" s="753"/>
      <c r="Q83" s="753"/>
      <c r="R83" s="753"/>
      <c r="S83" s="753"/>
      <c r="T83" s="753"/>
      <c r="U83" s="753"/>
      <c r="V83" s="753"/>
      <c r="W83" s="755"/>
    </row>
    <row r="84" spans="2:27" ht="8.1" customHeight="1">
      <c r="B84" s="614"/>
      <c r="C84" s="713" t="s">
        <v>643</v>
      </c>
      <c r="D84" s="754">
        <v>5479.1490000000003</v>
      </c>
      <c r="E84" s="753">
        <v>0</v>
      </c>
      <c r="F84" s="760">
        <v>5741.6390000000001</v>
      </c>
      <c r="G84" s="753">
        <v>0</v>
      </c>
      <c r="H84" s="754">
        <v>2228.5630000000001</v>
      </c>
      <c r="I84" s="753">
        <v>0</v>
      </c>
      <c r="J84" s="760">
        <v>2464.0509999999999</v>
      </c>
      <c r="K84" s="753">
        <v>0</v>
      </c>
      <c r="L84" s="754">
        <v>2533.4539999999997</v>
      </c>
      <c r="M84" s="753">
        <v>0</v>
      </c>
      <c r="N84" s="760">
        <v>2570.1609999999996</v>
      </c>
      <c r="O84" s="754">
        <v>0</v>
      </c>
      <c r="P84" s="754">
        <v>364.90999999999997</v>
      </c>
      <c r="Q84" s="753">
        <v>0</v>
      </c>
      <c r="R84" s="760">
        <v>444.42599999999993</v>
      </c>
      <c r="S84" s="753">
        <v>0</v>
      </c>
      <c r="T84" s="754">
        <v>1510.6479999999999</v>
      </c>
      <c r="U84" s="753">
        <v>0</v>
      </c>
      <c r="V84" s="760">
        <v>1624.0349999999999</v>
      </c>
      <c r="W84" s="755"/>
      <c r="Y84" s="624"/>
    </row>
    <row r="85" spans="2:27" ht="3" customHeight="1">
      <c r="B85" s="629"/>
      <c r="C85" s="630"/>
      <c r="D85" s="761"/>
      <c r="E85" s="762"/>
      <c r="F85" s="761"/>
      <c r="G85" s="762"/>
      <c r="H85" s="761"/>
      <c r="I85" s="762"/>
      <c r="J85" s="761"/>
      <c r="K85" s="762"/>
      <c r="L85" s="761"/>
      <c r="M85" s="762"/>
      <c r="N85" s="761"/>
      <c r="O85" s="761"/>
      <c r="P85" s="761"/>
      <c r="Q85" s="762"/>
      <c r="R85" s="761"/>
      <c r="S85" s="762"/>
      <c r="T85" s="761"/>
      <c r="U85" s="762"/>
      <c r="V85" s="761"/>
      <c r="W85" s="763"/>
    </row>
    <row r="86" spans="2:27" ht="10.5" customHeight="1">
      <c r="B86" s="2214" t="s">
        <v>660</v>
      </c>
      <c r="C86" s="2215"/>
      <c r="D86" s="765">
        <v>13.696999999999999</v>
      </c>
      <c r="E86" s="766"/>
      <c r="F86" s="767">
        <v>12.27</v>
      </c>
      <c r="G86" s="766"/>
      <c r="H86" s="765">
        <v>5.2750000000000004</v>
      </c>
      <c r="I86" s="766"/>
      <c r="J86" s="767">
        <v>4.7460000000000004</v>
      </c>
      <c r="K86" s="766"/>
      <c r="L86" s="765">
        <v>8.173</v>
      </c>
      <c r="M86" s="766"/>
      <c r="N86" s="767">
        <v>7.2910000000000004</v>
      </c>
      <c r="O86" s="766"/>
      <c r="P86" s="765">
        <v>1.1259999999999999</v>
      </c>
      <c r="Q86" s="766"/>
      <c r="R86" s="767">
        <v>0.94899999999999995</v>
      </c>
      <c r="S86" s="766"/>
      <c r="T86" s="765">
        <v>9.8490000000000002</v>
      </c>
      <c r="U86" s="766"/>
      <c r="V86" s="767">
        <v>9.2349999999999994</v>
      </c>
      <c r="W86" s="768"/>
      <c r="X86" s="769"/>
      <c r="Y86" s="613"/>
      <c r="Z86" s="613"/>
      <c r="AA86" s="613"/>
    </row>
    <row r="87" spans="2:27" ht="9.9499999999999993" customHeight="1">
      <c r="B87" s="770" t="s">
        <v>661</v>
      </c>
      <c r="C87" s="771"/>
      <c r="D87" s="772">
        <v>5492.8460000000005</v>
      </c>
      <c r="E87" s="773">
        <v>0</v>
      </c>
      <c r="F87" s="774">
        <v>5753.9090000000006</v>
      </c>
      <c r="G87" s="773">
        <v>0</v>
      </c>
      <c r="H87" s="772">
        <v>2233.8380000000002</v>
      </c>
      <c r="I87" s="773">
        <v>0</v>
      </c>
      <c r="J87" s="774">
        <v>2468.797</v>
      </c>
      <c r="K87" s="773">
        <v>0</v>
      </c>
      <c r="L87" s="772">
        <v>2541.6269999999995</v>
      </c>
      <c r="M87" s="773">
        <v>0</v>
      </c>
      <c r="N87" s="774">
        <v>2577.4519999999998</v>
      </c>
      <c r="O87" s="773">
        <v>0</v>
      </c>
      <c r="P87" s="772">
        <v>366.03599999999994</v>
      </c>
      <c r="Q87" s="773">
        <v>0</v>
      </c>
      <c r="R87" s="774">
        <v>445.37499999999994</v>
      </c>
      <c r="S87" s="773">
        <v>0</v>
      </c>
      <c r="T87" s="772">
        <v>1520.4969999999998</v>
      </c>
      <c r="U87" s="773">
        <v>0</v>
      </c>
      <c r="V87" s="774">
        <v>1633.2699999999998</v>
      </c>
      <c r="W87" s="775"/>
      <c r="X87" s="624"/>
      <c r="Y87" s="776"/>
      <c r="Z87" s="777"/>
    </row>
    <row r="88" spans="2:27" ht="9.75" customHeight="1">
      <c r="C88" s="613" t="s">
        <v>580</v>
      </c>
      <c r="D88" s="757"/>
      <c r="F88" s="623"/>
      <c r="G88" s="623"/>
      <c r="H88" s="757"/>
      <c r="I88" s="623"/>
      <c r="J88" s="623"/>
      <c r="K88" s="623"/>
      <c r="L88" s="757"/>
      <c r="M88" s="623"/>
      <c r="N88" s="623"/>
      <c r="O88" s="623"/>
      <c r="P88" s="757"/>
      <c r="Q88" s="623"/>
      <c r="R88" s="623"/>
      <c r="S88" s="623"/>
      <c r="T88" s="757"/>
      <c r="U88" s="623"/>
    </row>
    <row r="89" spans="2:27">
      <c r="C89" s="623" t="s">
        <v>662</v>
      </c>
    </row>
    <row r="90" spans="2:27">
      <c r="C90" s="623" t="s">
        <v>663</v>
      </c>
    </row>
    <row r="91" spans="2:27">
      <c r="B91" s="623" t="s">
        <v>1</v>
      </c>
      <c r="C91" s="623" t="s">
        <v>664</v>
      </c>
    </row>
    <row r="92" spans="2:27">
      <c r="B92" s="623"/>
      <c r="C92" s="623" t="s">
        <v>665</v>
      </c>
    </row>
    <row r="93" spans="2:27">
      <c r="B93" s="623"/>
      <c r="C93" s="623" t="s">
        <v>666</v>
      </c>
      <c r="D93" s="623"/>
    </row>
    <row r="94" spans="2:27">
      <c r="C94" s="2107" t="s">
        <v>1264</v>
      </c>
      <c r="D94" s="623"/>
      <c r="E94" s="623"/>
      <c r="F94" s="757"/>
      <c r="G94" s="623"/>
      <c r="H94" s="623"/>
      <c r="I94" s="623"/>
      <c r="J94" s="623"/>
      <c r="K94" s="623"/>
      <c r="L94" s="757"/>
      <c r="M94" s="623"/>
      <c r="N94" s="623"/>
      <c r="O94" s="623"/>
      <c r="P94" s="623"/>
      <c r="Q94" s="623"/>
      <c r="R94" s="757"/>
      <c r="S94" s="623"/>
      <c r="T94" s="623"/>
      <c r="W94" s="623"/>
      <c r="X94" s="623"/>
    </row>
    <row r="95" spans="2:27">
      <c r="C95" s="624"/>
      <c r="D95" s="757"/>
      <c r="E95" s="613"/>
      <c r="F95" s="769"/>
      <c r="G95" s="613"/>
      <c r="H95" s="778"/>
      <c r="I95" s="613"/>
      <c r="J95" s="613"/>
      <c r="K95" s="613"/>
      <c r="L95" s="778"/>
      <c r="M95" s="613"/>
      <c r="N95" s="613"/>
      <c r="O95" s="613"/>
      <c r="P95" s="778"/>
      <c r="Q95" s="613"/>
      <c r="R95" s="613"/>
      <c r="S95" s="613"/>
      <c r="T95" s="778"/>
      <c r="U95" s="613"/>
      <c r="V95" s="613"/>
      <c r="W95" s="613"/>
      <c r="X95" s="623"/>
    </row>
    <row r="96" spans="2:27">
      <c r="C96" s="623"/>
      <c r="D96" s="624"/>
      <c r="E96" s="623"/>
      <c r="F96" s="623"/>
      <c r="G96" s="623"/>
      <c r="H96" s="757"/>
      <c r="I96" s="623"/>
      <c r="J96" s="623"/>
      <c r="K96" s="623"/>
      <c r="L96" s="757"/>
      <c r="M96" s="623"/>
      <c r="N96" s="623"/>
      <c r="O96" s="623"/>
      <c r="P96" s="757"/>
      <c r="Q96" s="623"/>
      <c r="R96" s="623"/>
      <c r="S96" s="623"/>
      <c r="T96" s="757"/>
      <c r="U96" s="623"/>
      <c r="V96" s="623"/>
      <c r="W96" s="623"/>
      <c r="X96" s="624"/>
    </row>
    <row r="97" spans="3:24">
      <c r="C97" s="623"/>
      <c r="D97" s="623"/>
      <c r="E97" s="623"/>
      <c r="F97" s="623"/>
      <c r="G97" s="623"/>
      <c r="H97" s="623"/>
      <c r="I97" s="623"/>
      <c r="J97" s="623"/>
      <c r="K97" s="623"/>
      <c r="L97" s="623"/>
      <c r="M97" s="623"/>
      <c r="N97" s="623"/>
      <c r="O97" s="623"/>
      <c r="P97" s="623"/>
      <c r="Q97" s="623"/>
      <c r="R97" s="623"/>
      <c r="S97" s="623"/>
      <c r="T97" s="623"/>
      <c r="U97" s="623"/>
      <c r="V97" s="623"/>
      <c r="W97" s="623"/>
      <c r="X97" s="623"/>
    </row>
    <row r="98" spans="3:24">
      <c r="D98" s="624"/>
      <c r="E98" s="624"/>
      <c r="F98" s="624"/>
      <c r="G98" s="624"/>
      <c r="H98" s="624"/>
      <c r="I98" s="624"/>
      <c r="J98" s="624"/>
      <c r="K98" s="624"/>
      <c r="L98" s="624"/>
      <c r="M98" s="624"/>
      <c r="N98" s="624"/>
      <c r="O98" s="624"/>
      <c r="P98" s="624"/>
      <c r="Q98" s="624"/>
      <c r="R98" s="624"/>
      <c r="S98" s="624"/>
      <c r="T98" s="624"/>
      <c r="U98" s="624"/>
      <c r="V98" s="624"/>
    </row>
    <row r="99" spans="3:24">
      <c r="D99" s="624"/>
      <c r="E99" s="624"/>
      <c r="F99" s="624"/>
      <c r="G99" s="624"/>
      <c r="H99" s="624"/>
      <c r="I99" s="624"/>
      <c r="J99" s="624"/>
      <c r="K99" s="624"/>
      <c r="L99" s="624"/>
      <c r="M99" s="624"/>
      <c r="N99" s="624"/>
      <c r="O99" s="624"/>
      <c r="P99" s="624"/>
      <c r="Q99" s="624"/>
      <c r="R99" s="624"/>
      <c r="S99" s="624"/>
      <c r="T99" s="624"/>
      <c r="U99" s="624"/>
    </row>
  </sheetData>
  <mergeCells count="18">
    <mergeCell ref="F12:G13"/>
    <mergeCell ref="H12:I13"/>
    <mergeCell ref="V12:W13"/>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s>
  <hyperlinks>
    <hyperlink ref="C94" location="'Inhaltsverzeichnis '!A1" display="Zurück zum Inhaltsverzeichnis" xr:uid="{C9EF75AF-BD42-43C2-BF59-B4F2A535E122}"/>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4A76B-B04C-480A-A297-4BE3F33C0977}">
  <sheetPr>
    <tabColor rgb="FFF9E03A"/>
  </sheetPr>
  <dimension ref="A1:AI64"/>
  <sheetViews>
    <sheetView showGridLines="0" zoomScale="140" zoomScaleNormal="140" workbookViewId="0"/>
  </sheetViews>
  <sheetFormatPr baseColWidth="10" defaultRowHeight="14.25"/>
  <cols>
    <col min="1" max="1" width="12" customWidth="1"/>
    <col min="2" max="15" width="5.625" customWidth="1"/>
    <col min="256" max="256" width="0.5" customWidth="1"/>
    <col min="257" max="257" width="12" customWidth="1"/>
    <col min="258" max="258" width="7.375" customWidth="1"/>
    <col min="259" max="259" width="8.125" bestFit="1" customWidth="1"/>
    <col min="260" max="261" width="6.75" bestFit="1" customWidth="1"/>
    <col min="262" max="262" width="7.375" customWidth="1"/>
    <col min="263" max="263" width="8.125" bestFit="1" customWidth="1"/>
    <col min="264" max="264" width="5.5" customWidth="1"/>
    <col min="265" max="266" width="6.75" bestFit="1" customWidth="1"/>
    <col min="267" max="268" width="5.5" customWidth="1"/>
    <col min="269" max="269" width="6.75" bestFit="1" customWidth="1"/>
    <col min="270" max="270" width="6.125" bestFit="1" customWidth="1"/>
    <col min="271" max="271" width="4.875" customWidth="1"/>
    <col min="512" max="512" width="0.5" customWidth="1"/>
    <col min="513" max="513" width="12" customWidth="1"/>
    <col min="514" max="514" width="7.375" customWidth="1"/>
    <col min="515" max="515" width="8.125" bestFit="1" customWidth="1"/>
    <col min="516" max="517" width="6.75" bestFit="1" customWidth="1"/>
    <col min="518" max="518" width="7.375" customWidth="1"/>
    <col min="519" max="519" width="8.125" bestFit="1" customWidth="1"/>
    <col min="520" max="520" width="5.5" customWidth="1"/>
    <col min="521" max="522" width="6.75" bestFit="1" customWidth="1"/>
    <col min="523" max="524" width="5.5" customWidth="1"/>
    <col min="525" max="525" width="6.75" bestFit="1" customWidth="1"/>
    <col min="526" max="526" width="6.125" bestFit="1" customWidth="1"/>
    <col min="527" max="527" width="4.875" customWidth="1"/>
    <col min="768" max="768" width="0.5" customWidth="1"/>
    <col min="769" max="769" width="12" customWidth="1"/>
    <col min="770" max="770" width="7.375" customWidth="1"/>
    <col min="771" max="771" width="8.125" bestFit="1" customWidth="1"/>
    <col min="772" max="773" width="6.75" bestFit="1" customWidth="1"/>
    <col min="774" max="774" width="7.375" customWidth="1"/>
    <col min="775" max="775" width="8.125" bestFit="1" customWidth="1"/>
    <col min="776" max="776" width="5.5" customWidth="1"/>
    <col min="777" max="778" width="6.75" bestFit="1" customWidth="1"/>
    <col min="779" max="780" width="5.5" customWidth="1"/>
    <col min="781" max="781" width="6.75" bestFit="1" customWidth="1"/>
    <col min="782" max="782" width="6.125" bestFit="1" customWidth="1"/>
    <col min="783" max="783" width="4.875" customWidth="1"/>
    <col min="1024" max="1024" width="0.5" customWidth="1"/>
    <col min="1025" max="1025" width="12" customWidth="1"/>
    <col min="1026" max="1026" width="7.375" customWidth="1"/>
    <col min="1027" max="1027" width="8.125" bestFit="1" customWidth="1"/>
    <col min="1028" max="1029" width="6.75" bestFit="1" customWidth="1"/>
    <col min="1030" max="1030" width="7.375" customWidth="1"/>
    <col min="1031" max="1031" width="8.125" bestFit="1" customWidth="1"/>
    <col min="1032" max="1032" width="5.5" customWidth="1"/>
    <col min="1033" max="1034" width="6.75" bestFit="1" customWidth="1"/>
    <col min="1035" max="1036" width="5.5" customWidth="1"/>
    <col min="1037" max="1037" width="6.75" bestFit="1" customWidth="1"/>
    <col min="1038" max="1038" width="6.125" bestFit="1" customWidth="1"/>
    <col min="1039" max="1039" width="4.875" customWidth="1"/>
    <col min="1280" max="1280" width="0.5" customWidth="1"/>
    <col min="1281" max="1281" width="12" customWidth="1"/>
    <col min="1282" max="1282" width="7.375" customWidth="1"/>
    <col min="1283" max="1283" width="8.125" bestFit="1" customWidth="1"/>
    <col min="1284" max="1285" width="6.75" bestFit="1" customWidth="1"/>
    <col min="1286" max="1286" width="7.375" customWidth="1"/>
    <col min="1287" max="1287" width="8.125" bestFit="1" customWidth="1"/>
    <col min="1288" max="1288" width="5.5" customWidth="1"/>
    <col min="1289" max="1290" width="6.75" bestFit="1" customWidth="1"/>
    <col min="1291" max="1292" width="5.5" customWidth="1"/>
    <col min="1293" max="1293" width="6.75" bestFit="1" customWidth="1"/>
    <col min="1294" max="1294" width="6.125" bestFit="1" customWidth="1"/>
    <col min="1295" max="1295" width="4.875" customWidth="1"/>
    <col min="1536" max="1536" width="0.5" customWidth="1"/>
    <col min="1537" max="1537" width="12" customWidth="1"/>
    <col min="1538" max="1538" width="7.375" customWidth="1"/>
    <col min="1539" max="1539" width="8.125" bestFit="1" customWidth="1"/>
    <col min="1540" max="1541" width="6.75" bestFit="1" customWidth="1"/>
    <col min="1542" max="1542" width="7.375" customWidth="1"/>
    <col min="1543" max="1543" width="8.125" bestFit="1" customWidth="1"/>
    <col min="1544" max="1544" width="5.5" customWidth="1"/>
    <col min="1545" max="1546" width="6.75" bestFit="1" customWidth="1"/>
    <col min="1547" max="1548" width="5.5" customWidth="1"/>
    <col min="1549" max="1549" width="6.75" bestFit="1" customWidth="1"/>
    <col min="1550" max="1550" width="6.125" bestFit="1" customWidth="1"/>
    <col min="1551" max="1551" width="4.875" customWidth="1"/>
    <col min="1792" max="1792" width="0.5" customWidth="1"/>
    <col min="1793" max="1793" width="12" customWidth="1"/>
    <col min="1794" max="1794" width="7.375" customWidth="1"/>
    <col min="1795" max="1795" width="8.125" bestFit="1" customWidth="1"/>
    <col min="1796" max="1797" width="6.75" bestFit="1" customWidth="1"/>
    <col min="1798" max="1798" width="7.375" customWidth="1"/>
    <col min="1799" max="1799" width="8.125" bestFit="1" customWidth="1"/>
    <col min="1800" max="1800" width="5.5" customWidth="1"/>
    <col min="1801" max="1802" width="6.75" bestFit="1" customWidth="1"/>
    <col min="1803" max="1804" width="5.5" customWidth="1"/>
    <col min="1805" max="1805" width="6.75" bestFit="1" customWidth="1"/>
    <col min="1806" max="1806" width="6.125" bestFit="1" customWidth="1"/>
    <col min="1807" max="1807" width="4.875" customWidth="1"/>
    <col min="2048" max="2048" width="0.5" customWidth="1"/>
    <col min="2049" max="2049" width="12" customWidth="1"/>
    <col min="2050" max="2050" width="7.375" customWidth="1"/>
    <col min="2051" max="2051" width="8.125" bestFit="1" customWidth="1"/>
    <col min="2052" max="2053" width="6.75" bestFit="1" customWidth="1"/>
    <col min="2054" max="2054" width="7.375" customWidth="1"/>
    <col min="2055" max="2055" width="8.125" bestFit="1" customWidth="1"/>
    <col min="2056" max="2056" width="5.5" customWidth="1"/>
    <col min="2057" max="2058" width="6.75" bestFit="1" customWidth="1"/>
    <col min="2059" max="2060" width="5.5" customWidth="1"/>
    <col min="2061" max="2061" width="6.75" bestFit="1" customWidth="1"/>
    <col min="2062" max="2062" width="6.125" bestFit="1" customWidth="1"/>
    <col min="2063" max="2063" width="4.875" customWidth="1"/>
    <col min="2304" max="2304" width="0.5" customWidth="1"/>
    <col min="2305" max="2305" width="12" customWidth="1"/>
    <col min="2306" max="2306" width="7.375" customWidth="1"/>
    <col min="2307" max="2307" width="8.125" bestFit="1" customWidth="1"/>
    <col min="2308" max="2309" width="6.75" bestFit="1" customWidth="1"/>
    <col min="2310" max="2310" width="7.375" customWidth="1"/>
    <col min="2311" max="2311" width="8.125" bestFit="1" customWidth="1"/>
    <col min="2312" max="2312" width="5.5" customWidth="1"/>
    <col min="2313" max="2314" width="6.75" bestFit="1" customWidth="1"/>
    <col min="2315" max="2316" width="5.5" customWidth="1"/>
    <col min="2317" max="2317" width="6.75" bestFit="1" customWidth="1"/>
    <col min="2318" max="2318" width="6.125" bestFit="1" customWidth="1"/>
    <col min="2319" max="2319" width="4.875" customWidth="1"/>
    <col min="2560" max="2560" width="0.5" customWidth="1"/>
    <col min="2561" max="2561" width="12" customWidth="1"/>
    <col min="2562" max="2562" width="7.375" customWidth="1"/>
    <col min="2563" max="2563" width="8.125" bestFit="1" customWidth="1"/>
    <col min="2564" max="2565" width="6.75" bestFit="1" customWidth="1"/>
    <col min="2566" max="2566" width="7.375" customWidth="1"/>
    <col min="2567" max="2567" width="8.125" bestFit="1" customWidth="1"/>
    <col min="2568" max="2568" width="5.5" customWidth="1"/>
    <col min="2569" max="2570" width="6.75" bestFit="1" customWidth="1"/>
    <col min="2571" max="2572" width="5.5" customWidth="1"/>
    <col min="2573" max="2573" width="6.75" bestFit="1" customWidth="1"/>
    <col min="2574" max="2574" width="6.125" bestFit="1" customWidth="1"/>
    <col min="2575" max="2575" width="4.875" customWidth="1"/>
    <col min="2816" max="2816" width="0.5" customWidth="1"/>
    <col min="2817" max="2817" width="12" customWidth="1"/>
    <col min="2818" max="2818" width="7.375" customWidth="1"/>
    <col min="2819" max="2819" width="8.125" bestFit="1" customWidth="1"/>
    <col min="2820" max="2821" width="6.75" bestFit="1" customWidth="1"/>
    <col min="2822" max="2822" width="7.375" customWidth="1"/>
    <col min="2823" max="2823" width="8.125" bestFit="1" customWidth="1"/>
    <col min="2824" max="2824" width="5.5" customWidth="1"/>
    <col min="2825" max="2826" width="6.75" bestFit="1" customWidth="1"/>
    <col min="2827" max="2828" width="5.5" customWidth="1"/>
    <col min="2829" max="2829" width="6.75" bestFit="1" customWidth="1"/>
    <col min="2830" max="2830" width="6.125" bestFit="1" customWidth="1"/>
    <col min="2831" max="2831" width="4.875" customWidth="1"/>
    <col min="3072" max="3072" width="0.5" customWidth="1"/>
    <col min="3073" max="3073" width="12" customWidth="1"/>
    <col min="3074" max="3074" width="7.375" customWidth="1"/>
    <col min="3075" max="3075" width="8.125" bestFit="1" customWidth="1"/>
    <col min="3076" max="3077" width="6.75" bestFit="1" customWidth="1"/>
    <col min="3078" max="3078" width="7.375" customWidth="1"/>
    <col min="3079" max="3079" width="8.125" bestFit="1" customWidth="1"/>
    <col min="3080" max="3080" width="5.5" customWidth="1"/>
    <col min="3081" max="3082" width="6.75" bestFit="1" customWidth="1"/>
    <col min="3083" max="3084" width="5.5" customWidth="1"/>
    <col min="3085" max="3085" width="6.75" bestFit="1" customWidth="1"/>
    <col min="3086" max="3086" width="6.125" bestFit="1" customWidth="1"/>
    <col min="3087" max="3087" width="4.875" customWidth="1"/>
    <col min="3328" max="3328" width="0.5" customWidth="1"/>
    <col min="3329" max="3329" width="12" customWidth="1"/>
    <col min="3330" max="3330" width="7.375" customWidth="1"/>
    <col min="3331" max="3331" width="8.125" bestFit="1" customWidth="1"/>
    <col min="3332" max="3333" width="6.75" bestFit="1" customWidth="1"/>
    <col min="3334" max="3334" width="7.375" customWidth="1"/>
    <col min="3335" max="3335" width="8.125" bestFit="1" customWidth="1"/>
    <col min="3336" max="3336" width="5.5" customWidth="1"/>
    <col min="3337" max="3338" width="6.75" bestFit="1" customWidth="1"/>
    <col min="3339" max="3340" width="5.5" customWidth="1"/>
    <col min="3341" max="3341" width="6.75" bestFit="1" customWidth="1"/>
    <col min="3342" max="3342" width="6.125" bestFit="1" customWidth="1"/>
    <col min="3343" max="3343" width="4.875" customWidth="1"/>
    <col min="3584" max="3584" width="0.5" customWidth="1"/>
    <col min="3585" max="3585" width="12" customWidth="1"/>
    <col min="3586" max="3586" width="7.375" customWidth="1"/>
    <col min="3587" max="3587" width="8.125" bestFit="1" customWidth="1"/>
    <col min="3588" max="3589" width="6.75" bestFit="1" customWidth="1"/>
    <col min="3590" max="3590" width="7.375" customWidth="1"/>
    <col min="3591" max="3591" width="8.125" bestFit="1" customWidth="1"/>
    <col min="3592" max="3592" width="5.5" customWidth="1"/>
    <col min="3593" max="3594" width="6.75" bestFit="1" customWidth="1"/>
    <col min="3595" max="3596" width="5.5" customWidth="1"/>
    <col min="3597" max="3597" width="6.75" bestFit="1" customWidth="1"/>
    <col min="3598" max="3598" width="6.125" bestFit="1" customWidth="1"/>
    <col min="3599" max="3599" width="4.875" customWidth="1"/>
    <col min="3840" max="3840" width="0.5" customWidth="1"/>
    <col min="3841" max="3841" width="12" customWidth="1"/>
    <col min="3842" max="3842" width="7.375" customWidth="1"/>
    <col min="3843" max="3843" width="8.125" bestFit="1" customWidth="1"/>
    <col min="3844" max="3845" width="6.75" bestFit="1" customWidth="1"/>
    <col min="3846" max="3846" width="7.375" customWidth="1"/>
    <col min="3847" max="3847" width="8.125" bestFit="1" customWidth="1"/>
    <col min="3848" max="3848" width="5.5" customWidth="1"/>
    <col min="3849" max="3850" width="6.75" bestFit="1" customWidth="1"/>
    <col min="3851" max="3852" width="5.5" customWidth="1"/>
    <col min="3853" max="3853" width="6.75" bestFit="1" customWidth="1"/>
    <col min="3854" max="3854" width="6.125" bestFit="1" customWidth="1"/>
    <col min="3855" max="3855" width="4.875" customWidth="1"/>
    <col min="4096" max="4096" width="0.5" customWidth="1"/>
    <col min="4097" max="4097" width="12" customWidth="1"/>
    <col min="4098" max="4098" width="7.375" customWidth="1"/>
    <col min="4099" max="4099" width="8.125" bestFit="1" customWidth="1"/>
    <col min="4100" max="4101" width="6.75" bestFit="1" customWidth="1"/>
    <col min="4102" max="4102" width="7.375" customWidth="1"/>
    <col min="4103" max="4103" width="8.125" bestFit="1" customWidth="1"/>
    <col min="4104" max="4104" width="5.5" customWidth="1"/>
    <col min="4105" max="4106" width="6.75" bestFit="1" customWidth="1"/>
    <col min="4107" max="4108" width="5.5" customWidth="1"/>
    <col min="4109" max="4109" width="6.75" bestFit="1" customWidth="1"/>
    <col min="4110" max="4110" width="6.125" bestFit="1" customWidth="1"/>
    <col min="4111" max="4111" width="4.875" customWidth="1"/>
    <col min="4352" max="4352" width="0.5" customWidth="1"/>
    <col min="4353" max="4353" width="12" customWidth="1"/>
    <col min="4354" max="4354" width="7.375" customWidth="1"/>
    <col min="4355" max="4355" width="8.125" bestFit="1" customWidth="1"/>
    <col min="4356" max="4357" width="6.75" bestFit="1" customWidth="1"/>
    <col min="4358" max="4358" width="7.375" customWidth="1"/>
    <col min="4359" max="4359" width="8.125" bestFit="1" customWidth="1"/>
    <col min="4360" max="4360" width="5.5" customWidth="1"/>
    <col min="4361" max="4362" width="6.75" bestFit="1" customWidth="1"/>
    <col min="4363" max="4364" width="5.5" customWidth="1"/>
    <col min="4365" max="4365" width="6.75" bestFit="1" customWidth="1"/>
    <col min="4366" max="4366" width="6.125" bestFit="1" customWidth="1"/>
    <col min="4367" max="4367" width="4.875" customWidth="1"/>
    <col min="4608" max="4608" width="0.5" customWidth="1"/>
    <col min="4609" max="4609" width="12" customWidth="1"/>
    <col min="4610" max="4610" width="7.375" customWidth="1"/>
    <col min="4611" max="4611" width="8.125" bestFit="1" customWidth="1"/>
    <col min="4612" max="4613" width="6.75" bestFit="1" customWidth="1"/>
    <col min="4614" max="4614" width="7.375" customWidth="1"/>
    <col min="4615" max="4615" width="8.125" bestFit="1" customWidth="1"/>
    <col min="4616" max="4616" width="5.5" customWidth="1"/>
    <col min="4617" max="4618" width="6.75" bestFit="1" customWidth="1"/>
    <col min="4619" max="4620" width="5.5" customWidth="1"/>
    <col min="4621" max="4621" width="6.75" bestFit="1" customWidth="1"/>
    <col min="4622" max="4622" width="6.125" bestFit="1" customWidth="1"/>
    <col min="4623" max="4623" width="4.875" customWidth="1"/>
    <col min="4864" max="4864" width="0.5" customWidth="1"/>
    <col min="4865" max="4865" width="12" customWidth="1"/>
    <col min="4866" max="4866" width="7.375" customWidth="1"/>
    <col min="4867" max="4867" width="8.125" bestFit="1" customWidth="1"/>
    <col min="4868" max="4869" width="6.75" bestFit="1" customWidth="1"/>
    <col min="4870" max="4870" width="7.375" customWidth="1"/>
    <col min="4871" max="4871" width="8.125" bestFit="1" customWidth="1"/>
    <col min="4872" max="4872" width="5.5" customWidth="1"/>
    <col min="4873" max="4874" width="6.75" bestFit="1" customWidth="1"/>
    <col min="4875" max="4876" width="5.5" customWidth="1"/>
    <col min="4877" max="4877" width="6.75" bestFit="1" customWidth="1"/>
    <col min="4878" max="4878" width="6.125" bestFit="1" customWidth="1"/>
    <col min="4879" max="4879" width="4.875" customWidth="1"/>
    <col min="5120" max="5120" width="0.5" customWidth="1"/>
    <col min="5121" max="5121" width="12" customWidth="1"/>
    <col min="5122" max="5122" width="7.375" customWidth="1"/>
    <col min="5123" max="5123" width="8.125" bestFit="1" customWidth="1"/>
    <col min="5124" max="5125" width="6.75" bestFit="1" customWidth="1"/>
    <col min="5126" max="5126" width="7.375" customWidth="1"/>
    <col min="5127" max="5127" width="8.125" bestFit="1" customWidth="1"/>
    <col min="5128" max="5128" width="5.5" customWidth="1"/>
    <col min="5129" max="5130" width="6.75" bestFit="1" customWidth="1"/>
    <col min="5131" max="5132" width="5.5" customWidth="1"/>
    <col min="5133" max="5133" width="6.75" bestFit="1" customWidth="1"/>
    <col min="5134" max="5134" width="6.125" bestFit="1" customWidth="1"/>
    <col min="5135" max="5135" width="4.875" customWidth="1"/>
    <col min="5376" max="5376" width="0.5" customWidth="1"/>
    <col min="5377" max="5377" width="12" customWidth="1"/>
    <col min="5378" max="5378" width="7.375" customWidth="1"/>
    <col min="5379" max="5379" width="8.125" bestFit="1" customWidth="1"/>
    <col min="5380" max="5381" width="6.75" bestFit="1" customWidth="1"/>
    <col min="5382" max="5382" width="7.375" customWidth="1"/>
    <col min="5383" max="5383" width="8.125" bestFit="1" customWidth="1"/>
    <col min="5384" max="5384" width="5.5" customWidth="1"/>
    <col min="5385" max="5386" width="6.75" bestFit="1" customWidth="1"/>
    <col min="5387" max="5388" width="5.5" customWidth="1"/>
    <col min="5389" max="5389" width="6.75" bestFit="1" customWidth="1"/>
    <col min="5390" max="5390" width="6.125" bestFit="1" customWidth="1"/>
    <col min="5391" max="5391" width="4.875" customWidth="1"/>
    <col min="5632" max="5632" width="0.5" customWidth="1"/>
    <col min="5633" max="5633" width="12" customWidth="1"/>
    <col min="5634" max="5634" width="7.375" customWidth="1"/>
    <col min="5635" max="5635" width="8.125" bestFit="1" customWidth="1"/>
    <col min="5636" max="5637" width="6.75" bestFit="1" customWidth="1"/>
    <col min="5638" max="5638" width="7.375" customWidth="1"/>
    <col min="5639" max="5639" width="8.125" bestFit="1" customWidth="1"/>
    <col min="5640" max="5640" width="5.5" customWidth="1"/>
    <col min="5641" max="5642" width="6.75" bestFit="1" customWidth="1"/>
    <col min="5643" max="5644" width="5.5" customWidth="1"/>
    <col min="5645" max="5645" width="6.75" bestFit="1" customWidth="1"/>
    <col min="5646" max="5646" width="6.125" bestFit="1" customWidth="1"/>
    <col min="5647" max="5647" width="4.875" customWidth="1"/>
    <col min="5888" max="5888" width="0.5" customWidth="1"/>
    <col min="5889" max="5889" width="12" customWidth="1"/>
    <col min="5890" max="5890" width="7.375" customWidth="1"/>
    <col min="5891" max="5891" width="8.125" bestFit="1" customWidth="1"/>
    <col min="5892" max="5893" width="6.75" bestFit="1" customWidth="1"/>
    <col min="5894" max="5894" width="7.375" customWidth="1"/>
    <col min="5895" max="5895" width="8.125" bestFit="1" customWidth="1"/>
    <col min="5896" max="5896" width="5.5" customWidth="1"/>
    <col min="5897" max="5898" width="6.75" bestFit="1" customWidth="1"/>
    <col min="5899" max="5900" width="5.5" customWidth="1"/>
    <col min="5901" max="5901" width="6.75" bestFit="1" customWidth="1"/>
    <col min="5902" max="5902" width="6.125" bestFit="1" customWidth="1"/>
    <col min="5903" max="5903" width="4.875" customWidth="1"/>
    <col min="6144" max="6144" width="0.5" customWidth="1"/>
    <col min="6145" max="6145" width="12" customWidth="1"/>
    <col min="6146" max="6146" width="7.375" customWidth="1"/>
    <col min="6147" max="6147" width="8.125" bestFit="1" customWidth="1"/>
    <col min="6148" max="6149" width="6.75" bestFit="1" customWidth="1"/>
    <col min="6150" max="6150" width="7.375" customWidth="1"/>
    <col min="6151" max="6151" width="8.125" bestFit="1" customWidth="1"/>
    <col min="6152" max="6152" width="5.5" customWidth="1"/>
    <col min="6153" max="6154" width="6.75" bestFit="1" customWidth="1"/>
    <col min="6155" max="6156" width="5.5" customWidth="1"/>
    <col min="6157" max="6157" width="6.75" bestFit="1" customWidth="1"/>
    <col min="6158" max="6158" width="6.125" bestFit="1" customWidth="1"/>
    <col min="6159" max="6159" width="4.875" customWidth="1"/>
    <col min="6400" max="6400" width="0.5" customWidth="1"/>
    <col min="6401" max="6401" width="12" customWidth="1"/>
    <col min="6402" max="6402" width="7.375" customWidth="1"/>
    <col min="6403" max="6403" width="8.125" bestFit="1" customWidth="1"/>
    <col min="6404" max="6405" width="6.75" bestFit="1" customWidth="1"/>
    <col min="6406" max="6406" width="7.375" customWidth="1"/>
    <col min="6407" max="6407" width="8.125" bestFit="1" customWidth="1"/>
    <col min="6408" max="6408" width="5.5" customWidth="1"/>
    <col min="6409" max="6410" width="6.75" bestFit="1" customWidth="1"/>
    <col min="6411" max="6412" width="5.5" customWidth="1"/>
    <col min="6413" max="6413" width="6.75" bestFit="1" customWidth="1"/>
    <col min="6414" max="6414" width="6.125" bestFit="1" customWidth="1"/>
    <col min="6415" max="6415" width="4.875" customWidth="1"/>
    <col min="6656" max="6656" width="0.5" customWidth="1"/>
    <col min="6657" max="6657" width="12" customWidth="1"/>
    <col min="6658" max="6658" width="7.375" customWidth="1"/>
    <col min="6659" max="6659" width="8.125" bestFit="1" customWidth="1"/>
    <col min="6660" max="6661" width="6.75" bestFit="1" customWidth="1"/>
    <col min="6662" max="6662" width="7.375" customWidth="1"/>
    <col min="6663" max="6663" width="8.125" bestFit="1" customWidth="1"/>
    <col min="6664" max="6664" width="5.5" customWidth="1"/>
    <col min="6665" max="6666" width="6.75" bestFit="1" customWidth="1"/>
    <col min="6667" max="6668" width="5.5" customWidth="1"/>
    <col min="6669" max="6669" width="6.75" bestFit="1" customWidth="1"/>
    <col min="6670" max="6670" width="6.125" bestFit="1" customWidth="1"/>
    <col min="6671" max="6671" width="4.875" customWidth="1"/>
    <col min="6912" max="6912" width="0.5" customWidth="1"/>
    <col min="6913" max="6913" width="12" customWidth="1"/>
    <col min="6914" max="6914" width="7.375" customWidth="1"/>
    <col min="6915" max="6915" width="8.125" bestFit="1" customWidth="1"/>
    <col min="6916" max="6917" width="6.75" bestFit="1" customWidth="1"/>
    <col min="6918" max="6918" width="7.375" customWidth="1"/>
    <col min="6919" max="6919" width="8.125" bestFit="1" customWidth="1"/>
    <col min="6920" max="6920" width="5.5" customWidth="1"/>
    <col min="6921" max="6922" width="6.75" bestFit="1" customWidth="1"/>
    <col min="6923" max="6924" width="5.5" customWidth="1"/>
    <col min="6925" max="6925" width="6.75" bestFit="1" customWidth="1"/>
    <col min="6926" max="6926" width="6.125" bestFit="1" customWidth="1"/>
    <col min="6927" max="6927" width="4.875" customWidth="1"/>
    <col min="7168" max="7168" width="0.5" customWidth="1"/>
    <col min="7169" max="7169" width="12" customWidth="1"/>
    <col min="7170" max="7170" width="7.375" customWidth="1"/>
    <col min="7171" max="7171" width="8.125" bestFit="1" customWidth="1"/>
    <col min="7172" max="7173" width="6.75" bestFit="1" customWidth="1"/>
    <col min="7174" max="7174" width="7.375" customWidth="1"/>
    <col min="7175" max="7175" width="8.125" bestFit="1" customWidth="1"/>
    <col min="7176" max="7176" width="5.5" customWidth="1"/>
    <col min="7177" max="7178" width="6.75" bestFit="1" customWidth="1"/>
    <col min="7179" max="7180" width="5.5" customWidth="1"/>
    <col min="7181" max="7181" width="6.75" bestFit="1" customWidth="1"/>
    <col min="7182" max="7182" width="6.125" bestFit="1" customWidth="1"/>
    <col min="7183" max="7183" width="4.875" customWidth="1"/>
    <col min="7424" max="7424" width="0.5" customWidth="1"/>
    <col min="7425" max="7425" width="12" customWidth="1"/>
    <col min="7426" max="7426" width="7.375" customWidth="1"/>
    <col min="7427" max="7427" width="8.125" bestFit="1" customWidth="1"/>
    <col min="7428" max="7429" width="6.75" bestFit="1" customWidth="1"/>
    <col min="7430" max="7430" width="7.375" customWidth="1"/>
    <col min="7431" max="7431" width="8.125" bestFit="1" customWidth="1"/>
    <col min="7432" max="7432" width="5.5" customWidth="1"/>
    <col min="7433" max="7434" width="6.75" bestFit="1" customWidth="1"/>
    <col min="7435" max="7436" width="5.5" customWidth="1"/>
    <col min="7437" max="7437" width="6.75" bestFit="1" customWidth="1"/>
    <col min="7438" max="7438" width="6.125" bestFit="1" customWidth="1"/>
    <col min="7439" max="7439" width="4.875" customWidth="1"/>
    <col min="7680" max="7680" width="0.5" customWidth="1"/>
    <col min="7681" max="7681" width="12" customWidth="1"/>
    <col min="7682" max="7682" width="7.375" customWidth="1"/>
    <col min="7683" max="7683" width="8.125" bestFit="1" customWidth="1"/>
    <col min="7684" max="7685" width="6.75" bestFit="1" customWidth="1"/>
    <col min="7686" max="7686" width="7.375" customWidth="1"/>
    <col min="7687" max="7687" width="8.125" bestFit="1" customWidth="1"/>
    <col min="7688" max="7688" width="5.5" customWidth="1"/>
    <col min="7689" max="7690" width="6.75" bestFit="1" customWidth="1"/>
    <col min="7691" max="7692" width="5.5" customWidth="1"/>
    <col min="7693" max="7693" width="6.75" bestFit="1" customWidth="1"/>
    <col min="7694" max="7694" width="6.125" bestFit="1" customWidth="1"/>
    <col min="7695" max="7695" width="4.875" customWidth="1"/>
    <col min="7936" max="7936" width="0.5" customWidth="1"/>
    <col min="7937" max="7937" width="12" customWidth="1"/>
    <col min="7938" max="7938" width="7.375" customWidth="1"/>
    <col min="7939" max="7939" width="8.125" bestFit="1" customWidth="1"/>
    <col min="7940" max="7941" width="6.75" bestFit="1" customWidth="1"/>
    <col min="7942" max="7942" width="7.375" customWidth="1"/>
    <col min="7943" max="7943" width="8.125" bestFit="1" customWidth="1"/>
    <col min="7944" max="7944" width="5.5" customWidth="1"/>
    <col min="7945" max="7946" width="6.75" bestFit="1" customWidth="1"/>
    <col min="7947" max="7948" width="5.5" customWidth="1"/>
    <col min="7949" max="7949" width="6.75" bestFit="1" customWidth="1"/>
    <col min="7950" max="7950" width="6.125" bestFit="1" customWidth="1"/>
    <col min="7951" max="7951" width="4.875" customWidth="1"/>
    <col min="8192" max="8192" width="0.5" customWidth="1"/>
    <col min="8193" max="8193" width="12" customWidth="1"/>
    <col min="8194" max="8194" width="7.375" customWidth="1"/>
    <col min="8195" max="8195" width="8.125" bestFit="1" customWidth="1"/>
    <col min="8196" max="8197" width="6.75" bestFit="1" customWidth="1"/>
    <col min="8198" max="8198" width="7.375" customWidth="1"/>
    <col min="8199" max="8199" width="8.125" bestFit="1" customWidth="1"/>
    <col min="8200" max="8200" width="5.5" customWidth="1"/>
    <col min="8201" max="8202" width="6.75" bestFit="1" customWidth="1"/>
    <col min="8203" max="8204" width="5.5" customWidth="1"/>
    <col min="8205" max="8205" width="6.75" bestFit="1" customWidth="1"/>
    <col min="8206" max="8206" width="6.125" bestFit="1" customWidth="1"/>
    <col min="8207" max="8207" width="4.875" customWidth="1"/>
    <col min="8448" max="8448" width="0.5" customWidth="1"/>
    <col min="8449" max="8449" width="12" customWidth="1"/>
    <col min="8450" max="8450" width="7.375" customWidth="1"/>
    <col min="8451" max="8451" width="8.125" bestFit="1" customWidth="1"/>
    <col min="8452" max="8453" width="6.75" bestFit="1" customWidth="1"/>
    <col min="8454" max="8454" width="7.375" customWidth="1"/>
    <col min="8455" max="8455" width="8.125" bestFit="1" customWidth="1"/>
    <col min="8456" max="8456" width="5.5" customWidth="1"/>
    <col min="8457" max="8458" width="6.75" bestFit="1" customWidth="1"/>
    <col min="8459" max="8460" width="5.5" customWidth="1"/>
    <col min="8461" max="8461" width="6.75" bestFit="1" customWidth="1"/>
    <col min="8462" max="8462" width="6.125" bestFit="1" customWidth="1"/>
    <col min="8463" max="8463" width="4.875" customWidth="1"/>
    <col min="8704" max="8704" width="0.5" customWidth="1"/>
    <col min="8705" max="8705" width="12" customWidth="1"/>
    <col min="8706" max="8706" width="7.375" customWidth="1"/>
    <col min="8707" max="8707" width="8.125" bestFit="1" customWidth="1"/>
    <col min="8708" max="8709" width="6.75" bestFit="1" customWidth="1"/>
    <col min="8710" max="8710" width="7.375" customWidth="1"/>
    <col min="8711" max="8711" width="8.125" bestFit="1" customWidth="1"/>
    <col min="8712" max="8712" width="5.5" customWidth="1"/>
    <col min="8713" max="8714" width="6.75" bestFit="1" customWidth="1"/>
    <col min="8715" max="8716" width="5.5" customWidth="1"/>
    <col min="8717" max="8717" width="6.75" bestFit="1" customWidth="1"/>
    <col min="8718" max="8718" width="6.125" bestFit="1" customWidth="1"/>
    <col min="8719" max="8719" width="4.875" customWidth="1"/>
    <col min="8960" max="8960" width="0.5" customWidth="1"/>
    <col min="8961" max="8961" width="12" customWidth="1"/>
    <col min="8962" max="8962" width="7.375" customWidth="1"/>
    <col min="8963" max="8963" width="8.125" bestFit="1" customWidth="1"/>
    <col min="8964" max="8965" width="6.75" bestFit="1" customWidth="1"/>
    <col min="8966" max="8966" width="7.375" customWidth="1"/>
    <col min="8967" max="8967" width="8.125" bestFit="1" customWidth="1"/>
    <col min="8968" max="8968" width="5.5" customWidth="1"/>
    <col min="8969" max="8970" width="6.75" bestFit="1" customWidth="1"/>
    <col min="8971" max="8972" width="5.5" customWidth="1"/>
    <col min="8973" max="8973" width="6.75" bestFit="1" customWidth="1"/>
    <col min="8974" max="8974" width="6.125" bestFit="1" customWidth="1"/>
    <col min="8975" max="8975" width="4.875" customWidth="1"/>
    <col min="9216" max="9216" width="0.5" customWidth="1"/>
    <col min="9217" max="9217" width="12" customWidth="1"/>
    <col min="9218" max="9218" width="7.375" customWidth="1"/>
    <col min="9219" max="9219" width="8.125" bestFit="1" customWidth="1"/>
    <col min="9220" max="9221" width="6.75" bestFit="1" customWidth="1"/>
    <col min="9222" max="9222" width="7.375" customWidth="1"/>
    <col min="9223" max="9223" width="8.125" bestFit="1" customWidth="1"/>
    <col min="9224" max="9224" width="5.5" customWidth="1"/>
    <col min="9225" max="9226" width="6.75" bestFit="1" customWidth="1"/>
    <col min="9227" max="9228" width="5.5" customWidth="1"/>
    <col min="9229" max="9229" width="6.75" bestFit="1" customWidth="1"/>
    <col min="9230" max="9230" width="6.125" bestFit="1" customWidth="1"/>
    <col min="9231" max="9231" width="4.875" customWidth="1"/>
    <col min="9472" max="9472" width="0.5" customWidth="1"/>
    <col min="9473" max="9473" width="12" customWidth="1"/>
    <col min="9474" max="9474" width="7.375" customWidth="1"/>
    <col min="9475" max="9475" width="8.125" bestFit="1" customWidth="1"/>
    <col min="9476" max="9477" width="6.75" bestFit="1" customWidth="1"/>
    <col min="9478" max="9478" width="7.375" customWidth="1"/>
    <col min="9479" max="9479" width="8.125" bestFit="1" customWidth="1"/>
    <col min="9480" max="9480" width="5.5" customWidth="1"/>
    <col min="9481" max="9482" width="6.75" bestFit="1" customWidth="1"/>
    <col min="9483" max="9484" width="5.5" customWidth="1"/>
    <col min="9485" max="9485" width="6.75" bestFit="1" customWidth="1"/>
    <col min="9486" max="9486" width="6.125" bestFit="1" customWidth="1"/>
    <col min="9487" max="9487" width="4.875" customWidth="1"/>
    <col min="9728" max="9728" width="0.5" customWidth="1"/>
    <col min="9729" max="9729" width="12" customWidth="1"/>
    <col min="9730" max="9730" width="7.375" customWidth="1"/>
    <col min="9731" max="9731" width="8.125" bestFit="1" customWidth="1"/>
    <col min="9732" max="9733" width="6.75" bestFit="1" customWidth="1"/>
    <col min="9734" max="9734" width="7.375" customWidth="1"/>
    <col min="9735" max="9735" width="8.125" bestFit="1" customWidth="1"/>
    <col min="9736" max="9736" width="5.5" customWidth="1"/>
    <col min="9737" max="9738" width="6.75" bestFit="1" customWidth="1"/>
    <col min="9739" max="9740" width="5.5" customWidth="1"/>
    <col min="9741" max="9741" width="6.75" bestFit="1" customWidth="1"/>
    <col min="9742" max="9742" width="6.125" bestFit="1" customWidth="1"/>
    <col min="9743" max="9743" width="4.875" customWidth="1"/>
    <col min="9984" max="9984" width="0.5" customWidth="1"/>
    <col min="9985" max="9985" width="12" customWidth="1"/>
    <col min="9986" max="9986" width="7.375" customWidth="1"/>
    <col min="9987" max="9987" width="8.125" bestFit="1" customWidth="1"/>
    <col min="9988" max="9989" width="6.75" bestFit="1" customWidth="1"/>
    <col min="9990" max="9990" width="7.375" customWidth="1"/>
    <col min="9991" max="9991" width="8.125" bestFit="1" customWidth="1"/>
    <col min="9992" max="9992" width="5.5" customWidth="1"/>
    <col min="9993" max="9994" width="6.75" bestFit="1" customWidth="1"/>
    <col min="9995" max="9996" width="5.5" customWidth="1"/>
    <col min="9997" max="9997" width="6.75" bestFit="1" customWidth="1"/>
    <col min="9998" max="9998" width="6.125" bestFit="1" customWidth="1"/>
    <col min="9999" max="9999" width="4.875" customWidth="1"/>
    <col min="10240" max="10240" width="0.5" customWidth="1"/>
    <col min="10241" max="10241" width="12" customWidth="1"/>
    <col min="10242" max="10242" width="7.375" customWidth="1"/>
    <col min="10243" max="10243" width="8.125" bestFit="1" customWidth="1"/>
    <col min="10244" max="10245" width="6.75" bestFit="1" customWidth="1"/>
    <col min="10246" max="10246" width="7.375" customWidth="1"/>
    <col min="10247" max="10247" width="8.125" bestFit="1" customWidth="1"/>
    <col min="10248" max="10248" width="5.5" customWidth="1"/>
    <col min="10249" max="10250" width="6.75" bestFit="1" customWidth="1"/>
    <col min="10251" max="10252" width="5.5" customWidth="1"/>
    <col min="10253" max="10253" width="6.75" bestFit="1" customWidth="1"/>
    <col min="10254" max="10254" width="6.125" bestFit="1" customWidth="1"/>
    <col min="10255" max="10255" width="4.875" customWidth="1"/>
    <col min="10496" max="10496" width="0.5" customWidth="1"/>
    <col min="10497" max="10497" width="12" customWidth="1"/>
    <col min="10498" max="10498" width="7.375" customWidth="1"/>
    <col min="10499" max="10499" width="8.125" bestFit="1" customWidth="1"/>
    <col min="10500" max="10501" width="6.75" bestFit="1" customWidth="1"/>
    <col min="10502" max="10502" width="7.375" customWidth="1"/>
    <col min="10503" max="10503" width="8.125" bestFit="1" customWidth="1"/>
    <col min="10504" max="10504" width="5.5" customWidth="1"/>
    <col min="10505" max="10506" width="6.75" bestFit="1" customWidth="1"/>
    <col min="10507" max="10508" width="5.5" customWidth="1"/>
    <col min="10509" max="10509" width="6.75" bestFit="1" customWidth="1"/>
    <col min="10510" max="10510" width="6.125" bestFit="1" customWidth="1"/>
    <col min="10511" max="10511" width="4.875" customWidth="1"/>
    <col min="10752" max="10752" width="0.5" customWidth="1"/>
    <col min="10753" max="10753" width="12" customWidth="1"/>
    <col min="10754" max="10754" width="7.375" customWidth="1"/>
    <col min="10755" max="10755" width="8.125" bestFit="1" customWidth="1"/>
    <col min="10756" max="10757" width="6.75" bestFit="1" customWidth="1"/>
    <col min="10758" max="10758" width="7.375" customWidth="1"/>
    <col min="10759" max="10759" width="8.125" bestFit="1" customWidth="1"/>
    <col min="10760" max="10760" width="5.5" customWidth="1"/>
    <col min="10761" max="10762" width="6.75" bestFit="1" customWidth="1"/>
    <col min="10763" max="10764" width="5.5" customWidth="1"/>
    <col min="10765" max="10765" width="6.75" bestFit="1" customWidth="1"/>
    <col min="10766" max="10766" width="6.125" bestFit="1" customWidth="1"/>
    <col min="10767" max="10767" width="4.875" customWidth="1"/>
    <col min="11008" max="11008" width="0.5" customWidth="1"/>
    <col min="11009" max="11009" width="12" customWidth="1"/>
    <col min="11010" max="11010" width="7.375" customWidth="1"/>
    <col min="11011" max="11011" width="8.125" bestFit="1" customWidth="1"/>
    <col min="11012" max="11013" width="6.75" bestFit="1" customWidth="1"/>
    <col min="11014" max="11014" width="7.375" customWidth="1"/>
    <col min="11015" max="11015" width="8.125" bestFit="1" customWidth="1"/>
    <col min="11016" max="11016" width="5.5" customWidth="1"/>
    <col min="11017" max="11018" width="6.75" bestFit="1" customWidth="1"/>
    <col min="11019" max="11020" width="5.5" customWidth="1"/>
    <col min="11021" max="11021" width="6.75" bestFit="1" customWidth="1"/>
    <col min="11022" max="11022" width="6.125" bestFit="1" customWidth="1"/>
    <col min="11023" max="11023" width="4.875" customWidth="1"/>
    <col min="11264" max="11264" width="0.5" customWidth="1"/>
    <col min="11265" max="11265" width="12" customWidth="1"/>
    <col min="11266" max="11266" width="7.375" customWidth="1"/>
    <col min="11267" max="11267" width="8.125" bestFit="1" customWidth="1"/>
    <col min="11268" max="11269" width="6.75" bestFit="1" customWidth="1"/>
    <col min="11270" max="11270" width="7.375" customWidth="1"/>
    <col min="11271" max="11271" width="8.125" bestFit="1" customWidth="1"/>
    <col min="11272" max="11272" width="5.5" customWidth="1"/>
    <col min="11273" max="11274" width="6.75" bestFit="1" customWidth="1"/>
    <col min="11275" max="11276" width="5.5" customWidth="1"/>
    <col min="11277" max="11277" width="6.75" bestFit="1" customWidth="1"/>
    <col min="11278" max="11278" width="6.125" bestFit="1" customWidth="1"/>
    <col min="11279" max="11279" width="4.875" customWidth="1"/>
    <col min="11520" max="11520" width="0.5" customWidth="1"/>
    <col min="11521" max="11521" width="12" customWidth="1"/>
    <col min="11522" max="11522" width="7.375" customWidth="1"/>
    <col min="11523" max="11523" width="8.125" bestFit="1" customWidth="1"/>
    <col min="11524" max="11525" width="6.75" bestFit="1" customWidth="1"/>
    <col min="11526" max="11526" width="7.375" customWidth="1"/>
    <col min="11527" max="11527" width="8.125" bestFit="1" customWidth="1"/>
    <col min="11528" max="11528" width="5.5" customWidth="1"/>
    <col min="11529" max="11530" width="6.75" bestFit="1" customWidth="1"/>
    <col min="11531" max="11532" width="5.5" customWidth="1"/>
    <col min="11533" max="11533" width="6.75" bestFit="1" customWidth="1"/>
    <col min="11534" max="11534" width="6.125" bestFit="1" customWidth="1"/>
    <col min="11535" max="11535" width="4.875" customWidth="1"/>
    <col min="11776" max="11776" width="0.5" customWidth="1"/>
    <col min="11777" max="11777" width="12" customWidth="1"/>
    <col min="11778" max="11778" width="7.375" customWidth="1"/>
    <col min="11779" max="11779" width="8.125" bestFit="1" customWidth="1"/>
    <col min="11780" max="11781" width="6.75" bestFit="1" customWidth="1"/>
    <col min="11782" max="11782" width="7.375" customWidth="1"/>
    <col min="11783" max="11783" width="8.125" bestFit="1" customWidth="1"/>
    <col min="11784" max="11784" width="5.5" customWidth="1"/>
    <col min="11785" max="11786" width="6.75" bestFit="1" customWidth="1"/>
    <col min="11787" max="11788" width="5.5" customWidth="1"/>
    <col min="11789" max="11789" width="6.75" bestFit="1" customWidth="1"/>
    <col min="11790" max="11790" width="6.125" bestFit="1" customWidth="1"/>
    <col min="11791" max="11791" width="4.875" customWidth="1"/>
    <col min="12032" max="12032" width="0.5" customWidth="1"/>
    <col min="12033" max="12033" width="12" customWidth="1"/>
    <col min="12034" max="12034" width="7.375" customWidth="1"/>
    <col min="12035" max="12035" width="8.125" bestFit="1" customWidth="1"/>
    <col min="12036" max="12037" width="6.75" bestFit="1" customWidth="1"/>
    <col min="12038" max="12038" width="7.375" customWidth="1"/>
    <col min="12039" max="12039" width="8.125" bestFit="1" customWidth="1"/>
    <col min="12040" max="12040" width="5.5" customWidth="1"/>
    <col min="12041" max="12042" width="6.75" bestFit="1" customWidth="1"/>
    <col min="12043" max="12044" width="5.5" customWidth="1"/>
    <col min="12045" max="12045" width="6.75" bestFit="1" customWidth="1"/>
    <col min="12046" max="12046" width="6.125" bestFit="1" customWidth="1"/>
    <col min="12047" max="12047" width="4.875" customWidth="1"/>
    <col min="12288" max="12288" width="0.5" customWidth="1"/>
    <col min="12289" max="12289" width="12" customWidth="1"/>
    <col min="12290" max="12290" width="7.375" customWidth="1"/>
    <col min="12291" max="12291" width="8.125" bestFit="1" customWidth="1"/>
    <col min="12292" max="12293" width="6.75" bestFit="1" customWidth="1"/>
    <col min="12294" max="12294" width="7.375" customWidth="1"/>
    <col min="12295" max="12295" width="8.125" bestFit="1" customWidth="1"/>
    <col min="12296" max="12296" width="5.5" customWidth="1"/>
    <col min="12297" max="12298" width="6.75" bestFit="1" customWidth="1"/>
    <col min="12299" max="12300" width="5.5" customWidth="1"/>
    <col min="12301" max="12301" width="6.75" bestFit="1" customWidth="1"/>
    <col min="12302" max="12302" width="6.125" bestFit="1" customWidth="1"/>
    <col min="12303" max="12303" width="4.875" customWidth="1"/>
    <col min="12544" max="12544" width="0.5" customWidth="1"/>
    <col min="12545" max="12545" width="12" customWidth="1"/>
    <col min="12546" max="12546" width="7.375" customWidth="1"/>
    <col min="12547" max="12547" width="8.125" bestFit="1" customWidth="1"/>
    <col min="12548" max="12549" width="6.75" bestFit="1" customWidth="1"/>
    <col min="12550" max="12550" width="7.375" customWidth="1"/>
    <col min="12551" max="12551" width="8.125" bestFit="1" customWidth="1"/>
    <col min="12552" max="12552" width="5.5" customWidth="1"/>
    <col min="12553" max="12554" width="6.75" bestFit="1" customWidth="1"/>
    <col min="12555" max="12556" width="5.5" customWidth="1"/>
    <col min="12557" max="12557" width="6.75" bestFit="1" customWidth="1"/>
    <col min="12558" max="12558" width="6.125" bestFit="1" customWidth="1"/>
    <col min="12559" max="12559" width="4.875" customWidth="1"/>
    <col min="12800" max="12800" width="0.5" customWidth="1"/>
    <col min="12801" max="12801" width="12" customWidth="1"/>
    <col min="12802" max="12802" width="7.375" customWidth="1"/>
    <col min="12803" max="12803" width="8.125" bestFit="1" customWidth="1"/>
    <col min="12804" max="12805" width="6.75" bestFit="1" customWidth="1"/>
    <col min="12806" max="12806" width="7.375" customWidth="1"/>
    <col min="12807" max="12807" width="8.125" bestFit="1" customWidth="1"/>
    <col min="12808" max="12808" width="5.5" customWidth="1"/>
    <col min="12809" max="12810" width="6.75" bestFit="1" customWidth="1"/>
    <col min="12811" max="12812" width="5.5" customWidth="1"/>
    <col min="12813" max="12813" width="6.75" bestFit="1" customWidth="1"/>
    <col min="12814" max="12814" width="6.125" bestFit="1" customWidth="1"/>
    <col min="12815" max="12815" width="4.875" customWidth="1"/>
    <col min="13056" max="13056" width="0.5" customWidth="1"/>
    <col min="13057" max="13057" width="12" customWidth="1"/>
    <col min="13058" max="13058" width="7.375" customWidth="1"/>
    <col min="13059" max="13059" width="8.125" bestFit="1" customWidth="1"/>
    <col min="13060" max="13061" width="6.75" bestFit="1" customWidth="1"/>
    <col min="13062" max="13062" width="7.375" customWidth="1"/>
    <col min="13063" max="13063" width="8.125" bestFit="1" customWidth="1"/>
    <col min="13064" max="13064" width="5.5" customWidth="1"/>
    <col min="13065" max="13066" width="6.75" bestFit="1" customWidth="1"/>
    <col min="13067" max="13068" width="5.5" customWidth="1"/>
    <col min="13069" max="13069" width="6.75" bestFit="1" customWidth="1"/>
    <col min="13070" max="13070" width="6.125" bestFit="1" customWidth="1"/>
    <col min="13071" max="13071" width="4.875" customWidth="1"/>
    <col min="13312" max="13312" width="0.5" customWidth="1"/>
    <col min="13313" max="13313" width="12" customWidth="1"/>
    <col min="13314" max="13314" width="7.375" customWidth="1"/>
    <col min="13315" max="13315" width="8.125" bestFit="1" customWidth="1"/>
    <col min="13316" max="13317" width="6.75" bestFit="1" customWidth="1"/>
    <col min="13318" max="13318" width="7.375" customWidth="1"/>
    <col min="13319" max="13319" width="8.125" bestFit="1" customWidth="1"/>
    <col min="13320" max="13320" width="5.5" customWidth="1"/>
    <col min="13321" max="13322" width="6.75" bestFit="1" customWidth="1"/>
    <col min="13323" max="13324" width="5.5" customWidth="1"/>
    <col min="13325" max="13325" width="6.75" bestFit="1" customWidth="1"/>
    <col min="13326" max="13326" width="6.125" bestFit="1" customWidth="1"/>
    <col min="13327" max="13327" width="4.875" customWidth="1"/>
    <col min="13568" max="13568" width="0.5" customWidth="1"/>
    <col min="13569" max="13569" width="12" customWidth="1"/>
    <col min="13570" max="13570" width="7.375" customWidth="1"/>
    <col min="13571" max="13571" width="8.125" bestFit="1" customWidth="1"/>
    <col min="13572" max="13573" width="6.75" bestFit="1" customWidth="1"/>
    <col min="13574" max="13574" width="7.375" customWidth="1"/>
    <col min="13575" max="13575" width="8.125" bestFit="1" customWidth="1"/>
    <col min="13576" max="13576" width="5.5" customWidth="1"/>
    <col min="13577" max="13578" width="6.75" bestFit="1" customWidth="1"/>
    <col min="13579" max="13580" width="5.5" customWidth="1"/>
    <col min="13581" max="13581" width="6.75" bestFit="1" customWidth="1"/>
    <col min="13582" max="13582" width="6.125" bestFit="1" customWidth="1"/>
    <col min="13583" max="13583" width="4.875" customWidth="1"/>
    <col min="13824" max="13824" width="0.5" customWidth="1"/>
    <col min="13825" max="13825" width="12" customWidth="1"/>
    <col min="13826" max="13826" width="7.375" customWidth="1"/>
    <col min="13827" max="13827" width="8.125" bestFit="1" customWidth="1"/>
    <col min="13828" max="13829" width="6.75" bestFit="1" customWidth="1"/>
    <col min="13830" max="13830" width="7.375" customWidth="1"/>
    <col min="13831" max="13831" width="8.125" bestFit="1" customWidth="1"/>
    <col min="13832" max="13832" width="5.5" customWidth="1"/>
    <col min="13833" max="13834" width="6.75" bestFit="1" customWidth="1"/>
    <col min="13835" max="13836" width="5.5" customWidth="1"/>
    <col min="13837" max="13837" width="6.75" bestFit="1" customWidth="1"/>
    <col min="13838" max="13838" width="6.125" bestFit="1" customWidth="1"/>
    <col min="13839" max="13839" width="4.875" customWidth="1"/>
    <col min="14080" max="14080" width="0.5" customWidth="1"/>
    <col min="14081" max="14081" width="12" customWidth="1"/>
    <col min="14082" max="14082" width="7.375" customWidth="1"/>
    <col min="14083" max="14083" width="8.125" bestFit="1" customWidth="1"/>
    <col min="14084" max="14085" width="6.75" bestFit="1" customWidth="1"/>
    <col min="14086" max="14086" width="7.375" customWidth="1"/>
    <col min="14087" max="14087" width="8.125" bestFit="1" customWidth="1"/>
    <col min="14088" max="14088" width="5.5" customWidth="1"/>
    <col min="14089" max="14090" width="6.75" bestFit="1" customWidth="1"/>
    <col min="14091" max="14092" width="5.5" customWidth="1"/>
    <col min="14093" max="14093" width="6.75" bestFit="1" customWidth="1"/>
    <col min="14094" max="14094" width="6.125" bestFit="1" customWidth="1"/>
    <col min="14095" max="14095" width="4.875" customWidth="1"/>
    <col min="14336" max="14336" width="0.5" customWidth="1"/>
    <col min="14337" max="14337" width="12" customWidth="1"/>
    <col min="14338" max="14338" width="7.375" customWidth="1"/>
    <col min="14339" max="14339" width="8.125" bestFit="1" customWidth="1"/>
    <col min="14340" max="14341" width="6.75" bestFit="1" customWidth="1"/>
    <col min="14342" max="14342" width="7.375" customWidth="1"/>
    <col min="14343" max="14343" width="8.125" bestFit="1" customWidth="1"/>
    <col min="14344" max="14344" width="5.5" customWidth="1"/>
    <col min="14345" max="14346" width="6.75" bestFit="1" customWidth="1"/>
    <col min="14347" max="14348" width="5.5" customWidth="1"/>
    <col min="14349" max="14349" width="6.75" bestFit="1" customWidth="1"/>
    <col min="14350" max="14350" width="6.125" bestFit="1" customWidth="1"/>
    <col min="14351" max="14351" width="4.875" customWidth="1"/>
    <col min="14592" max="14592" width="0.5" customWidth="1"/>
    <col min="14593" max="14593" width="12" customWidth="1"/>
    <col min="14594" max="14594" width="7.375" customWidth="1"/>
    <col min="14595" max="14595" width="8.125" bestFit="1" customWidth="1"/>
    <col min="14596" max="14597" width="6.75" bestFit="1" customWidth="1"/>
    <col min="14598" max="14598" width="7.375" customWidth="1"/>
    <col min="14599" max="14599" width="8.125" bestFit="1" customWidth="1"/>
    <col min="14600" max="14600" width="5.5" customWidth="1"/>
    <col min="14601" max="14602" width="6.75" bestFit="1" customWidth="1"/>
    <col min="14603" max="14604" width="5.5" customWidth="1"/>
    <col min="14605" max="14605" width="6.75" bestFit="1" customWidth="1"/>
    <col min="14606" max="14606" width="6.125" bestFit="1" customWidth="1"/>
    <col min="14607" max="14607" width="4.875" customWidth="1"/>
    <col min="14848" max="14848" width="0.5" customWidth="1"/>
    <col min="14849" max="14849" width="12" customWidth="1"/>
    <col min="14850" max="14850" width="7.375" customWidth="1"/>
    <col min="14851" max="14851" width="8.125" bestFit="1" customWidth="1"/>
    <col min="14852" max="14853" width="6.75" bestFit="1" customWidth="1"/>
    <col min="14854" max="14854" width="7.375" customWidth="1"/>
    <col min="14855" max="14855" width="8.125" bestFit="1" customWidth="1"/>
    <col min="14856" max="14856" width="5.5" customWidth="1"/>
    <col min="14857" max="14858" width="6.75" bestFit="1" customWidth="1"/>
    <col min="14859" max="14860" width="5.5" customWidth="1"/>
    <col min="14861" max="14861" width="6.75" bestFit="1" customWidth="1"/>
    <col min="14862" max="14862" width="6.125" bestFit="1" customWidth="1"/>
    <col min="14863" max="14863" width="4.875" customWidth="1"/>
    <col min="15104" max="15104" width="0.5" customWidth="1"/>
    <col min="15105" max="15105" width="12" customWidth="1"/>
    <col min="15106" max="15106" width="7.375" customWidth="1"/>
    <col min="15107" max="15107" width="8.125" bestFit="1" customWidth="1"/>
    <col min="15108" max="15109" width="6.75" bestFit="1" customWidth="1"/>
    <col min="15110" max="15110" width="7.375" customWidth="1"/>
    <col min="15111" max="15111" width="8.125" bestFit="1" customWidth="1"/>
    <col min="15112" max="15112" width="5.5" customWidth="1"/>
    <col min="15113" max="15114" width="6.75" bestFit="1" customWidth="1"/>
    <col min="15115" max="15116" width="5.5" customWidth="1"/>
    <col min="15117" max="15117" width="6.75" bestFit="1" customWidth="1"/>
    <col min="15118" max="15118" width="6.125" bestFit="1" customWidth="1"/>
    <col min="15119" max="15119" width="4.875" customWidth="1"/>
    <col min="15360" max="15360" width="0.5" customWidth="1"/>
    <col min="15361" max="15361" width="12" customWidth="1"/>
    <col min="15362" max="15362" width="7.375" customWidth="1"/>
    <col min="15363" max="15363" width="8.125" bestFit="1" customWidth="1"/>
    <col min="15364" max="15365" width="6.75" bestFit="1" customWidth="1"/>
    <col min="15366" max="15366" width="7.375" customWidth="1"/>
    <col min="15367" max="15367" width="8.125" bestFit="1" customWidth="1"/>
    <col min="15368" max="15368" width="5.5" customWidth="1"/>
    <col min="15369" max="15370" width="6.75" bestFit="1" customWidth="1"/>
    <col min="15371" max="15372" width="5.5" customWidth="1"/>
    <col min="15373" max="15373" width="6.75" bestFit="1" customWidth="1"/>
    <col min="15374" max="15374" width="6.125" bestFit="1" customWidth="1"/>
    <col min="15375" max="15375" width="4.875" customWidth="1"/>
    <col min="15616" max="15616" width="0.5" customWidth="1"/>
    <col min="15617" max="15617" width="12" customWidth="1"/>
    <col min="15618" max="15618" width="7.375" customWidth="1"/>
    <col min="15619" max="15619" width="8.125" bestFit="1" customWidth="1"/>
    <col min="15620" max="15621" width="6.75" bestFit="1" customWidth="1"/>
    <col min="15622" max="15622" width="7.375" customWidth="1"/>
    <col min="15623" max="15623" width="8.125" bestFit="1" customWidth="1"/>
    <col min="15624" max="15624" width="5.5" customWidth="1"/>
    <col min="15625" max="15626" width="6.75" bestFit="1" customWidth="1"/>
    <col min="15627" max="15628" width="5.5" customWidth="1"/>
    <col min="15629" max="15629" width="6.75" bestFit="1" customWidth="1"/>
    <col min="15630" max="15630" width="6.125" bestFit="1" customWidth="1"/>
    <col min="15631" max="15631" width="4.875" customWidth="1"/>
    <col min="15872" max="15872" width="0.5" customWidth="1"/>
    <col min="15873" max="15873" width="12" customWidth="1"/>
    <col min="15874" max="15874" width="7.375" customWidth="1"/>
    <col min="15875" max="15875" width="8.125" bestFit="1" customWidth="1"/>
    <col min="15876" max="15877" width="6.75" bestFit="1" customWidth="1"/>
    <col min="15878" max="15878" width="7.375" customWidth="1"/>
    <col min="15879" max="15879" width="8.125" bestFit="1" customWidth="1"/>
    <col min="15880" max="15880" width="5.5" customWidth="1"/>
    <col min="15881" max="15882" width="6.75" bestFit="1" customWidth="1"/>
    <col min="15883" max="15884" width="5.5" customWidth="1"/>
    <col min="15885" max="15885" width="6.75" bestFit="1" customWidth="1"/>
    <col min="15886" max="15886" width="6.125" bestFit="1" customWidth="1"/>
    <col min="15887" max="15887" width="4.875" customWidth="1"/>
    <col min="16128" max="16128" width="0.5" customWidth="1"/>
    <col min="16129" max="16129" width="12" customWidth="1"/>
    <col min="16130" max="16130" width="7.375" customWidth="1"/>
    <col min="16131" max="16131" width="8.125" bestFit="1" customWidth="1"/>
    <col min="16132" max="16133" width="6.75" bestFit="1" customWidth="1"/>
    <col min="16134" max="16134" width="7.375" customWidth="1"/>
    <col min="16135" max="16135" width="8.125" bestFit="1" customWidth="1"/>
    <col min="16136" max="16136" width="5.5" customWidth="1"/>
    <col min="16137" max="16138" width="6.75" bestFit="1" customWidth="1"/>
    <col min="16139" max="16140" width="5.5" customWidth="1"/>
    <col min="16141" max="16141" width="6.75" bestFit="1" customWidth="1"/>
    <col min="16142" max="16142" width="6.125" bestFit="1" customWidth="1"/>
    <col min="16143" max="16143" width="4.875" customWidth="1"/>
  </cols>
  <sheetData>
    <row r="1" spans="1:22" s="1717" customFormat="1" ht="16.5">
      <c r="A1" s="1714" t="s">
        <v>1514</v>
      </c>
      <c r="B1" s="1715"/>
      <c r="C1" s="1715"/>
      <c r="D1" s="1715"/>
      <c r="E1" s="1715"/>
      <c r="F1" s="1716"/>
      <c r="G1" s="1716"/>
      <c r="H1" s="1716"/>
      <c r="I1" s="1716"/>
      <c r="J1" s="1716"/>
      <c r="K1" s="1716"/>
      <c r="L1" s="1716"/>
      <c r="M1" s="1716"/>
      <c r="N1" s="1716"/>
      <c r="O1" s="1716"/>
      <c r="S1" s="1718"/>
      <c r="T1" s="1718"/>
      <c r="U1" s="1718"/>
      <c r="V1" s="1718"/>
    </row>
    <row r="2" spans="1:22" s="1719" customFormat="1" ht="11.25" customHeight="1">
      <c r="A2" s="1048" t="s">
        <v>1159</v>
      </c>
      <c r="B2" s="1715"/>
      <c r="C2" s="1715"/>
      <c r="D2" s="1715"/>
      <c r="E2" s="1715"/>
      <c r="F2" s="1716"/>
      <c r="G2" s="1716"/>
      <c r="H2" s="1716"/>
      <c r="I2" s="1716"/>
      <c r="J2" s="1716"/>
      <c r="K2" s="1716"/>
      <c r="L2" s="1716"/>
      <c r="M2" s="1716"/>
      <c r="N2" s="1716"/>
      <c r="O2" s="1716"/>
      <c r="S2" s="1720">
        <v>12</v>
      </c>
      <c r="T2" s="1720">
        <v>1</v>
      </c>
      <c r="U2" s="1720" t="s">
        <v>1515</v>
      </c>
      <c r="V2" s="1721"/>
    </row>
    <row r="3" spans="1:22" s="1717" customFormat="1" ht="17.25" customHeight="1">
      <c r="A3" s="1048" t="s">
        <v>1516</v>
      </c>
      <c r="B3" s="1715"/>
      <c r="C3" s="1715"/>
      <c r="D3" s="1715"/>
      <c r="E3" s="1715"/>
      <c r="F3" s="1716"/>
      <c r="G3" s="1716"/>
      <c r="H3" s="1716"/>
      <c r="I3" s="1716"/>
      <c r="J3" s="1716"/>
      <c r="K3" s="1716"/>
      <c r="L3" s="1716"/>
      <c r="M3" s="1716"/>
      <c r="N3" s="1716"/>
      <c r="O3" s="1716"/>
      <c r="S3" s="1720" t="s">
        <v>1517</v>
      </c>
      <c r="T3" s="1720">
        <v>2</v>
      </c>
      <c r="U3" s="1720" t="s">
        <v>1518</v>
      </c>
      <c r="V3" s="1718"/>
    </row>
    <row r="4" spans="1:22" s="1717" customFormat="1" ht="22.5" customHeight="1">
      <c r="A4" s="2227" t="s">
        <v>564</v>
      </c>
      <c r="B4" s="1722" t="s">
        <v>1519</v>
      </c>
      <c r="C4" s="1723"/>
      <c r="D4" s="2229" t="s">
        <v>1520</v>
      </c>
      <c r="E4" s="2230"/>
      <c r="F4" s="1724" t="s">
        <v>1521</v>
      </c>
      <c r="G4" s="1724"/>
      <c r="H4" s="1725"/>
      <c r="I4" s="1724" t="s">
        <v>1519</v>
      </c>
      <c r="J4" s="1726"/>
      <c r="K4" s="1724" t="s">
        <v>1520</v>
      </c>
      <c r="L4" s="1726"/>
      <c r="M4" s="1724" t="s">
        <v>1521</v>
      </c>
      <c r="N4" s="1724"/>
      <c r="O4" s="1727"/>
      <c r="P4" s="1728"/>
      <c r="R4" s="1729"/>
      <c r="S4" s="1720"/>
      <c r="T4" s="1720">
        <v>3</v>
      </c>
      <c r="U4" s="1720" t="s">
        <v>1522</v>
      </c>
      <c r="V4" s="1718"/>
    </row>
    <row r="5" spans="1:22" s="1717" customFormat="1" ht="28.5" customHeight="1">
      <c r="A5" s="2228"/>
      <c r="B5" s="1730">
        <v>2024</v>
      </c>
      <c r="C5" s="1730">
        <v>2025</v>
      </c>
      <c r="D5" s="1730">
        <v>2024</v>
      </c>
      <c r="E5" s="1730">
        <v>2025</v>
      </c>
      <c r="F5" s="1730">
        <v>2024</v>
      </c>
      <c r="G5" s="1730">
        <v>2025</v>
      </c>
      <c r="H5" s="1731" t="s">
        <v>1523</v>
      </c>
      <c r="I5" s="1730">
        <v>2024</v>
      </c>
      <c r="J5" s="1730">
        <v>2025</v>
      </c>
      <c r="K5" s="1730">
        <v>2024</v>
      </c>
      <c r="L5" s="1730">
        <v>2025</v>
      </c>
      <c r="M5" s="1730">
        <v>2024</v>
      </c>
      <c r="N5" s="1730">
        <v>2025</v>
      </c>
      <c r="O5" s="1732" t="s">
        <v>1523</v>
      </c>
      <c r="P5" s="1728"/>
      <c r="S5" s="1718"/>
      <c r="T5" s="1720">
        <v>4</v>
      </c>
      <c r="U5" s="1720" t="s">
        <v>1524</v>
      </c>
      <c r="V5" s="1718"/>
    </row>
    <row r="6" spans="1:22" s="1717" customFormat="1" ht="12" customHeight="1">
      <c r="A6" s="1733"/>
      <c r="B6" s="1734" t="s">
        <v>1525</v>
      </c>
      <c r="C6" s="1715"/>
      <c r="D6" s="1715"/>
      <c r="E6" s="1716"/>
      <c r="F6" s="1735"/>
      <c r="G6" s="1716"/>
      <c r="H6" s="1735"/>
      <c r="I6" s="1736" t="s">
        <v>1526</v>
      </c>
      <c r="J6" s="1716"/>
      <c r="K6" s="1716"/>
      <c r="L6" s="1716"/>
      <c r="M6" s="1735"/>
      <c r="N6" s="1716"/>
      <c r="O6" s="1737"/>
      <c r="P6" s="1728"/>
      <c r="S6" s="1720"/>
      <c r="T6" s="1720">
        <v>5</v>
      </c>
      <c r="U6" s="1720" t="s">
        <v>1527</v>
      </c>
      <c r="V6" s="1718"/>
    </row>
    <row r="7" spans="1:22" s="1717" customFormat="1" ht="7.5" customHeight="1">
      <c r="A7" s="1738">
        <v>35065</v>
      </c>
      <c r="B7" s="1739">
        <v>90.733000000000004</v>
      </c>
      <c r="C7" s="1739">
        <v>89.772000000000006</v>
      </c>
      <c r="D7" s="1739">
        <v>0.68600000000000005</v>
      </c>
      <c r="E7" s="1739">
        <v>0.64300000000000002</v>
      </c>
      <c r="F7" s="1739">
        <v>91.419000000000011</v>
      </c>
      <c r="G7" s="1739">
        <v>90.415000000000006</v>
      </c>
      <c r="H7" s="1740">
        <v>-1.0982399719970726</v>
      </c>
      <c r="I7" s="1739">
        <v>2.3450000000000002</v>
      </c>
      <c r="J7" s="1739">
        <v>2.798</v>
      </c>
      <c r="K7" s="1739">
        <v>0.1</v>
      </c>
      <c r="L7" s="1739">
        <v>9.1999999999999998E-2</v>
      </c>
      <c r="M7" s="1739">
        <v>2.4450000000000003</v>
      </c>
      <c r="N7" s="1717">
        <v>2.9</v>
      </c>
      <c r="O7" s="1740">
        <v>18.609406952965223</v>
      </c>
      <c r="P7" s="1728"/>
      <c r="S7" s="1720"/>
      <c r="T7" s="1720">
        <v>6</v>
      </c>
      <c r="U7" s="1720" t="s">
        <v>1528</v>
      </c>
      <c r="V7" s="1718"/>
    </row>
    <row r="8" spans="1:22" s="1717" customFormat="1" ht="8.1" customHeight="1">
      <c r="A8" s="1738">
        <v>35096</v>
      </c>
      <c r="B8" s="1739">
        <v>88.998999999999995</v>
      </c>
      <c r="C8" s="1739">
        <v>81.2</v>
      </c>
      <c r="D8" s="1739">
        <v>0.77100000000000002</v>
      </c>
      <c r="E8" s="1739">
        <v>0.8</v>
      </c>
      <c r="F8" s="1739">
        <v>89.77</v>
      </c>
      <c r="G8" s="1739">
        <v>81.938999999999993</v>
      </c>
      <c r="H8" s="1740">
        <v>-8.7234042553191564</v>
      </c>
      <c r="I8" s="1739">
        <v>3.137</v>
      </c>
      <c r="J8" s="1717">
        <v>2.5</v>
      </c>
      <c r="K8" s="1739">
        <v>0.1</v>
      </c>
      <c r="L8" s="1739">
        <v>0.1</v>
      </c>
      <c r="M8" s="1739">
        <v>3.2370000000000001</v>
      </c>
      <c r="N8" s="1717">
        <v>2.6</v>
      </c>
      <c r="O8" s="1740">
        <v>-19.678714859437751</v>
      </c>
      <c r="P8" s="1728"/>
      <c r="S8" s="1720"/>
      <c r="T8" s="1720">
        <v>7</v>
      </c>
      <c r="U8" s="1720" t="s">
        <v>1529</v>
      </c>
      <c r="V8" s="1718"/>
    </row>
    <row r="9" spans="1:22" s="1717" customFormat="1" ht="8.1" customHeight="1">
      <c r="A9" s="1738">
        <v>35125</v>
      </c>
      <c r="B9" s="1739">
        <v>99.908000000000001</v>
      </c>
      <c r="C9" s="1739">
        <v>88.695999999999998</v>
      </c>
      <c r="D9" s="1739">
        <v>0.78</v>
      </c>
      <c r="E9" s="1739">
        <v>0.68100000000000005</v>
      </c>
      <c r="F9" s="1739">
        <v>100.688</v>
      </c>
      <c r="G9" s="1739">
        <v>89.376999999999995</v>
      </c>
      <c r="H9" s="1740">
        <v>-11.233712061020185</v>
      </c>
      <c r="I9" s="1739">
        <v>2.7490000000000001</v>
      </c>
      <c r="J9" s="1717">
        <v>3.1</v>
      </c>
      <c r="K9" s="1739">
        <v>0.1</v>
      </c>
      <c r="L9" s="1739">
        <v>9.4E-2</v>
      </c>
      <c r="M9" s="1739">
        <v>2.8490000000000002</v>
      </c>
      <c r="N9" s="1739">
        <v>3.194</v>
      </c>
      <c r="O9" s="1740">
        <v>12.109512109512099</v>
      </c>
      <c r="P9" s="1728"/>
      <c r="S9" s="1720"/>
      <c r="T9" s="1720">
        <v>8</v>
      </c>
      <c r="U9" s="1720" t="s">
        <v>1530</v>
      </c>
      <c r="V9" s="1718"/>
    </row>
    <row r="10" spans="1:22" s="1717" customFormat="1" ht="8.1" customHeight="1">
      <c r="A10" s="1738">
        <v>35156</v>
      </c>
      <c r="B10" s="1739">
        <v>93</v>
      </c>
      <c r="C10" s="1739">
        <v>80.239000000000004</v>
      </c>
      <c r="D10" s="1739">
        <v>0.4</v>
      </c>
      <c r="E10" s="1739">
        <v>0.39400000000000002</v>
      </c>
      <c r="F10" s="1739">
        <v>93.4</v>
      </c>
      <c r="G10" s="1739">
        <v>80.632999999999996</v>
      </c>
      <c r="H10" s="1740">
        <v>-13.669164882226992</v>
      </c>
      <c r="I10" s="1739">
        <v>3.5</v>
      </c>
      <c r="J10" s="1739">
        <v>2.9249999999999998</v>
      </c>
      <c r="K10" s="1739">
        <v>0</v>
      </c>
      <c r="L10" s="1739">
        <v>5.1999999999999998E-2</v>
      </c>
      <c r="M10" s="1739">
        <v>3.5</v>
      </c>
      <c r="N10" s="1739">
        <v>1.0940000000000001</v>
      </c>
      <c r="O10" s="1740">
        <v>-68.742857142857133</v>
      </c>
      <c r="P10" s="1728"/>
      <c r="S10" s="1720"/>
      <c r="T10" s="1720">
        <v>9</v>
      </c>
      <c r="U10" s="1720" t="s">
        <v>1531</v>
      </c>
      <c r="V10" s="1718"/>
    </row>
    <row r="11" spans="1:22" s="1717" customFormat="1" ht="8.1" customHeight="1">
      <c r="A11" s="1738">
        <v>35186</v>
      </c>
      <c r="B11" s="1739">
        <v>89.2</v>
      </c>
      <c r="C11" s="1739">
        <v>83.2</v>
      </c>
      <c r="D11" s="1739">
        <v>0.3</v>
      </c>
      <c r="E11" s="1739">
        <v>0.3</v>
      </c>
      <c r="F11" s="1739">
        <v>89.5</v>
      </c>
      <c r="G11" s="1739">
        <v>83.5</v>
      </c>
      <c r="H11" s="1740">
        <v>-6.7039106145251441</v>
      </c>
      <c r="I11" s="1739">
        <v>2.5</v>
      </c>
      <c r="J11" s="1717">
        <v>2.7</v>
      </c>
      <c r="K11" s="1739">
        <v>0</v>
      </c>
      <c r="L11" s="1739">
        <v>0</v>
      </c>
      <c r="M11" s="1739">
        <v>2.5</v>
      </c>
      <c r="N11" s="1717">
        <v>2.7</v>
      </c>
      <c r="O11" s="1740">
        <v>8.0000000000000071</v>
      </c>
      <c r="P11" s="1728"/>
      <c r="S11" s="1720"/>
      <c r="T11" s="1720">
        <v>10</v>
      </c>
      <c r="U11" s="1720" t="s">
        <v>1532</v>
      </c>
      <c r="V11" s="1718"/>
    </row>
    <row r="12" spans="1:22" s="1717" customFormat="1" ht="8.1" customHeight="1">
      <c r="A12" s="1738">
        <v>35217</v>
      </c>
      <c r="B12" s="1739">
        <v>86.9</v>
      </c>
      <c r="C12" s="1739">
        <v>79.308999999999997</v>
      </c>
      <c r="D12" s="1739">
        <v>0.3</v>
      </c>
      <c r="E12" s="1739">
        <v>0.20699999999999999</v>
      </c>
      <c r="F12" s="1739">
        <v>87.2</v>
      </c>
      <c r="G12" s="1739">
        <v>79.5</v>
      </c>
      <c r="H12" s="1740">
        <v>-8.8302752293577988</v>
      </c>
      <c r="I12" s="1739">
        <v>2.4</v>
      </c>
      <c r="J12" s="1739">
        <v>2.5329999999999999</v>
      </c>
      <c r="K12" s="1739">
        <v>0</v>
      </c>
      <c r="L12" s="1739">
        <v>1.2999999999999999E-2</v>
      </c>
      <c r="M12" s="1739">
        <v>2.4</v>
      </c>
      <c r="N12" s="1739">
        <v>2.5459999999999998</v>
      </c>
      <c r="O12" s="1740">
        <v>6.0833333333333295</v>
      </c>
      <c r="P12" s="1728"/>
      <c r="S12" s="1720"/>
      <c r="T12" s="1720">
        <v>11</v>
      </c>
      <c r="U12" s="1720" t="s">
        <v>1533</v>
      </c>
      <c r="V12" s="1718"/>
    </row>
    <row r="13" spans="1:22" s="1717" customFormat="1" ht="8.1" customHeight="1">
      <c r="A13" s="1738">
        <v>35247</v>
      </c>
      <c r="B13" s="1739">
        <v>87.7</v>
      </c>
      <c r="C13" s="1739">
        <v>83.375</v>
      </c>
      <c r="D13" s="1739">
        <v>0.1</v>
      </c>
      <c r="E13" s="1739">
        <v>0.122</v>
      </c>
      <c r="F13" s="1739">
        <v>87.8</v>
      </c>
      <c r="G13" s="1739">
        <v>83.497</v>
      </c>
      <c r="H13" s="1740">
        <v>-4.9009111617312033</v>
      </c>
      <c r="I13" s="1739">
        <v>2.4</v>
      </c>
      <c r="J13" s="1739">
        <v>2.335</v>
      </c>
      <c r="K13" s="1739">
        <v>0</v>
      </c>
      <c r="L13" s="1739">
        <v>3.0000000000000001E-3</v>
      </c>
      <c r="M13" s="1739">
        <v>2.4</v>
      </c>
      <c r="N13" s="1739">
        <v>2.3380000000000001</v>
      </c>
      <c r="O13" s="1740">
        <v>-2.5833333333333264</v>
      </c>
      <c r="P13" s="1728"/>
      <c r="S13" s="1720"/>
      <c r="T13" s="1720">
        <v>12</v>
      </c>
      <c r="U13" s="1720" t="s">
        <v>1517</v>
      </c>
      <c r="V13" s="1718"/>
    </row>
    <row r="14" spans="1:22" s="1717" customFormat="1" ht="8.1" customHeight="1">
      <c r="A14" s="1738">
        <v>35278</v>
      </c>
      <c r="B14" s="1739">
        <v>85.3</v>
      </c>
      <c r="C14" s="1739"/>
      <c r="D14" s="1739">
        <v>0.1</v>
      </c>
      <c r="E14" s="1739"/>
      <c r="F14" s="1739">
        <v>85.399999999999991</v>
      </c>
      <c r="G14" s="1739"/>
      <c r="H14" s="1740"/>
      <c r="I14" s="1739">
        <v>2.2999999999999998</v>
      </c>
      <c r="K14" s="1739">
        <v>0</v>
      </c>
      <c r="M14" s="1739">
        <v>2.2999999999999998</v>
      </c>
      <c r="O14" s="1740"/>
      <c r="P14" s="1728"/>
    </row>
    <row r="15" spans="1:22" s="1717" customFormat="1" ht="8.1" customHeight="1">
      <c r="A15" s="1738">
        <v>35309</v>
      </c>
      <c r="B15" s="1739">
        <v>89.6</v>
      </c>
      <c r="C15" s="1739"/>
      <c r="D15" s="1739">
        <v>0.2</v>
      </c>
      <c r="E15" s="1739"/>
      <c r="F15" s="1739">
        <v>89.8</v>
      </c>
      <c r="G15" s="1739"/>
      <c r="H15" s="1740"/>
      <c r="I15" s="1739">
        <v>3</v>
      </c>
      <c r="K15" s="1739">
        <v>0</v>
      </c>
      <c r="M15" s="1739">
        <v>3</v>
      </c>
      <c r="O15" s="1740"/>
      <c r="P15" s="1728"/>
    </row>
    <row r="16" spans="1:22" s="1717" customFormat="1" ht="8.1" customHeight="1">
      <c r="A16" s="1738">
        <v>35339</v>
      </c>
      <c r="B16" s="1739">
        <v>96.5</v>
      </c>
      <c r="C16" s="1739"/>
      <c r="D16" s="1739">
        <v>0.6</v>
      </c>
      <c r="E16" s="1739"/>
      <c r="F16" s="1739">
        <v>97.1</v>
      </c>
      <c r="G16" s="1739"/>
      <c r="H16" s="1740"/>
      <c r="I16" s="1739">
        <v>4</v>
      </c>
      <c r="K16" s="1739">
        <v>0</v>
      </c>
      <c r="M16" s="1739">
        <v>4</v>
      </c>
      <c r="O16" s="1740"/>
      <c r="P16" s="1728"/>
    </row>
    <row r="17" spans="1:17" s="1717" customFormat="1" ht="8.1" customHeight="1">
      <c r="A17" s="1738">
        <v>35370</v>
      </c>
      <c r="B17" s="1739">
        <v>103.4</v>
      </c>
      <c r="C17" s="1739"/>
      <c r="D17" s="1739">
        <v>1.1000000000000001</v>
      </c>
      <c r="E17" s="1739"/>
      <c r="F17" s="1739">
        <v>104.5</v>
      </c>
      <c r="G17" s="1739"/>
      <c r="H17" s="1740"/>
      <c r="I17" s="1739">
        <v>4.5</v>
      </c>
      <c r="K17" s="1739">
        <v>0.1</v>
      </c>
      <c r="M17" s="1739">
        <v>4.5999999999999996</v>
      </c>
      <c r="O17" s="1740"/>
      <c r="P17" s="1728"/>
    </row>
    <row r="18" spans="1:17" s="1717" customFormat="1" ht="7.5" customHeight="1">
      <c r="A18" s="1738">
        <v>35400</v>
      </c>
      <c r="B18" s="1741">
        <v>87.8</v>
      </c>
      <c r="C18" s="1741"/>
      <c r="D18" s="1741">
        <v>0.8</v>
      </c>
      <c r="E18" s="1741"/>
      <c r="F18" s="1741">
        <v>88.6</v>
      </c>
      <c r="G18" s="1741"/>
      <c r="H18" s="1742"/>
      <c r="I18" s="1741">
        <v>2.5</v>
      </c>
      <c r="J18" s="1741"/>
      <c r="K18" s="1741">
        <v>0.1</v>
      </c>
      <c r="L18" s="1741"/>
      <c r="M18" s="1741">
        <v>2.6</v>
      </c>
      <c r="N18" s="1741"/>
      <c r="O18" s="1742"/>
      <c r="P18" s="1728"/>
    </row>
    <row r="19" spans="1:17" s="1717" customFormat="1" ht="12.75" customHeight="1">
      <c r="A19" s="1743" t="s">
        <v>1529</v>
      </c>
      <c r="B19" s="1744">
        <v>636.44000000000005</v>
      </c>
      <c r="C19" s="1744">
        <v>585.79100000000005</v>
      </c>
      <c r="D19" s="1744">
        <v>3.3369999999999997</v>
      </c>
      <c r="E19" s="1744">
        <v>3.1469999999999998</v>
      </c>
      <c r="F19" s="1744">
        <v>639.77700000000004</v>
      </c>
      <c r="G19" s="1744">
        <v>588.86099999999999</v>
      </c>
      <c r="H19" s="1740">
        <v>-7.9583980043046338</v>
      </c>
      <c r="I19" s="1744">
        <v>19.030999999999999</v>
      </c>
      <c r="J19" s="1744">
        <v>18.891000000000002</v>
      </c>
      <c r="K19" s="1744">
        <v>0.30000000000000004</v>
      </c>
      <c r="L19" s="1744">
        <v>0.35400000000000004</v>
      </c>
      <c r="M19" s="1744">
        <v>19.331</v>
      </c>
      <c r="N19" s="1744">
        <v>17.372</v>
      </c>
      <c r="O19" s="1740">
        <v>-10.133981687445036</v>
      </c>
      <c r="P19" s="1728"/>
      <c r="Q19" s="1745"/>
    </row>
    <row r="20" spans="1:17" s="1717" customFormat="1" ht="12" customHeight="1">
      <c r="A20" s="1733"/>
      <c r="B20" s="1734" t="s">
        <v>695</v>
      </c>
      <c r="C20" s="1734"/>
      <c r="D20" s="1734"/>
      <c r="E20" s="1716"/>
      <c r="F20" s="1716"/>
      <c r="G20" s="1746"/>
      <c r="H20" s="1747"/>
      <c r="I20" s="1746" t="s">
        <v>393</v>
      </c>
      <c r="J20" s="1748"/>
      <c r="K20" s="1748"/>
      <c r="L20" s="1748"/>
      <c r="M20" s="1748"/>
      <c r="N20" s="1748"/>
      <c r="O20" s="1749"/>
      <c r="P20" s="1728"/>
    </row>
    <row r="21" spans="1:17" s="1717" customFormat="1" ht="8.1" customHeight="1">
      <c r="A21" s="1738">
        <v>35065</v>
      </c>
      <c r="B21" s="1739">
        <v>89.605999999999995</v>
      </c>
      <c r="C21" s="1739">
        <v>92.563999999999993</v>
      </c>
      <c r="D21" s="1739">
        <v>0.32500000000000001</v>
      </c>
      <c r="E21" s="1739">
        <v>0.32</v>
      </c>
      <c r="F21" s="1739">
        <v>89.930999999999997</v>
      </c>
      <c r="G21" s="1739">
        <v>92.884</v>
      </c>
      <c r="H21" s="1740">
        <v>3.2836285596735237</v>
      </c>
      <c r="I21" s="1739">
        <v>45.908999999999999</v>
      </c>
      <c r="J21" s="1739">
        <v>47.448</v>
      </c>
      <c r="K21" s="1739">
        <v>0.7</v>
      </c>
      <c r="L21" s="1739">
        <v>0.60499999999999998</v>
      </c>
      <c r="M21" s="1739">
        <v>46.609000000000002</v>
      </c>
      <c r="N21" s="1739">
        <v>48.052999999999997</v>
      </c>
      <c r="O21" s="1740">
        <v>3.0981140981355404</v>
      </c>
      <c r="P21" s="1728"/>
    </row>
    <row r="22" spans="1:17" s="1717" customFormat="1" ht="8.1" customHeight="1">
      <c r="A22" s="1738">
        <v>35096</v>
      </c>
      <c r="B22" s="1739">
        <v>85.076999999999998</v>
      </c>
      <c r="C22" s="1739">
        <v>75.099999999999994</v>
      </c>
      <c r="D22" s="1739">
        <v>0.374</v>
      </c>
      <c r="E22" s="1739">
        <v>0.3</v>
      </c>
      <c r="F22" s="1739">
        <v>85.450999999999993</v>
      </c>
      <c r="G22" s="1739">
        <v>75.409000000000006</v>
      </c>
      <c r="H22" s="1740">
        <v>-11.751764168938905</v>
      </c>
      <c r="I22" s="1739">
        <v>45.905999999999999</v>
      </c>
      <c r="J22" s="1739">
        <v>40.9</v>
      </c>
      <c r="K22" s="1739">
        <v>0.7</v>
      </c>
      <c r="L22" s="1739">
        <v>0.7</v>
      </c>
      <c r="M22" s="1739">
        <v>46.606000000000002</v>
      </c>
      <c r="N22" s="1739">
        <v>41.6</v>
      </c>
      <c r="O22" s="1740">
        <v>-10.741106295326786</v>
      </c>
      <c r="P22" s="1728"/>
    </row>
    <row r="23" spans="1:17" s="1717" customFormat="1" ht="8.1" customHeight="1">
      <c r="A23" s="1738">
        <v>35125</v>
      </c>
      <c r="B23" s="1739">
        <v>80.093000000000004</v>
      </c>
      <c r="C23" s="1739">
        <v>76.846000000000004</v>
      </c>
      <c r="D23" s="1739">
        <v>0.33800000000000002</v>
      </c>
      <c r="E23" s="1739">
        <v>0.34699999999999998</v>
      </c>
      <c r="F23" s="1739">
        <v>80.430999999999997</v>
      </c>
      <c r="G23" s="1739">
        <v>77.192999999999998</v>
      </c>
      <c r="H23" s="1740">
        <v>-4.0258109435416634</v>
      </c>
      <c r="I23" s="1739">
        <v>46.548999999999999</v>
      </c>
      <c r="J23" s="1739">
        <v>46.677999999999997</v>
      </c>
      <c r="K23" s="1739">
        <v>0.7</v>
      </c>
      <c r="L23" s="1739">
        <v>0.747</v>
      </c>
      <c r="M23" s="1739">
        <v>47.249000000000002</v>
      </c>
      <c r="N23" s="1739">
        <v>47.424999999999997</v>
      </c>
      <c r="O23" s="1740">
        <v>0.37249465597153364</v>
      </c>
      <c r="P23" s="1728"/>
    </row>
    <row r="24" spans="1:17" s="1717" customFormat="1" ht="8.1" customHeight="1">
      <c r="A24" s="1738">
        <v>35156</v>
      </c>
      <c r="B24" s="1739">
        <v>78.8</v>
      </c>
      <c r="C24" s="1739">
        <v>74.078999999999994</v>
      </c>
      <c r="D24" s="1739">
        <v>0.2</v>
      </c>
      <c r="E24" s="1739">
        <v>0.19800000000000001</v>
      </c>
      <c r="F24" s="1739">
        <v>79</v>
      </c>
      <c r="G24" s="1739">
        <v>74.277000000000001</v>
      </c>
      <c r="H24" s="1740">
        <v>-5.9784810126582215</v>
      </c>
      <c r="I24" s="1739">
        <v>49.3</v>
      </c>
      <c r="J24" s="1739">
        <v>44.137</v>
      </c>
      <c r="K24" s="1739">
        <v>0.5</v>
      </c>
      <c r="L24" s="1739">
        <v>0.34699999999999998</v>
      </c>
      <c r="M24" s="1739">
        <v>49.8</v>
      </c>
      <c r="N24" s="1739">
        <v>44.484000000000002</v>
      </c>
      <c r="O24" s="1740">
        <v>-10.674698795180715</v>
      </c>
      <c r="P24" s="1728"/>
    </row>
    <row r="25" spans="1:17" s="1717" customFormat="1" ht="8.1" customHeight="1">
      <c r="A25" s="1738">
        <v>35186</v>
      </c>
      <c r="B25" s="1739">
        <v>73.7</v>
      </c>
      <c r="C25" s="1739">
        <v>65.400000000000006</v>
      </c>
      <c r="D25" s="1739">
        <v>0.2</v>
      </c>
      <c r="E25" s="1739">
        <v>0.2</v>
      </c>
      <c r="F25" s="1739">
        <v>73.900000000000006</v>
      </c>
      <c r="G25" s="1717">
        <v>65.5</v>
      </c>
      <c r="H25" s="1740">
        <v>-11.366711772665772</v>
      </c>
      <c r="I25" s="1739">
        <v>45.5</v>
      </c>
      <c r="J25" s="1717">
        <v>42.2</v>
      </c>
      <c r="K25" s="1739">
        <v>0.3</v>
      </c>
      <c r="L25" s="1717">
        <v>0.3</v>
      </c>
      <c r="M25" s="1739">
        <v>45.8</v>
      </c>
      <c r="N25" s="1717">
        <v>42.5</v>
      </c>
      <c r="O25" s="1740">
        <v>-7.2052401746724781</v>
      </c>
      <c r="P25" s="1728"/>
    </row>
    <row r="26" spans="1:17" s="1717" customFormat="1" ht="8.1" customHeight="1">
      <c r="A26" s="1738">
        <v>35217</v>
      </c>
      <c r="B26" s="1739">
        <v>67.3</v>
      </c>
      <c r="C26" s="1739">
        <v>57.834000000000003</v>
      </c>
      <c r="D26" s="1739">
        <v>0.2</v>
      </c>
      <c r="E26" s="1739">
        <v>0.13300000000000001</v>
      </c>
      <c r="F26" s="1739">
        <v>67.5</v>
      </c>
      <c r="G26" s="1739">
        <v>57.966999999999999</v>
      </c>
      <c r="H26" s="1740">
        <v>-14.122962962962958</v>
      </c>
      <c r="I26" s="1739">
        <v>42.3</v>
      </c>
      <c r="J26" s="1739">
        <v>36.512</v>
      </c>
      <c r="K26" s="1739">
        <v>0.3</v>
      </c>
      <c r="L26" s="1739">
        <v>0.216</v>
      </c>
      <c r="M26" s="1739">
        <v>42.599999999999994</v>
      </c>
      <c r="N26" s="1739">
        <v>36.728000000000002</v>
      </c>
      <c r="O26" s="1740">
        <v>-13.784037558685435</v>
      </c>
      <c r="P26" s="1728"/>
    </row>
    <row r="27" spans="1:17" s="1717" customFormat="1" ht="8.1" customHeight="1">
      <c r="A27" s="1738">
        <v>35247</v>
      </c>
      <c r="B27" s="1739">
        <v>79</v>
      </c>
      <c r="C27" s="1739">
        <v>76.661000000000001</v>
      </c>
      <c r="D27" s="1739">
        <v>0</v>
      </c>
      <c r="E27" s="1739">
        <v>9.7000000000000003E-2</v>
      </c>
      <c r="F27" s="1739">
        <v>79</v>
      </c>
      <c r="G27" s="1739">
        <v>76.757999999999996</v>
      </c>
      <c r="H27" s="1740">
        <v>-2.8379746835443087</v>
      </c>
      <c r="I27" s="1739">
        <v>43.1</v>
      </c>
      <c r="J27" s="1739">
        <v>43.517000000000003</v>
      </c>
      <c r="K27" s="1739">
        <v>0.1</v>
      </c>
      <c r="L27" s="1739">
        <v>0.156</v>
      </c>
      <c r="M27" s="1739">
        <v>43.2</v>
      </c>
      <c r="N27" s="1739">
        <v>43.673000000000002</v>
      </c>
      <c r="O27" s="1740">
        <v>1.0949074074074083</v>
      </c>
      <c r="P27" s="1728"/>
    </row>
    <row r="28" spans="1:17" s="1717" customFormat="1" ht="8.1" customHeight="1">
      <c r="A28" s="1738">
        <v>35278</v>
      </c>
      <c r="B28" s="1739">
        <v>86.8</v>
      </c>
      <c r="C28" s="1739"/>
      <c r="D28" s="1739">
        <v>0.1</v>
      </c>
      <c r="E28" s="1739"/>
      <c r="F28" s="1739">
        <v>86.899999999999991</v>
      </c>
      <c r="H28" s="1740"/>
      <c r="I28" s="1739">
        <v>39.299999999999997</v>
      </c>
      <c r="K28" s="1739">
        <v>0.1</v>
      </c>
      <c r="M28" s="1739">
        <v>39.4</v>
      </c>
      <c r="O28" s="1740"/>
      <c r="P28" s="1728"/>
    </row>
    <row r="29" spans="1:17" s="1717" customFormat="1" ht="8.1" customHeight="1">
      <c r="A29" s="1738">
        <v>35309</v>
      </c>
      <c r="B29" s="1739">
        <v>90.2</v>
      </c>
      <c r="C29" s="1739"/>
      <c r="D29" s="1739">
        <v>0.1</v>
      </c>
      <c r="E29" s="1739"/>
      <c r="F29" s="1739">
        <v>90.3</v>
      </c>
      <c r="H29" s="1740"/>
      <c r="I29" s="1739">
        <v>44.2</v>
      </c>
      <c r="K29" s="1739">
        <v>0.2</v>
      </c>
      <c r="M29" s="1739">
        <v>44.400000000000006</v>
      </c>
      <c r="O29" s="1740"/>
      <c r="P29" s="1728"/>
    </row>
    <row r="30" spans="1:17" s="1717" customFormat="1" ht="8.1" customHeight="1">
      <c r="A30" s="1738">
        <v>35339</v>
      </c>
      <c r="B30" s="1739">
        <v>99.5</v>
      </c>
      <c r="C30" s="1739"/>
      <c r="D30" s="1739">
        <v>0.3</v>
      </c>
      <c r="E30" s="1739"/>
      <c r="F30" s="1739">
        <v>99.8</v>
      </c>
      <c r="H30" s="1740"/>
      <c r="I30" s="1739">
        <v>52.3</v>
      </c>
      <c r="K30" s="1739">
        <v>0.5</v>
      </c>
      <c r="M30" s="1739">
        <v>52.8</v>
      </c>
      <c r="O30" s="1740"/>
      <c r="P30" s="1728"/>
    </row>
    <row r="31" spans="1:17" s="1717" customFormat="1" ht="8.1" customHeight="1">
      <c r="A31" s="1738">
        <v>35370</v>
      </c>
      <c r="B31" s="1739">
        <v>97.4</v>
      </c>
      <c r="C31" s="1739"/>
      <c r="D31" s="1739">
        <v>0.5</v>
      </c>
      <c r="E31" s="1739"/>
      <c r="F31" s="1739">
        <v>97.9</v>
      </c>
      <c r="H31" s="1740"/>
      <c r="I31" s="1739">
        <v>57.4</v>
      </c>
      <c r="K31" s="1739">
        <v>1</v>
      </c>
      <c r="M31" s="1739">
        <v>58.4</v>
      </c>
      <c r="O31" s="1740"/>
    </row>
    <row r="32" spans="1:17" s="1717" customFormat="1" ht="7.5" customHeight="1">
      <c r="A32" s="1738">
        <v>35400</v>
      </c>
      <c r="B32" s="1741">
        <v>78.5</v>
      </c>
      <c r="C32" s="1741"/>
      <c r="D32" s="1741">
        <v>0.4</v>
      </c>
      <c r="E32" s="1741"/>
      <c r="F32" s="1741">
        <v>78.900000000000006</v>
      </c>
      <c r="G32" s="1741"/>
      <c r="H32" s="1742"/>
      <c r="I32" s="1741">
        <v>41.1</v>
      </c>
      <c r="J32" s="1741"/>
      <c r="K32" s="1741">
        <v>0.8</v>
      </c>
      <c r="L32" s="1741"/>
      <c r="M32" s="1741">
        <v>41.9</v>
      </c>
      <c r="N32" s="1741"/>
      <c r="O32" s="1742"/>
      <c r="P32" s="1728"/>
    </row>
    <row r="33" spans="1:16" s="1717" customFormat="1" ht="12.75" customHeight="1">
      <c r="A33" s="1743" t="s">
        <v>1529</v>
      </c>
      <c r="B33" s="1744">
        <v>553.57600000000002</v>
      </c>
      <c r="C33" s="1744">
        <v>518.48400000000004</v>
      </c>
      <c r="D33" s="1744">
        <v>1.637</v>
      </c>
      <c r="E33" s="1744">
        <v>1.595</v>
      </c>
      <c r="F33" s="1744">
        <v>555.21299999999997</v>
      </c>
      <c r="G33" s="1744">
        <v>519.98799999999994</v>
      </c>
      <c r="H33" s="1740">
        <v>-6.3444119644172625</v>
      </c>
      <c r="I33" s="1744">
        <v>318.56400000000002</v>
      </c>
      <c r="J33" s="1744">
        <v>301.392</v>
      </c>
      <c r="K33" s="1744">
        <v>3.2999999999999994</v>
      </c>
      <c r="L33" s="1744">
        <v>3.0710000000000002</v>
      </c>
      <c r="M33" s="1744">
        <v>321.86399999999998</v>
      </c>
      <c r="N33" s="1744">
        <v>304.46299999999997</v>
      </c>
      <c r="O33" s="1740">
        <v>-5.4063206820271992</v>
      </c>
      <c r="P33" s="1728"/>
    </row>
    <row r="34" spans="1:16" s="1756" customFormat="1" ht="12" customHeight="1">
      <c r="A34" s="1733"/>
      <c r="B34" s="1750" t="s">
        <v>1534</v>
      </c>
      <c r="C34" s="1751"/>
      <c r="D34" s="1751"/>
      <c r="E34" s="1751"/>
      <c r="F34" s="1752"/>
      <c r="G34" s="1752"/>
      <c r="H34" s="1753"/>
      <c r="I34" s="1754" t="s">
        <v>671</v>
      </c>
      <c r="J34" s="1752"/>
      <c r="K34" s="1752"/>
      <c r="L34" s="1752"/>
      <c r="M34" s="1752"/>
      <c r="N34" s="1752"/>
      <c r="O34" s="1753"/>
      <c r="P34" s="1755"/>
    </row>
    <row r="35" spans="1:16" s="1717" customFormat="1" ht="7.5" customHeight="1">
      <c r="A35" s="1738">
        <v>35065</v>
      </c>
      <c r="B35" s="1739">
        <v>228.59299999999999</v>
      </c>
      <c r="C35" s="1739">
        <v>232.58199999999999</v>
      </c>
      <c r="D35" s="1739">
        <v>1.8</v>
      </c>
      <c r="E35" s="1739">
        <v>1.66</v>
      </c>
      <c r="F35" s="1739">
        <v>230.393</v>
      </c>
      <c r="G35" s="1739">
        <v>234.2</v>
      </c>
      <c r="H35" s="1740">
        <v>1.6523939529412779</v>
      </c>
      <c r="I35" s="1739">
        <v>23.521000000000001</v>
      </c>
      <c r="J35" s="1739">
        <v>25.213999999999999</v>
      </c>
      <c r="K35" s="1739">
        <v>0.14499999999999999</v>
      </c>
      <c r="L35" s="1739">
        <v>0.14299999999999999</v>
      </c>
      <c r="M35" s="1739">
        <v>23.666</v>
      </c>
      <c r="N35" s="1739">
        <v>25.356999999999999</v>
      </c>
      <c r="O35" s="1740">
        <v>7.1452716977943087</v>
      </c>
      <c r="P35" s="1728"/>
    </row>
    <row r="36" spans="1:16" s="1717" customFormat="1" ht="8.1" customHeight="1">
      <c r="A36" s="1738">
        <v>35096</v>
      </c>
      <c r="B36" s="1739">
        <v>223.119</v>
      </c>
      <c r="C36" s="1739">
        <v>200.643</v>
      </c>
      <c r="D36" s="1739">
        <v>2</v>
      </c>
      <c r="E36" s="1739">
        <v>2.012</v>
      </c>
      <c r="F36" s="1739">
        <v>225.119</v>
      </c>
      <c r="G36" s="1739">
        <v>202.655</v>
      </c>
      <c r="H36" s="1740">
        <v>-9.9787223646160434</v>
      </c>
      <c r="I36" s="1739">
        <v>24.021000000000001</v>
      </c>
      <c r="J36" s="1739">
        <v>21.061</v>
      </c>
      <c r="K36" s="1739">
        <v>0.156</v>
      </c>
      <c r="L36" s="1739">
        <v>0.11700000000000001</v>
      </c>
      <c r="M36" s="1739">
        <v>24.177</v>
      </c>
      <c r="N36" s="1739">
        <v>21.178000000000001</v>
      </c>
      <c r="O36" s="1740">
        <v>-12.404351242916823</v>
      </c>
      <c r="P36" s="1728"/>
    </row>
    <row r="37" spans="1:16" s="1717" customFormat="1" ht="8.1" customHeight="1">
      <c r="A37" s="1738">
        <v>35125</v>
      </c>
      <c r="B37" s="1739">
        <v>229.29900000000001</v>
      </c>
      <c r="C37" s="1739">
        <v>216.32900000000001</v>
      </c>
      <c r="D37" s="1739">
        <v>1.9</v>
      </c>
      <c r="E37" s="1739">
        <v>1.9930000000000001</v>
      </c>
      <c r="F37" s="1739">
        <v>231.19900000000001</v>
      </c>
      <c r="G37" s="1739">
        <v>218.322</v>
      </c>
      <c r="H37" s="1740">
        <v>-5.5696607684289301</v>
      </c>
      <c r="I37" s="1739">
        <v>25.582999999999998</v>
      </c>
      <c r="J37" s="1739">
        <v>22.855</v>
      </c>
      <c r="K37" s="1739">
        <v>0.13900000000000001</v>
      </c>
      <c r="L37" s="1739">
        <v>0.111</v>
      </c>
      <c r="M37" s="1739">
        <v>25.721999999999998</v>
      </c>
      <c r="N37" s="1739">
        <v>22.966000000000001</v>
      </c>
      <c r="O37" s="1740">
        <v>-10.71456340875514</v>
      </c>
      <c r="P37" s="1728"/>
    </row>
    <row r="38" spans="1:16" s="1717" customFormat="1" ht="8.1" customHeight="1">
      <c r="A38" s="1738">
        <v>35156</v>
      </c>
      <c r="B38" s="1739">
        <v>224.6</v>
      </c>
      <c r="C38" s="1739">
        <v>202.37299999999999</v>
      </c>
      <c r="D38" s="1739">
        <v>1.3</v>
      </c>
      <c r="E38" s="1739">
        <v>1.141</v>
      </c>
      <c r="F38" s="1739">
        <v>225.9</v>
      </c>
      <c r="G38" s="1739">
        <v>203.51400000000001</v>
      </c>
      <c r="H38" s="1740">
        <v>-9.9096945551128801</v>
      </c>
      <c r="I38" s="1739">
        <v>25.7</v>
      </c>
      <c r="J38" s="1739">
        <v>24.733000000000001</v>
      </c>
      <c r="K38" s="1739">
        <v>0.1</v>
      </c>
      <c r="L38" s="1739">
        <v>0.877</v>
      </c>
      <c r="M38" s="1739">
        <v>25.8</v>
      </c>
      <c r="N38" s="1739">
        <v>22.966000000000001</v>
      </c>
      <c r="O38" s="1740">
        <v>-10.984496124031008</v>
      </c>
      <c r="P38" s="1728"/>
    </row>
    <row r="39" spans="1:16" s="1717" customFormat="1" ht="8.1" customHeight="1">
      <c r="A39" s="1738">
        <v>35186</v>
      </c>
      <c r="B39" s="1739">
        <v>211</v>
      </c>
      <c r="C39" s="1739">
        <v>194.2</v>
      </c>
      <c r="D39" s="1739">
        <v>0.7</v>
      </c>
      <c r="E39" s="1739">
        <v>0.8</v>
      </c>
      <c r="F39" s="1739">
        <v>211.7</v>
      </c>
      <c r="G39" s="1739">
        <v>195</v>
      </c>
      <c r="H39" s="1740">
        <v>-7.8885214926783132</v>
      </c>
      <c r="I39" s="1739">
        <v>25.8</v>
      </c>
      <c r="J39" s="1739">
        <v>21.3</v>
      </c>
      <c r="K39" s="1739">
        <v>0</v>
      </c>
      <c r="L39" s="1739">
        <v>0.1</v>
      </c>
      <c r="M39" s="1739">
        <v>25.8</v>
      </c>
      <c r="N39" s="1739">
        <v>21.4</v>
      </c>
      <c r="O39" s="1740">
        <v>-17.054263565891482</v>
      </c>
      <c r="P39" s="1728"/>
    </row>
    <row r="40" spans="1:16" s="1717" customFormat="1" ht="8.1" customHeight="1">
      <c r="A40" s="1738">
        <v>35217</v>
      </c>
      <c r="B40" s="1739">
        <v>198.9</v>
      </c>
      <c r="C40" s="1739">
        <v>177.20099999999999</v>
      </c>
      <c r="D40" s="1739">
        <v>0.8</v>
      </c>
      <c r="E40" s="1739">
        <v>0.61</v>
      </c>
      <c r="F40" s="1739">
        <v>199.70000000000002</v>
      </c>
      <c r="G40" s="1739">
        <v>177.81100000000001</v>
      </c>
      <c r="H40" s="1740">
        <v>-10.960941412118185</v>
      </c>
      <c r="I40" s="1739">
        <v>23</v>
      </c>
      <c r="J40" s="1739">
        <v>19.899000000000001</v>
      </c>
      <c r="K40" s="1739">
        <v>0.1</v>
      </c>
      <c r="L40" s="1739">
        <v>7.1999999999999995E-2</v>
      </c>
      <c r="M40" s="1739">
        <v>23.1</v>
      </c>
      <c r="N40" s="1739">
        <v>19.971</v>
      </c>
      <c r="O40" s="1740">
        <v>-13.54545454545455</v>
      </c>
      <c r="P40" s="1728"/>
    </row>
    <row r="41" spans="1:16" s="1717" customFormat="1" ht="8.1" customHeight="1">
      <c r="A41" s="1738">
        <v>35247</v>
      </c>
      <c r="B41" s="1739">
        <v>212.2</v>
      </c>
      <c r="C41" s="1739">
        <v>206.67</v>
      </c>
      <c r="D41" s="1739">
        <v>0.2</v>
      </c>
      <c r="E41" s="1739">
        <v>0.40899999999999997</v>
      </c>
      <c r="F41" s="1739">
        <v>212.39999999999998</v>
      </c>
      <c r="G41" s="1739">
        <v>207.07900000000001</v>
      </c>
      <c r="H41" s="1740">
        <v>-2.5051789077212616</v>
      </c>
      <c r="I41" s="1739">
        <v>23</v>
      </c>
      <c r="J41" s="1739">
        <v>23.512</v>
      </c>
      <c r="K41" s="1739">
        <v>0.1</v>
      </c>
      <c r="L41" s="1739">
        <v>6.7000000000000004E-2</v>
      </c>
      <c r="M41" s="1739">
        <v>23.1</v>
      </c>
      <c r="N41" s="1739">
        <v>23.579000000000001</v>
      </c>
      <c r="O41" s="1740">
        <v>2.0735930735930719</v>
      </c>
      <c r="P41" s="1728"/>
    </row>
    <row r="42" spans="1:16" s="1717" customFormat="1" ht="8.1" customHeight="1">
      <c r="A42" s="1738">
        <v>35278</v>
      </c>
      <c r="B42" s="1739">
        <v>213.6</v>
      </c>
      <c r="C42" s="1739"/>
      <c r="D42" s="1739">
        <v>0.3</v>
      </c>
      <c r="E42" s="1739"/>
      <c r="F42" s="1739">
        <v>213.9</v>
      </c>
      <c r="G42" s="1739"/>
      <c r="H42" s="1740"/>
      <c r="I42" s="1739">
        <v>21.2</v>
      </c>
      <c r="J42" s="1739"/>
      <c r="K42" s="1739">
        <v>0.1</v>
      </c>
      <c r="L42" s="1739"/>
      <c r="M42" s="1739">
        <v>21.3</v>
      </c>
      <c r="N42" s="1739"/>
      <c r="O42" s="1740"/>
      <c r="P42" s="1728"/>
    </row>
    <row r="43" spans="1:16" s="1717" customFormat="1" ht="8.1" customHeight="1">
      <c r="A43" s="1738">
        <v>35309</v>
      </c>
      <c r="B43" s="1739">
        <v>227</v>
      </c>
      <c r="C43" s="1739"/>
      <c r="D43" s="1739">
        <v>0.6</v>
      </c>
      <c r="E43" s="1739"/>
      <c r="F43" s="1739">
        <v>227.6</v>
      </c>
      <c r="G43" s="1739"/>
      <c r="H43" s="1740"/>
      <c r="I43" s="1739">
        <v>24.4</v>
      </c>
      <c r="J43" s="1739"/>
      <c r="K43" s="1739">
        <v>0.1</v>
      </c>
      <c r="L43" s="1739"/>
      <c r="M43" s="1739">
        <v>24.5</v>
      </c>
      <c r="N43" s="1739"/>
      <c r="O43" s="1740"/>
      <c r="P43" s="1728"/>
    </row>
    <row r="44" spans="1:16" s="1717" customFormat="1" ht="8.1" customHeight="1">
      <c r="A44" s="1738">
        <v>35339</v>
      </c>
      <c r="B44" s="1739">
        <v>252.4</v>
      </c>
      <c r="C44" s="1739"/>
      <c r="D44" s="1739">
        <v>1.4</v>
      </c>
      <c r="E44" s="1739"/>
      <c r="F44" s="1739">
        <v>253.8</v>
      </c>
      <c r="G44" s="1739"/>
      <c r="H44" s="1740"/>
      <c r="I44" s="1739">
        <v>23.3</v>
      </c>
      <c r="J44" s="1739"/>
      <c r="K44" s="1739">
        <v>0.1</v>
      </c>
      <c r="L44" s="1739"/>
      <c r="M44" s="1739">
        <v>23.400000000000002</v>
      </c>
      <c r="N44" s="1739"/>
      <c r="O44" s="1740"/>
      <c r="P44" s="1728"/>
    </row>
    <row r="45" spans="1:16" s="1717" customFormat="1" ht="8.1" customHeight="1">
      <c r="A45" s="1738">
        <v>35370</v>
      </c>
      <c r="B45" s="1739">
        <v>262.7</v>
      </c>
      <c r="C45" s="1739"/>
      <c r="D45" s="1739">
        <v>2.8</v>
      </c>
      <c r="E45" s="1739"/>
      <c r="F45" s="1739">
        <v>265.5</v>
      </c>
      <c r="G45" s="1739"/>
      <c r="H45" s="1740"/>
      <c r="I45" s="1739">
        <v>25</v>
      </c>
      <c r="J45" s="1739"/>
      <c r="K45" s="1739">
        <v>0.2</v>
      </c>
      <c r="L45" s="1739"/>
      <c r="M45" s="1739">
        <v>25.2</v>
      </c>
      <c r="N45" s="1739"/>
      <c r="O45" s="1740"/>
      <c r="P45" s="1728"/>
    </row>
    <row r="46" spans="1:16" s="1717" customFormat="1" ht="7.5" customHeight="1">
      <c r="A46" s="1738">
        <v>35400</v>
      </c>
      <c r="B46" s="1741">
        <v>211.3</v>
      </c>
      <c r="C46" s="1741"/>
      <c r="D46" s="1741">
        <v>2.2000000000000002</v>
      </c>
      <c r="E46" s="1741"/>
      <c r="F46" s="1741">
        <v>213.5</v>
      </c>
      <c r="G46" s="1741"/>
      <c r="H46" s="1742"/>
      <c r="I46" s="1741">
        <v>23.5</v>
      </c>
      <c r="J46" s="1741"/>
      <c r="K46" s="1741">
        <v>0.1</v>
      </c>
      <c r="L46" s="1741"/>
      <c r="M46" s="1741">
        <v>23.6</v>
      </c>
      <c r="N46" s="1741"/>
      <c r="O46" s="1742"/>
      <c r="P46" s="1728"/>
    </row>
    <row r="47" spans="1:16" s="1717" customFormat="1" ht="12.75" customHeight="1">
      <c r="A47" s="1743" t="s">
        <v>1529</v>
      </c>
      <c r="B47" s="1744">
        <v>1527.711</v>
      </c>
      <c r="C47" s="1744">
        <v>1429.9980000000003</v>
      </c>
      <c r="D47" s="1744">
        <v>8.6999999999999993</v>
      </c>
      <c r="E47" s="1744">
        <v>8.625</v>
      </c>
      <c r="F47" s="1744">
        <v>1536.4110000000001</v>
      </c>
      <c r="G47" s="1744">
        <v>1438.5809999999999</v>
      </c>
      <c r="H47" s="1740">
        <v>-6.3674368381897883</v>
      </c>
      <c r="I47" s="1744">
        <v>170.625</v>
      </c>
      <c r="J47" s="1744">
        <v>158.57400000000001</v>
      </c>
      <c r="K47" s="1744">
        <v>0.74</v>
      </c>
      <c r="L47" s="1744">
        <v>1.4870000000000001</v>
      </c>
      <c r="M47" s="1744">
        <v>171.36499999999998</v>
      </c>
      <c r="N47" s="1744">
        <v>157.41700000000003</v>
      </c>
      <c r="O47" s="1740">
        <v>-8.1393516762465765</v>
      </c>
      <c r="P47" s="1728"/>
    </row>
    <row r="48" spans="1:16" s="1756" customFormat="1" ht="12.75" customHeight="1">
      <c r="A48" s="1733"/>
      <c r="B48" s="1750" t="s">
        <v>527</v>
      </c>
      <c r="C48" s="1751"/>
      <c r="D48" s="1751"/>
      <c r="E48" s="1751"/>
      <c r="F48" s="1752"/>
      <c r="G48" s="1752"/>
      <c r="H48" s="1757"/>
      <c r="I48" s="1754" t="s">
        <v>1535</v>
      </c>
      <c r="J48" s="1752"/>
      <c r="K48" s="1752"/>
      <c r="L48" s="1752"/>
      <c r="M48" s="1752"/>
      <c r="N48" s="1752"/>
      <c r="O48" s="1757"/>
      <c r="P48" s="1755"/>
    </row>
    <row r="49" spans="1:35" s="1717" customFormat="1" ht="7.5" customHeight="1">
      <c r="A49" s="1738">
        <v>35065</v>
      </c>
      <c r="B49" s="1739">
        <v>3926.3229999999999</v>
      </c>
      <c r="C49" s="1739">
        <v>3924.4639999999999</v>
      </c>
      <c r="D49" s="1739">
        <v>6.1580000000000004</v>
      </c>
      <c r="E49" s="1739">
        <v>5.5839999999999996</v>
      </c>
      <c r="F49" s="1739">
        <v>3932.4809999999998</v>
      </c>
      <c r="G49" s="1739">
        <v>3930.0479999999998</v>
      </c>
      <c r="H49" s="1740">
        <v>-6.1869338974551713E-2</v>
      </c>
      <c r="I49" s="1739">
        <v>76.951000000000008</v>
      </c>
      <c r="J49" s="1739">
        <v>59.292999999999999</v>
      </c>
      <c r="K49" s="1739">
        <v>25.026</v>
      </c>
      <c r="L49" s="1739">
        <v>1.0309999999999999</v>
      </c>
      <c r="M49" s="1739">
        <v>101.977</v>
      </c>
      <c r="N49" s="1739">
        <v>60.323999999999998</v>
      </c>
      <c r="O49" s="1740">
        <v>-40.845484766172767</v>
      </c>
      <c r="P49" s="1728"/>
    </row>
    <row r="50" spans="1:35" s="1717" customFormat="1" ht="8.1" customHeight="1">
      <c r="A50" s="1738">
        <v>35096</v>
      </c>
      <c r="B50" s="1739">
        <v>3584.0549999999998</v>
      </c>
      <c r="C50" s="1739">
        <v>3623.7429999999999</v>
      </c>
      <c r="D50" s="1739">
        <v>5.58</v>
      </c>
      <c r="E50" s="1739">
        <v>5.1580000000000004</v>
      </c>
      <c r="F50" s="1739">
        <v>3589.6349999999998</v>
      </c>
      <c r="G50" s="1739">
        <v>3628.9009999999998</v>
      </c>
      <c r="H50" s="1740">
        <v>1.0938716610463306</v>
      </c>
      <c r="I50" s="1739">
        <v>82.029000000000011</v>
      </c>
      <c r="J50" s="1739">
        <v>60.16</v>
      </c>
      <c r="K50" s="1739">
        <v>20.225000000000001</v>
      </c>
      <c r="L50" s="1739">
        <v>0.85399999999999998</v>
      </c>
      <c r="M50" s="1739">
        <v>102.25400000000002</v>
      </c>
      <c r="N50" s="1739">
        <v>61.014000000000003</v>
      </c>
      <c r="O50" s="1740">
        <v>-40.330940598900789</v>
      </c>
      <c r="P50" s="1728"/>
      <c r="X50" s="1758"/>
      <c r="Y50" s="1758"/>
      <c r="Z50" s="1758"/>
      <c r="AA50" s="1758"/>
      <c r="AB50" s="1758"/>
      <c r="AC50" s="1758"/>
      <c r="AD50" s="1758"/>
      <c r="AE50" s="1758"/>
      <c r="AF50" s="1758"/>
      <c r="AG50" s="1758"/>
      <c r="AH50" s="1758"/>
      <c r="AI50" s="1758"/>
    </row>
    <row r="51" spans="1:35" s="1717" customFormat="1" ht="8.1" customHeight="1">
      <c r="A51" s="1738">
        <v>35125</v>
      </c>
      <c r="B51" s="1739">
        <v>3497.5889999999999</v>
      </c>
      <c r="C51" s="1739">
        <v>3878.7440000000001</v>
      </c>
      <c r="D51" s="1739">
        <v>4.8390000000000004</v>
      </c>
      <c r="E51" s="1739">
        <v>4.3490000000000002</v>
      </c>
      <c r="F51" s="1739">
        <v>3502.4279999999999</v>
      </c>
      <c r="G51" s="1739">
        <v>3883.0929999999998</v>
      </c>
      <c r="H51" s="1740">
        <v>10.868603151870637</v>
      </c>
      <c r="I51" s="1739">
        <v>138.72099999999998</v>
      </c>
      <c r="J51" s="1739">
        <v>76.644000000000005</v>
      </c>
      <c r="K51" s="1739">
        <v>27.593</v>
      </c>
      <c r="L51" s="1739">
        <v>0.95199999999999996</v>
      </c>
      <c r="M51" s="1739">
        <v>166.31399999999996</v>
      </c>
      <c r="N51" s="1739">
        <v>77.590999999999994</v>
      </c>
      <c r="O51" s="1740">
        <v>-53.34668157821951</v>
      </c>
      <c r="P51" s="1728"/>
      <c r="X51" s="1758"/>
      <c r="Y51" s="1758"/>
      <c r="Z51" s="1758"/>
      <c r="AA51" s="1758"/>
      <c r="AB51" s="1758"/>
      <c r="AC51" s="1758"/>
      <c r="AD51" s="1758"/>
      <c r="AE51" s="1758"/>
      <c r="AF51" s="1758"/>
      <c r="AG51" s="1758"/>
      <c r="AH51" s="1758"/>
      <c r="AI51" s="1758"/>
    </row>
    <row r="52" spans="1:35" s="1717" customFormat="1" ht="8.1" customHeight="1">
      <c r="A52" s="1738">
        <v>35156</v>
      </c>
      <c r="B52" s="1739">
        <v>3706.5</v>
      </c>
      <c r="C52" s="1739">
        <v>3635.4609999999998</v>
      </c>
      <c r="D52" s="1739">
        <v>2.4</v>
      </c>
      <c r="E52" s="1739">
        <v>1.925</v>
      </c>
      <c r="F52" s="1739">
        <v>3708.9</v>
      </c>
      <c r="G52" s="1739">
        <v>3637.386</v>
      </c>
      <c r="H52" s="1740">
        <v>-1.9281727735986465</v>
      </c>
      <c r="I52" s="1739">
        <v>97.7</v>
      </c>
      <c r="J52" s="1739">
        <v>91</v>
      </c>
      <c r="K52" s="1739">
        <v>26.6</v>
      </c>
      <c r="L52" s="1739">
        <v>1.085</v>
      </c>
      <c r="M52" s="1739">
        <v>124.30000000000001</v>
      </c>
      <c r="N52" s="1739">
        <v>92.084999999999994</v>
      </c>
      <c r="O52" s="1740">
        <v>-25.917135961383764</v>
      </c>
      <c r="P52" s="1728"/>
      <c r="X52" s="1758"/>
      <c r="Y52" s="1758"/>
      <c r="Z52" s="1758"/>
      <c r="AA52" s="1758"/>
      <c r="AB52" s="1758"/>
      <c r="AC52" s="1758"/>
      <c r="AD52" s="1758"/>
      <c r="AE52" s="1758"/>
      <c r="AF52" s="1758"/>
      <c r="AG52" s="1758"/>
      <c r="AH52" s="1758"/>
      <c r="AI52" s="1758"/>
    </row>
    <row r="53" spans="1:35" s="1717" customFormat="1" ht="8.1" customHeight="1">
      <c r="A53" s="1738">
        <v>35186</v>
      </c>
      <c r="B53" s="1739">
        <v>3583</v>
      </c>
      <c r="C53" s="1739">
        <v>3590</v>
      </c>
      <c r="D53" s="1739">
        <v>1.4</v>
      </c>
      <c r="E53" s="1739">
        <v>1.2</v>
      </c>
      <c r="F53" s="1739">
        <v>3584.4</v>
      </c>
      <c r="G53" s="1739">
        <v>3591.2</v>
      </c>
      <c r="H53" s="1740">
        <v>0.18971096975783919</v>
      </c>
      <c r="I53" s="1739">
        <v>104.8</v>
      </c>
      <c r="J53" s="1739">
        <v>67.099999999999994</v>
      </c>
      <c r="K53" s="1739">
        <v>19.100000000000001</v>
      </c>
      <c r="L53" s="1739">
        <v>1</v>
      </c>
      <c r="M53" s="1739">
        <v>123.9</v>
      </c>
      <c r="N53" s="1739">
        <v>68.099999999999994</v>
      </c>
      <c r="O53" s="1740">
        <v>-45.036319612590802</v>
      </c>
      <c r="P53" s="1728"/>
      <c r="X53" s="1758"/>
      <c r="Y53" s="1758"/>
      <c r="Z53" s="1758"/>
      <c r="AA53" s="1758"/>
      <c r="AB53" s="1758"/>
      <c r="AC53" s="1758"/>
      <c r="AD53" s="1758"/>
      <c r="AE53" s="1758"/>
      <c r="AF53" s="1758"/>
      <c r="AG53" s="1758"/>
      <c r="AH53" s="1758"/>
      <c r="AI53" s="1758"/>
    </row>
    <row r="54" spans="1:35" s="1717" customFormat="1" ht="8.1" customHeight="1">
      <c r="A54" s="1738">
        <v>35217</v>
      </c>
      <c r="B54" s="1739">
        <v>3443.5</v>
      </c>
      <c r="C54" s="1739">
        <v>3474.8119999999999</v>
      </c>
      <c r="D54" s="1739">
        <v>1.1000000000000001</v>
      </c>
      <c r="E54" s="1739">
        <v>1.0880000000000001</v>
      </c>
      <c r="F54" s="1739">
        <v>3444.6</v>
      </c>
      <c r="G54" s="1739">
        <v>3475.9</v>
      </c>
      <c r="H54" s="1740">
        <v>0.9086686407710598</v>
      </c>
      <c r="I54" s="1739">
        <v>124.7</v>
      </c>
      <c r="J54" s="1739">
        <v>91.22</v>
      </c>
      <c r="K54" s="1739">
        <v>14.7</v>
      </c>
      <c r="L54" s="1739">
        <v>0.91900000000000004</v>
      </c>
      <c r="M54" s="1739">
        <v>139.4</v>
      </c>
      <c r="N54" s="1739">
        <v>92.138999999999996</v>
      </c>
      <c r="O54" s="1740">
        <v>-33.903156384505031</v>
      </c>
      <c r="P54" s="1728"/>
      <c r="X54" s="1758"/>
      <c r="Y54" s="1758"/>
      <c r="Z54" s="1758"/>
      <c r="AA54" s="1758"/>
      <c r="AB54" s="1758"/>
      <c r="AC54" s="1758"/>
      <c r="AD54" s="1758"/>
      <c r="AE54" s="1758"/>
      <c r="AF54" s="1758"/>
      <c r="AG54" s="1758"/>
      <c r="AH54" s="1758"/>
      <c r="AI54" s="1758"/>
    </row>
    <row r="55" spans="1:35" s="1717" customFormat="1" ht="8.1" customHeight="1">
      <c r="A55" s="1738">
        <v>35247</v>
      </c>
      <c r="B55" s="1739">
        <v>3784.2</v>
      </c>
      <c r="C55" s="1739">
        <v>3749.8760000000002</v>
      </c>
      <c r="D55" s="1739">
        <v>0.8</v>
      </c>
      <c r="E55" s="1739">
        <v>0.72199999999999998</v>
      </c>
      <c r="F55" s="1739">
        <v>3785</v>
      </c>
      <c r="G55" s="1739">
        <v>3750.598</v>
      </c>
      <c r="H55" s="1740">
        <v>-0.90890356671070593</v>
      </c>
      <c r="I55" s="1739">
        <v>78.599999999999994</v>
      </c>
      <c r="J55" s="1739">
        <v>61.893000000000001</v>
      </c>
      <c r="K55" s="1739">
        <v>24.5</v>
      </c>
      <c r="L55" s="1739">
        <v>0.48799999999999999</v>
      </c>
      <c r="M55" s="1739">
        <v>103.1</v>
      </c>
      <c r="N55" s="1739">
        <v>62.381</v>
      </c>
      <c r="O55" s="1740">
        <v>-39.494665373423857</v>
      </c>
      <c r="P55" s="1728"/>
      <c r="X55" s="1758"/>
      <c r="Y55" s="1758"/>
      <c r="Z55" s="1758"/>
      <c r="AA55" s="1758"/>
      <c r="AB55" s="1758"/>
      <c r="AC55" s="1758"/>
      <c r="AD55" s="1758"/>
      <c r="AE55" s="1758"/>
      <c r="AF55" s="1758"/>
      <c r="AG55" s="1758"/>
      <c r="AH55" s="1758"/>
      <c r="AI55" s="1758"/>
    </row>
    <row r="56" spans="1:35" s="1717" customFormat="1" ht="8.1" customHeight="1">
      <c r="A56" s="1738">
        <v>35278</v>
      </c>
      <c r="B56" s="1739">
        <v>3731.2</v>
      </c>
      <c r="C56" s="1739"/>
      <c r="D56" s="1739">
        <v>0.7</v>
      </c>
      <c r="E56" s="1739"/>
      <c r="F56" s="1739">
        <v>3731.8999999999996</v>
      </c>
      <c r="G56" s="1739"/>
      <c r="H56" s="1740"/>
      <c r="I56" s="1739">
        <v>69.8</v>
      </c>
      <c r="J56" s="1739"/>
      <c r="K56" s="1739">
        <v>16.3</v>
      </c>
      <c r="L56" s="1739"/>
      <c r="M56" s="1739">
        <v>86.1</v>
      </c>
      <c r="N56" s="1739"/>
      <c r="O56" s="1740"/>
      <c r="P56" s="1728"/>
      <c r="X56" s="1758"/>
      <c r="Y56" s="1758"/>
      <c r="Z56" s="1758"/>
      <c r="AA56" s="1758"/>
      <c r="AB56" s="1758"/>
      <c r="AC56" s="1758"/>
      <c r="AD56" s="1758"/>
      <c r="AE56" s="1758"/>
      <c r="AF56" s="1758"/>
      <c r="AG56" s="1758"/>
      <c r="AH56" s="1758"/>
      <c r="AI56" s="1758"/>
    </row>
    <row r="57" spans="1:35" s="1717" customFormat="1" ht="8.1" customHeight="1">
      <c r="A57" s="1738">
        <v>35309</v>
      </c>
      <c r="B57" s="1739">
        <v>3741.4</v>
      </c>
      <c r="C57" s="1739"/>
      <c r="D57" s="1739">
        <v>1.1000000000000001</v>
      </c>
      <c r="E57" s="1739"/>
      <c r="F57" s="1739">
        <v>3742.5</v>
      </c>
      <c r="G57" s="1739"/>
      <c r="H57" s="1740"/>
      <c r="I57" s="1739">
        <v>73.8</v>
      </c>
      <c r="J57" s="1739"/>
      <c r="K57" s="1739">
        <v>24</v>
      </c>
      <c r="L57" s="1739"/>
      <c r="M57" s="1739">
        <v>97.8</v>
      </c>
      <c r="N57" s="1739"/>
      <c r="O57" s="1740"/>
      <c r="P57" s="1728"/>
      <c r="X57" s="1758"/>
      <c r="Y57" s="1758"/>
      <c r="Z57" s="1758"/>
      <c r="AA57" s="1758"/>
      <c r="AB57" s="1758"/>
      <c r="AC57" s="1758"/>
      <c r="AD57" s="1758"/>
      <c r="AE57" s="1758"/>
      <c r="AF57" s="1758"/>
      <c r="AG57" s="1758"/>
      <c r="AH57" s="1758"/>
      <c r="AI57" s="1758"/>
    </row>
    <row r="58" spans="1:35" s="1717" customFormat="1" ht="8.1" customHeight="1">
      <c r="A58" s="1738">
        <v>35339</v>
      </c>
      <c r="B58" s="1739">
        <v>3912.6</v>
      </c>
      <c r="C58" s="1739"/>
      <c r="D58" s="1739">
        <v>2.7</v>
      </c>
      <c r="E58" s="1739"/>
      <c r="F58" s="1739">
        <v>3915.2999999999997</v>
      </c>
      <c r="G58" s="1739"/>
      <c r="H58" s="1740"/>
      <c r="I58" s="1739">
        <v>73.099999999999994</v>
      </c>
      <c r="J58" s="1739"/>
      <c r="K58" s="1739">
        <v>41.1</v>
      </c>
      <c r="L58" s="1739"/>
      <c r="M58" s="1739">
        <v>114.19999999999999</v>
      </c>
      <c r="N58" s="1739"/>
      <c r="O58" s="1740"/>
      <c r="P58" s="1728"/>
      <c r="X58" s="1758"/>
      <c r="Y58" s="1758"/>
      <c r="Z58" s="1758"/>
      <c r="AA58" s="1758"/>
      <c r="AB58" s="1758"/>
      <c r="AC58" s="1758"/>
      <c r="AD58" s="1758"/>
      <c r="AE58" s="1758"/>
      <c r="AF58" s="1758"/>
      <c r="AG58" s="1758"/>
      <c r="AH58" s="1758"/>
      <c r="AI58" s="1758"/>
    </row>
    <row r="59" spans="1:35" s="1717" customFormat="1" ht="8.1" customHeight="1">
      <c r="A59" s="1738">
        <v>35370</v>
      </c>
      <c r="B59" s="1739">
        <v>3964.1</v>
      </c>
      <c r="C59" s="1739"/>
      <c r="D59" s="1739">
        <v>6.4</v>
      </c>
      <c r="E59" s="1739"/>
      <c r="F59" s="1739">
        <v>3970.5</v>
      </c>
      <c r="G59" s="1739"/>
      <c r="H59" s="1740"/>
      <c r="I59" s="1739">
        <v>73.5</v>
      </c>
      <c r="J59" s="1739"/>
      <c r="K59" s="1739">
        <v>61.8</v>
      </c>
      <c r="L59" s="1739"/>
      <c r="M59" s="1739">
        <v>135.30000000000001</v>
      </c>
      <c r="N59" s="1739"/>
      <c r="O59" s="1740"/>
      <c r="P59" s="1728"/>
      <c r="X59" s="1758"/>
      <c r="Y59" s="1758"/>
      <c r="Z59" s="1758"/>
      <c r="AA59" s="1758"/>
      <c r="AB59" s="1758"/>
      <c r="AC59" s="1758"/>
      <c r="AD59" s="1758"/>
      <c r="AE59" s="1758"/>
      <c r="AF59" s="1758"/>
      <c r="AG59" s="1758"/>
      <c r="AH59" s="1758"/>
      <c r="AI59" s="1758"/>
    </row>
    <row r="60" spans="1:35" s="1717" customFormat="1" ht="7.5" customHeight="1">
      <c r="A60" s="1738">
        <v>35400</v>
      </c>
      <c r="B60" s="1741">
        <v>3515.2</v>
      </c>
      <c r="C60" s="1741"/>
      <c r="D60" s="1741">
        <v>5.6</v>
      </c>
      <c r="E60" s="1741"/>
      <c r="F60" s="1741">
        <v>3520.8</v>
      </c>
      <c r="G60" s="1741"/>
      <c r="H60" s="1742"/>
      <c r="I60" s="1741">
        <v>86</v>
      </c>
      <c r="J60" s="1741"/>
      <c r="K60" s="1741">
        <v>55.2</v>
      </c>
      <c r="L60" s="1741"/>
      <c r="M60" s="1741">
        <v>141.30000000000001</v>
      </c>
      <c r="N60" s="1741"/>
      <c r="O60" s="1742"/>
      <c r="P60" s="1728"/>
      <c r="X60" s="1758"/>
      <c r="Y60" s="1758"/>
      <c r="Z60" s="1758"/>
      <c r="AA60" s="1758"/>
      <c r="AB60" s="1758"/>
      <c r="AC60" s="1758"/>
      <c r="AD60" s="1758"/>
      <c r="AE60" s="1758"/>
      <c r="AF60" s="1758"/>
      <c r="AG60" s="1758"/>
      <c r="AH60" s="1758"/>
      <c r="AI60" s="1758"/>
    </row>
    <row r="61" spans="1:35" s="1717" customFormat="1" ht="12.75" customHeight="1">
      <c r="A61" s="1759" t="s">
        <v>1529</v>
      </c>
      <c r="B61" s="1760">
        <v>25525.167000000001</v>
      </c>
      <c r="C61" s="1760">
        <v>25877.100000000002</v>
      </c>
      <c r="D61" s="1760">
        <v>22.276999999999997</v>
      </c>
      <c r="E61" s="1760">
        <v>20.026000000000003</v>
      </c>
      <c r="F61" s="1760">
        <v>25547.444</v>
      </c>
      <c r="G61" s="1760">
        <v>25897.126000000004</v>
      </c>
      <c r="H61" s="1761">
        <v>1.3687553244074113</v>
      </c>
      <c r="I61" s="1762">
        <v>703.50100000000009</v>
      </c>
      <c r="J61" s="1762">
        <v>507.31000000000006</v>
      </c>
      <c r="K61" s="1762">
        <v>157.744</v>
      </c>
      <c r="L61" s="1762">
        <v>6.3289999999999988</v>
      </c>
      <c r="M61" s="1762">
        <v>861.245</v>
      </c>
      <c r="N61" s="1762">
        <v>513.6339999999999</v>
      </c>
      <c r="O61" s="1763">
        <v>-40.361453477233553</v>
      </c>
      <c r="P61" s="1728"/>
    </row>
    <row r="62" spans="1:35" s="1717" customFormat="1" ht="11.25" customHeight="1">
      <c r="A62" s="1717" t="s">
        <v>1536</v>
      </c>
      <c r="B62" s="1764"/>
      <c r="C62" s="1764"/>
      <c r="D62" s="1764"/>
      <c r="E62" s="1764"/>
      <c r="F62" s="1765"/>
      <c r="G62" s="1766"/>
    </row>
    <row r="63" spans="1:35" s="1717" customFormat="1" ht="8.25">
      <c r="A63" s="1767" t="s">
        <v>1537</v>
      </c>
      <c r="B63" s="1768"/>
      <c r="C63" s="1768"/>
      <c r="D63" s="1768"/>
      <c r="E63" s="1768"/>
      <c r="F63" s="1769"/>
    </row>
    <row r="64" spans="1:35" ht="9.75" customHeight="1">
      <c r="A64" s="2107" t="s">
        <v>1264</v>
      </c>
    </row>
  </sheetData>
  <mergeCells count="2">
    <mergeCell ref="A4:A5"/>
    <mergeCell ref="D4:E4"/>
  </mergeCells>
  <hyperlinks>
    <hyperlink ref="A64" location="'Inhaltsverzeichnis '!A1" display="Zurück zum Inhaltsverzeichnis" xr:uid="{76481CC0-28FB-4BCF-BFF2-16BD2C12C965}"/>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D348-CD0F-4DE6-B7B1-799755F25D7E}">
  <sheetPr>
    <tabColor rgb="FFF9E03A"/>
  </sheetPr>
  <dimension ref="A1:BL330"/>
  <sheetViews>
    <sheetView showGridLines="0" zoomScale="140" zoomScaleNormal="140" workbookViewId="0"/>
  </sheetViews>
  <sheetFormatPr baseColWidth="10" defaultColWidth="10" defaultRowHeight="16.5"/>
  <cols>
    <col min="1" max="1" width="10.5" style="1781" customWidth="1"/>
    <col min="2" max="9" width="8.125" style="1781" customWidth="1"/>
    <col min="10" max="13" width="4.75" style="1126" customWidth="1"/>
    <col min="14" max="16384" width="10" style="1781"/>
  </cols>
  <sheetData>
    <row r="1" spans="1:13" s="1772" customFormat="1" ht="15.75" customHeight="1">
      <c r="A1" s="1770" t="s">
        <v>1538</v>
      </c>
      <c r="B1" s="1771"/>
      <c r="C1" s="1771"/>
      <c r="D1" s="1771"/>
      <c r="E1" s="1771"/>
      <c r="F1" s="1771"/>
      <c r="G1" s="1771"/>
      <c r="H1" s="1771"/>
      <c r="I1" s="1771"/>
      <c r="J1" s="1126"/>
      <c r="K1" s="1126"/>
      <c r="L1" s="1126"/>
      <c r="M1" s="1126"/>
    </row>
    <row r="2" spans="1:13" s="1776" customFormat="1" ht="12.75" customHeight="1">
      <c r="A2" s="1773" t="s">
        <v>1539</v>
      </c>
      <c r="B2" s="1774"/>
      <c r="C2" s="1774"/>
      <c r="D2" s="1774"/>
      <c r="E2" s="1774"/>
      <c r="F2" s="1774"/>
      <c r="G2" s="1774"/>
      <c r="H2" s="1774"/>
      <c r="I2" s="1775"/>
      <c r="J2" s="1126"/>
      <c r="K2" s="1126"/>
      <c r="L2" s="1126"/>
      <c r="M2" s="1126"/>
    </row>
    <row r="3" spans="1:13" s="1776" customFormat="1" ht="11.25" customHeight="1">
      <c r="A3" s="1773" t="s">
        <v>1540</v>
      </c>
      <c r="B3" s="1774"/>
      <c r="C3" s="1774"/>
      <c r="D3" s="1774"/>
      <c r="E3" s="1774"/>
      <c r="F3" s="1774"/>
      <c r="G3" s="1774"/>
      <c r="H3" s="1774"/>
      <c r="I3" s="1775"/>
      <c r="J3" s="1126"/>
      <c r="K3" s="1126"/>
      <c r="L3" s="1126"/>
      <c r="M3" s="1126"/>
    </row>
    <row r="4" spans="1:13" ht="17.100000000000001" customHeight="1">
      <c r="A4" s="2231" t="s">
        <v>564</v>
      </c>
      <c r="B4" s="1777" t="s">
        <v>670</v>
      </c>
      <c r="C4" s="1778"/>
      <c r="D4" s="1779" t="s">
        <v>671</v>
      </c>
      <c r="E4" s="1778"/>
      <c r="F4" s="1779" t="s">
        <v>527</v>
      </c>
      <c r="G4" s="1778"/>
      <c r="H4" s="1779" t="s">
        <v>1541</v>
      </c>
      <c r="I4" s="1780"/>
      <c r="L4" s="1775"/>
    </row>
    <row r="5" spans="1:13" ht="17.100000000000001" customHeight="1">
      <c r="A5" s="2232"/>
      <c r="B5" s="1782">
        <v>2024</v>
      </c>
      <c r="C5" s="1783">
        <v>2025</v>
      </c>
      <c r="D5" s="1782">
        <v>2024</v>
      </c>
      <c r="E5" s="1783">
        <v>2025</v>
      </c>
      <c r="F5" s="1782">
        <v>2024</v>
      </c>
      <c r="G5" s="1783">
        <v>2025</v>
      </c>
      <c r="H5" s="1783">
        <v>2024</v>
      </c>
      <c r="I5" s="1783">
        <v>2025</v>
      </c>
    </row>
    <row r="6" spans="1:13" ht="8.25" customHeight="1">
      <c r="A6" s="1784">
        <v>35065</v>
      </c>
      <c r="B6" s="1785">
        <v>353.67</v>
      </c>
      <c r="C6" s="1785">
        <v>357.21</v>
      </c>
      <c r="D6" s="1785">
        <v>154.29</v>
      </c>
      <c r="E6" s="1785">
        <v>156.88999999999999</v>
      </c>
      <c r="F6" s="1785">
        <v>96.44</v>
      </c>
      <c r="G6" s="1785">
        <v>98.18</v>
      </c>
      <c r="H6" s="1785">
        <v>21.84</v>
      </c>
      <c r="I6" s="1786">
        <v>28.81</v>
      </c>
    </row>
    <row r="7" spans="1:13" ht="8.25" customHeight="1">
      <c r="A7" s="1784">
        <v>35096</v>
      </c>
      <c r="B7" s="1785">
        <v>354.04</v>
      </c>
      <c r="C7" s="1785">
        <v>358.7</v>
      </c>
      <c r="D7" s="1785">
        <v>154.21</v>
      </c>
      <c r="E7" s="1785">
        <v>155.9</v>
      </c>
      <c r="F7" s="1785">
        <v>95.85</v>
      </c>
      <c r="G7" s="1785">
        <v>97.7</v>
      </c>
      <c r="H7" s="1785">
        <v>20.48</v>
      </c>
      <c r="I7" s="1786">
        <v>20.12</v>
      </c>
    </row>
    <row r="8" spans="1:13" ht="8.25" customHeight="1">
      <c r="A8" s="1784">
        <v>35125</v>
      </c>
      <c r="B8" s="1785">
        <v>354.22</v>
      </c>
      <c r="C8" s="1785">
        <v>360.71</v>
      </c>
      <c r="D8" s="1785">
        <v>153.52000000000001</v>
      </c>
      <c r="E8" s="1785">
        <v>156.55000000000001</v>
      </c>
      <c r="F8" s="1785">
        <v>95.83</v>
      </c>
      <c r="G8" s="1785">
        <v>97.04</v>
      </c>
      <c r="H8" s="1785">
        <v>19.88</v>
      </c>
      <c r="I8" s="1786">
        <v>19.84</v>
      </c>
    </row>
    <row r="9" spans="1:13" ht="8.25" customHeight="1">
      <c r="A9" s="1784">
        <v>35156</v>
      </c>
      <c r="B9" s="1785">
        <v>360.12</v>
      </c>
      <c r="C9" s="1785">
        <v>358.64</v>
      </c>
      <c r="D9" s="1785">
        <v>156.80000000000001</v>
      </c>
      <c r="E9" s="1785">
        <v>156.85</v>
      </c>
      <c r="F9" s="1785">
        <v>96.3</v>
      </c>
      <c r="G9" s="1785">
        <v>96.67</v>
      </c>
      <c r="H9" s="1785">
        <v>19.899999999999999</v>
      </c>
      <c r="I9" s="1786">
        <v>20.85</v>
      </c>
    </row>
    <row r="10" spans="1:13" ht="8.25" customHeight="1">
      <c r="A10" s="1784">
        <v>35186</v>
      </c>
      <c r="B10" s="1785">
        <v>357.34</v>
      </c>
      <c r="C10" s="1785">
        <v>361.04</v>
      </c>
      <c r="D10" s="1785">
        <v>158.36000000000001</v>
      </c>
      <c r="E10" s="1785">
        <v>159</v>
      </c>
      <c r="F10" s="1785">
        <v>95.85</v>
      </c>
      <c r="G10" s="1785">
        <v>96.51</v>
      </c>
      <c r="H10" s="1785">
        <v>20.28</v>
      </c>
      <c r="I10" s="1786">
        <v>21.32</v>
      </c>
    </row>
    <row r="11" spans="1:13" ht="8.25" customHeight="1">
      <c r="A11" s="1784">
        <v>35217</v>
      </c>
      <c r="B11" s="1785">
        <v>357.15</v>
      </c>
      <c r="C11" s="1785">
        <v>362.26</v>
      </c>
      <c r="D11" s="1785">
        <v>156.19999999999999</v>
      </c>
      <c r="E11" s="1785">
        <v>159.5</v>
      </c>
      <c r="F11" s="1785">
        <v>95.58</v>
      </c>
      <c r="G11" s="1785">
        <v>96.17</v>
      </c>
      <c r="H11" s="1785">
        <v>20.260000000000002</v>
      </c>
      <c r="I11" s="1786">
        <v>20.92</v>
      </c>
    </row>
    <row r="12" spans="1:13" ht="8.25" customHeight="1">
      <c r="A12" s="1784">
        <v>35247</v>
      </c>
      <c r="B12" s="1785">
        <v>355.03</v>
      </c>
      <c r="C12" s="1785">
        <v>359.28</v>
      </c>
      <c r="D12" s="1785">
        <v>156.1</v>
      </c>
      <c r="E12" s="1785">
        <v>159.91999999999999</v>
      </c>
      <c r="F12" s="1785">
        <v>95.5</v>
      </c>
      <c r="G12" s="1785">
        <v>95.47</v>
      </c>
      <c r="H12" s="1785">
        <v>21.34</v>
      </c>
      <c r="I12" s="1786">
        <v>20.56</v>
      </c>
    </row>
    <row r="13" spans="1:13" ht="8.25" customHeight="1">
      <c r="A13" s="1784">
        <v>35278</v>
      </c>
      <c r="B13" s="1785">
        <v>351</v>
      </c>
      <c r="D13" s="1785">
        <v>159.1</v>
      </c>
      <c r="F13" s="1785">
        <v>95.4</v>
      </c>
      <c r="H13" s="1785">
        <v>21.3</v>
      </c>
      <c r="I13" s="1786"/>
    </row>
    <row r="14" spans="1:13" ht="8.25" customHeight="1">
      <c r="A14" s="1784">
        <v>35309</v>
      </c>
      <c r="B14" s="1785">
        <v>349.4</v>
      </c>
      <c r="D14" s="1785">
        <v>156.44</v>
      </c>
      <c r="F14" s="1785">
        <v>98.85</v>
      </c>
      <c r="H14" s="1785">
        <v>21.28</v>
      </c>
      <c r="I14" s="1786"/>
    </row>
    <row r="15" spans="1:13" ht="8.25" customHeight="1">
      <c r="A15" s="1784">
        <v>35339</v>
      </c>
      <c r="B15" s="1785">
        <v>349.24</v>
      </c>
      <c r="D15" s="1785">
        <v>153.53</v>
      </c>
      <c r="F15" s="1785">
        <v>96.62</v>
      </c>
      <c r="H15" s="1785">
        <v>20.77</v>
      </c>
      <c r="I15" s="1786"/>
    </row>
    <row r="16" spans="1:13" ht="8.25" customHeight="1">
      <c r="A16" s="1784">
        <v>35370</v>
      </c>
      <c r="B16" s="1785">
        <v>352.72</v>
      </c>
      <c r="D16" s="1785">
        <v>155.34399999999999</v>
      </c>
      <c r="F16" s="1785">
        <v>96.995000000000005</v>
      </c>
      <c r="H16" s="1785">
        <v>20.489000000000001</v>
      </c>
      <c r="I16" s="1786"/>
    </row>
    <row r="17" spans="1:13" ht="12.75" customHeight="1">
      <c r="A17" s="1784">
        <v>35400</v>
      </c>
      <c r="B17" s="1787">
        <v>357.1</v>
      </c>
      <c r="D17" s="1787">
        <v>152.4</v>
      </c>
      <c r="F17" s="1787">
        <v>96.1</v>
      </c>
      <c r="H17" s="1787">
        <v>19.600000000000001</v>
      </c>
      <c r="I17" s="1786"/>
    </row>
    <row r="18" spans="1:13" s="1791" customFormat="1" ht="8.25" customHeight="1">
      <c r="A18" s="1788" t="s">
        <v>1542</v>
      </c>
      <c r="B18" s="1789">
        <v>354.25250000000005</v>
      </c>
      <c r="C18" s="1789"/>
      <c r="D18" s="1789">
        <v>155.52449999999999</v>
      </c>
      <c r="E18" s="1789"/>
      <c r="F18" s="1789">
        <v>96.276250000000005</v>
      </c>
      <c r="G18" s="1789"/>
      <c r="H18" s="1789">
        <v>20.61825</v>
      </c>
      <c r="I18" s="1790"/>
      <c r="J18" s="1126"/>
      <c r="K18" s="1126"/>
      <c r="L18" s="1126"/>
      <c r="M18" s="1126"/>
    </row>
    <row r="19" spans="1:13" ht="12.75" customHeight="1">
      <c r="A19" s="1781" t="s">
        <v>1543</v>
      </c>
    </row>
    <row r="20" spans="1:13" ht="9.75" customHeight="1">
      <c r="A20" s="1792" t="s">
        <v>1544</v>
      </c>
    </row>
    <row r="21" spans="1:13">
      <c r="A21" s="2107" t="s">
        <v>1264</v>
      </c>
      <c r="C21" s="1793"/>
    </row>
    <row r="22" spans="1:13">
      <c r="B22" s="1794"/>
      <c r="C22" s="1793"/>
      <c r="D22" s="1794"/>
      <c r="E22" s="1794"/>
      <c r="F22" s="1794"/>
      <c r="H22" s="1794"/>
    </row>
    <row r="23" spans="1:13">
      <c r="B23" s="1794"/>
      <c r="C23" s="1793"/>
    </row>
    <row r="73" spans="1:9">
      <c r="A73" s="1126"/>
      <c r="B73" s="1126"/>
      <c r="C73" s="1126"/>
      <c r="D73" s="1126"/>
      <c r="E73" s="1126"/>
      <c r="F73" s="1126"/>
      <c r="G73" s="1126"/>
      <c r="H73" s="1126"/>
      <c r="I73" s="1126"/>
    </row>
    <row r="74" spans="1:9">
      <c r="A74" s="1126"/>
      <c r="B74" s="1126"/>
      <c r="C74" s="1126"/>
      <c r="D74" s="1126"/>
      <c r="E74" s="1126"/>
      <c r="F74" s="1126"/>
      <c r="G74" s="1126"/>
      <c r="H74" s="1126"/>
      <c r="I74" s="1126"/>
    </row>
    <row r="75" spans="1:9">
      <c r="A75" s="1126"/>
      <c r="B75" s="1126"/>
      <c r="C75" s="1126"/>
      <c r="D75" s="1126"/>
      <c r="E75" s="1126"/>
      <c r="F75" s="1126"/>
      <c r="G75" s="1126"/>
      <c r="H75" s="1126"/>
      <c r="I75" s="1126"/>
    </row>
    <row r="76" spans="1:9">
      <c r="A76" s="1126"/>
      <c r="B76" s="1126"/>
      <c r="C76" s="1126"/>
      <c r="D76" s="1126"/>
      <c r="E76" s="1126"/>
      <c r="F76" s="1126"/>
      <c r="G76" s="1126"/>
      <c r="H76" s="1126"/>
      <c r="I76" s="1126"/>
    </row>
    <row r="77" spans="1:9">
      <c r="A77" s="1126"/>
      <c r="B77" s="1126"/>
      <c r="C77" s="1126"/>
      <c r="D77" s="1126"/>
      <c r="E77" s="1126"/>
      <c r="F77" s="1126"/>
      <c r="G77" s="1126"/>
      <c r="H77" s="1126"/>
      <c r="I77" s="1126"/>
    </row>
    <row r="78" spans="1:9">
      <c r="A78" s="1126"/>
      <c r="B78" s="1126"/>
      <c r="C78" s="1126"/>
      <c r="D78" s="1126"/>
      <c r="E78" s="1126"/>
      <c r="F78" s="1126"/>
      <c r="G78" s="1126"/>
      <c r="H78" s="1126"/>
      <c r="I78" s="1126"/>
    </row>
    <row r="79" spans="1:9">
      <c r="A79" s="1126"/>
      <c r="B79" s="1126"/>
      <c r="C79" s="1126"/>
      <c r="D79" s="1126"/>
      <c r="E79" s="1126"/>
      <c r="F79" s="1126"/>
      <c r="G79" s="1126"/>
      <c r="H79" s="1126"/>
      <c r="I79" s="1126"/>
    </row>
    <row r="80" spans="1:9">
      <c r="A80" s="1126"/>
      <c r="B80" s="1126"/>
      <c r="C80" s="1126"/>
      <c r="D80" s="1126"/>
      <c r="E80" s="1126"/>
      <c r="F80" s="1126"/>
      <c r="G80" s="1126"/>
      <c r="H80" s="1126"/>
      <c r="I80" s="1126"/>
    </row>
    <row r="81" spans="1:9">
      <c r="A81" s="1126"/>
      <c r="B81" s="1126"/>
      <c r="C81" s="1126"/>
      <c r="D81" s="1126"/>
      <c r="E81" s="1126"/>
      <c r="F81" s="1126"/>
      <c r="G81" s="1126"/>
      <c r="H81" s="1126"/>
      <c r="I81" s="1126"/>
    </row>
    <row r="82" spans="1:9">
      <c r="A82" s="1126"/>
      <c r="B82" s="1126"/>
      <c r="C82" s="1126"/>
      <c r="D82" s="1126"/>
      <c r="E82" s="1126"/>
      <c r="F82" s="1126"/>
      <c r="G82" s="1126"/>
      <c r="H82" s="1126"/>
      <c r="I82" s="1126"/>
    </row>
    <row r="83" spans="1:9">
      <c r="A83" s="1126"/>
      <c r="B83" s="1126"/>
      <c r="C83" s="1126"/>
      <c r="D83" s="1126"/>
      <c r="E83" s="1126"/>
      <c r="F83" s="1126"/>
      <c r="G83" s="1126"/>
      <c r="H83" s="1126"/>
      <c r="I83" s="1126"/>
    </row>
    <row r="84" spans="1:9">
      <c r="A84" s="1126"/>
      <c r="B84" s="1126"/>
      <c r="C84" s="1126"/>
      <c r="D84" s="1126"/>
      <c r="E84" s="1126"/>
      <c r="F84" s="1126"/>
      <c r="G84" s="1126"/>
      <c r="H84" s="1126"/>
      <c r="I84" s="1126"/>
    </row>
    <row r="85" spans="1:9">
      <c r="A85" s="1126"/>
      <c r="B85" s="1126"/>
      <c r="C85" s="1126"/>
      <c r="D85" s="1126"/>
      <c r="E85" s="1126"/>
      <c r="F85" s="1126"/>
      <c r="G85" s="1126"/>
      <c r="H85" s="1126"/>
      <c r="I85" s="1126"/>
    </row>
    <row r="86" spans="1:9">
      <c r="A86" s="1126"/>
      <c r="B86" s="1126"/>
      <c r="C86" s="1126"/>
      <c r="D86" s="1126"/>
      <c r="E86" s="1126"/>
      <c r="F86" s="1126"/>
      <c r="G86" s="1126"/>
      <c r="H86" s="1126"/>
      <c r="I86" s="1126"/>
    </row>
    <row r="87" spans="1:9">
      <c r="A87" s="1126"/>
      <c r="B87" s="1126"/>
      <c r="C87" s="1126"/>
      <c r="D87" s="1126"/>
      <c r="E87" s="1126"/>
      <c r="F87" s="1126"/>
      <c r="G87" s="1126"/>
      <c r="H87" s="1126"/>
      <c r="I87" s="1126"/>
    </row>
    <row r="88" spans="1:9">
      <c r="A88" s="1126"/>
      <c r="B88" s="1126"/>
      <c r="C88" s="1126"/>
      <c r="D88" s="1126"/>
      <c r="E88" s="1126"/>
      <c r="F88" s="1126"/>
      <c r="G88" s="1126"/>
      <c r="H88" s="1126"/>
      <c r="I88" s="1126"/>
    </row>
    <row r="89" spans="1:9">
      <c r="A89" s="1126"/>
      <c r="B89" s="1126"/>
      <c r="C89" s="1126"/>
      <c r="D89" s="1126"/>
      <c r="E89" s="1126"/>
      <c r="F89" s="1126"/>
      <c r="G89" s="1126"/>
      <c r="H89" s="1126"/>
      <c r="I89" s="1126"/>
    </row>
    <row r="90" spans="1:9">
      <c r="A90" s="1126"/>
      <c r="B90" s="1126"/>
      <c r="C90" s="1126"/>
      <c r="D90" s="1126"/>
      <c r="E90" s="1126"/>
      <c r="F90" s="1126"/>
      <c r="G90" s="1126"/>
      <c r="H90" s="1126"/>
      <c r="I90" s="1126"/>
    </row>
    <row r="91" spans="1:9">
      <c r="A91" s="1126"/>
      <c r="B91" s="1126"/>
      <c r="C91" s="1126"/>
      <c r="D91" s="1126"/>
      <c r="E91" s="1126"/>
      <c r="F91" s="1126"/>
      <c r="G91" s="1126"/>
      <c r="H91" s="1126"/>
      <c r="I91" s="1126"/>
    </row>
    <row r="92" spans="1:9">
      <c r="A92" s="1126"/>
      <c r="B92" s="1126"/>
      <c r="C92" s="1126"/>
      <c r="D92" s="1126"/>
      <c r="E92" s="1126"/>
      <c r="F92" s="1126"/>
      <c r="G92" s="1126"/>
      <c r="H92" s="1126"/>
      <c r="I92" s="1126"/>
    </row>
    <row r="93" spans="1:9">
      <c r="A93" s="1126"/>
      <c r="B93" s="1126"/>
      <c r="C93" s="1126"/>
      <c r="D93" s="1126"/>
      <c r="E93" s="1126"/>
      <c r="F93" s="1126"/>
      <c r="G93" s="1126"/>
      <c r="H93" s="1126"/>
      <c r="I93" s="1126"/>
    </row>
    <row r="94" spans="1:9">
      <c r="A94" s="1126"/>
      <c r="B94" s="1126"/>
      <c r="C94" s="1126"/>
      <c r="D94" s="1126"/>
      <c r="E94" s="1126"/>
      <c r="F94" s="1126"/>
      <c r="G94" s="1126"/>
      <c r="H94" s="1126"/>
      <c r="I94" s="1126"/>
    </row>
    <row r="95" spans="1:9">
      <c r="A95" s="1126"/>
      <c r="B95" s="1126"/>
      <c r="C95" s="1126"/>
      <c r="D95" s="1126"/>
      <c r="E95" s="1126"/>
      <c r="F95" s="1126"/>
      <c r="G95" s="1126"/>
      <c r="H95" s="1126"/>
      <c r="I95" s="1126"/>
    </row>
    <row r="96" spans="1:9">
      <c r="A96" s="1126"/>
      <c r="B96" s="1126"/>
      <c r="C96" s="1126"/>
      <c r="D96" s="1126"/>
      <c r="E96" s="1126"/>
      <c r="F96" s="1126"/>
      <c r="G96" s="1126"/>
      <c r="H96" s="1126"/>
      <c r="I96" s="1126"/>
    </row>
    <row r="97" spans="1:9">
      <c r="A97" s="1126"/>
      <c r="B97" s="1126"/>
      <c r="C97" s="1126"/>
      <c r="D97" s="1126"/>
      <c r="E97" s="1126"/>
      <c r="F97" s="1126"/>
      <c r="G97" s="1126"/>
      <c r="H97" s="1126"/>
      <c r="I97" s="1126"/>
    </row>
    <row r="98" spans="1:9">
      <c r="A98" s="1126"/>
      <c r="B98" s="1126"/>
      <c r="C98" s="1126"/>
      <c r="D98" s="1126"/>
      <c r="E98" s="1126"/>
      <c r="F98" s="1126"/>
      <c r="G98" s="1126"/>
      <c r="H98" s="1126"/>
      <c r="I98" s="1126"/>
    </row>
    <row r="99" spans="1:9">
      <c r="A99" s="1126"/>
      <c r="B99" s="1126"/>
      <c r="C99" s="1126"/>
      <c r="D99" s="1126"/>
      <c r="E99" s="1126"/>
      <c r="F99" s="1126"/>
      <c r="G99" s="1126"/>
      <c r="H99" s="1126"/>
      <c r="I99" s="1126"/>
    </row>
    <row r="100" spans="1:9">
      <c r="A100" s="1126"/>
      <c r="B100" s="1126"/>
      <c r="C100" s="1126"/>
      <c r="D100" s="1126"/>
      <c r="E100" s="1126"/>
      <c r="F100" s="1126"/>
      <c r="G100" s="1126"/>
      <c r="H100" s="1126"/>
      <c r="I100" s="1126"/>
    </row>
    <row r="101" spans="1:9">
      <c r="A101" s="1126"/>
      <c r="B101" s="1126"/>
      <c r="C101" s="1126"/>
      <c r="D101" s="1126"/>
      <c r="E101" s="1126"/>
      <c r="F101" s="1126"/>
      <c r="G101" s="1126"/>
      <c r="H101" s="1126"/>
      <c r="I101" s="1126"/>
    </row>
    <row r="102" spans="1:9">
      <c r="A102" s="1126"/>
      <c r="B102" s="1126"/>
      <c r="C102" s="1126"/>
      <c r="D102" s="1126"/>
      <c r="E102" s="1126"/>
      <c r="F102" s="1126"/>
      <c r="G102" s="1126"/>
      <c r="H102" s="1126"/>
      <c r="I102" s="1126"/>
    </row>
    <row r="103" spans="1:9">
      <c r="A103" s="1126"/>
      <c r="B103" s="1126"/>
      <c r="C103" s="1126"/>
      <c r="D103" s="1126"/>
      <c r="E103" s="1126"/>
      <c r="F103" s="1126"/>
      <c r="G103" s="1126"/>
      <c r="H103" s="1126"/>
      <c r="I103" s="1126"/>
    </row>
    <row r="104" spans="1:9">
      <c r="A104" s="1126"/>
      <c r="B104" s="1126"/>
      <c r="C104" s="1126"/>
      <c r="D104" s="1126"/>
      <c r="E104" s="1126"/>
      <c r="F104" s="1126"/>
      <c r="G104" s="1126"/>
      <c r="H104" s="1126"/>
      <c r="I104" s="1126"/>
    </row>
    <row r="105" spans="1:9">
      <c r="A105" s="1126"/>
      <c r="B105" s="1126"/>
      <c r="C105" s="1126"/>
      <c r="D105" s="1126"/>
      <c r="E105" s="1126"/>
      <c r="F105" s="1126"/>
      <c r="G105" s="1126"/>
      <c r="H105" s="1126"/>
      <c r="I105" s="1126"/>
    </row>
    <row r="106" spans="1:9">
      <c r="A106" s="1126"/>
      <c r="B106" s="1126"/>
      <c r="C106" s="1126"/>
      <c r="D106" s="1126"/>
      <c r="E106" s="1126"/>
      <c r="F106" s="1126"/>
      <c r="G106" s="1126"/>
      <c r="H106" s="1126"/>
      <c r="I106" s="1126"/>
    </row>
    <row r="107" spans="1:9">
      <c r="A107" s="1126"/>
      <c r="B107" s="1126"/>
      <c r="C107" s="1126"/>
      <c r="D107" s="1126"/>
      <c r="E107" s="1126"/>
      <c r="F107" s="1126"/>
      <c r="G107" s="1126"/>
      <c r="H107" s="1126"/>
      <c r="I107" s="1126"/>
    </row>
    <row r="108" spans="1:9">
      <c r="A108" s="1126"/>
      <c r="B108" s="1126"/>
      <c r="C108" s="1126"/>
      <c r="D108" s="1126"/>
      <c r="E108" s="1126"/>
      <c r="F108" s="1126"/>
      <c r="G108" s="1126"/>
      <c r="H108" s="1126"/>
      <c r="I108" s="1126"/>
    </row>
    <row r="109" spans="1:9">
      <c r="A109" s="1126"/>
      <c r="B109" s="1126"/>
      <c r="C109" s="1126"/>
      <c r="D109" s="1126"/>
      <c r="E109" s="1126"/>
      <c r="F109" s="1126"/>
      <c r="G109" s="1126"/>
      <c r="H109" s="1126"/>
      <c r="I109" s="1126"/>
    </row>
    <row r="110" spans="1:9">
      <c r="A110" s="1126"/>
      <c r="B110" s="1126"/>
      <c r="C110" s="1126"/>
      <c r="D110" s="1126"/>
      <c r="E110" s="1126"/>
      <c r="F110" s="1126"/>
      <c r="G110" s="1126"/>
      <c r="H110" s="1126"/>
      <c r="I110" s="1126"/>
    </row>
    <row r="111" spans="1:9">
      <c r="A111" s="1126"/>
      <c r="B111" s="1126"/>
      <c r="C111" s="1126"/>
      <c r="D111" s="1126"/>
      <c r="E111" s="1126"/>
      <c r="F111" s="1126"/>
      <c r="G111" s="1126"/>
      <c r="H111" s="1126"/>
      <c r="I111" s="1126"/>
    </row>
    <row r="112" spans="1:9">
      <c r="A112" s="1126"/>
      <c r="B112" s="1126"/>
      <c r="C112" s="1126"/>
      <c r="D112" s="1126"/>
      <c r="E112" s="1126"/>
      <c r="F112" s="1126"/>
      <c r="G112" s="1126"/>
      <c r="H112" s="1126"/>
      <c r="I112" s="1126"/>
    </row>
    <row r="113" spans="1:64">
      <c r="A113" s="1126"/>
      <c r="B113" s="1126"/>
      <c r="C113" s="1126"/>
      <c r="D113" s="1126"/>
      <c r="E113" s="1126"/>
      <c r="F113" s="1126"/>
      <c r="G113" s="1126"/>
      <c r="H113" s="1126"/>
      <c r="I113" s="1126"/>
    </row>
    <row r="114" spans="1:64">
      <c r="A114" s="1126"/>
      <c r="B114" s="1126"/>
      <c r="C114" s="1126"/>
      <c r="D114" s="1126"/>
      <c r="E114" s="1126"/>
      <c r="F114" s="1126"/>
      <c r="G114" s="1126"/>
      <c r="H114" s="1126"/>
      <c r="I114" s="1126"/>
    </row>
    <row r="115" spans="1:64">
      <c r="A115" s="1126"/>
      <c r="B115" s="1126"/>
      <c r="C115" s="1126"/>
      <c r="D115" s="1126"/>
      <c r="E115" s="1126"/>
      <c r="F115" s="1126"/>
      <c r="G115" s="1126"/>
      <c r="H115" s="1126"/>
      <c r="I115" s="1126"/>
    </row>
    <row r="116" spans="1:64">
      <c r="A116" s="1126"/>
      <c r="B116" s="1126"/>
      <c r="C116" s="1126"/>
      <c r="D116" s="1126"/>
      <c r="E116" s="1126"/>
      <c r="F116" s="1126"/>
      <c r="G116" s="1126"/>
      <c r="H116" s="1126"/>
      <c r="I116" s="1126"/>
    </row>
    <row r="117" spans="1:64">
      <c r="A117" s="1126"/>
      <c r="B117" s="1126"/>
      <c r="C117" s="1126"/>
      <c r="D117" s="1126"/>
      <c r="E117" s="1126"/>
      <c r="F117" s="1126"/>
      <c r="G117" s="1126"/>
      <c r="H117" s="1126"/>
      <c r="I117" s="1126"/>
    </row>
    <row r="118" spans="1:64">
      <c r="A118" s="1126"/>
      <c r="B118" s="1126"/>
      <c r="C118" s="1126"/>
      <c r="D118" s="1126"/>
      <c r="E118" s="1126"/>
      <c r="F118" s="1126"/>
      <c r="G118" s="1126"/>
      <c r="H118" s="1126"/>
      <c r="I118" s="1126"/>
    </row>
    <row r="119" spans="1:64">
      <c r="A119" s="1126"/>
      <c r="B119" s="1126"/>
      <c r="C119" s="1126"/>
      <c r="D119" s="1126"/>
      <c r="E119" s="1126"/>
      <c r="F119" s="1126"/>
      <c r="G119" s="1126"/>
      <c r="H119" s="1126"/>
      <c r="I119" s="1126"/>
    </row>
    <row r="120" spans="1:64">
      <c r="A120" s="1126"/>
      <c r="B120" s="1126"/>
      <c r="C120" s="1126"/>
      <c r="D120" s="1126"/>
      <c r="E120" s="1126"/>
      <c r="F120" s="1126"/>
      <c r="G120" s="1126"/>
      <c r="H120" s="1126"/>
      <c r="I120" s="1126"/>
    </row>
    <row r="121" spans="1:64">
      <c r="A121" s="1126"/>
      <c r="B121" s="1126"/>
      <c r="C121" s="1126"/>
      <c r="D121" s="1126"/>
      <c r="E121" s="1126"/>
      <c r="F121" s="1126"/>
      <c r="G121" s="1126"/>
      <c r="H121" s="1126"/>
      <c r="I121" s="1126"/>
    </row>
    <row r="122" spans="1:64">
      <c r="A122" s="1126"/>
      <c r="B122" s="1126"/>
      <c r="C122" s="1126"/>
      <c r="D122" s="1126"/>
      <c r="E122" s="1126"/>
      <c r="F122" s="1126"/>
      <c r="G122" s="1126"/>
      <c r="H122" s="1126"/>
      <c r="I122" s="1126"/>
    </row>
    <row r="123" spans="1:64">
      <c r="A123" s="1126"/>
      <c r="B123" s="1126"/>
      <c r="C123" s="1126"/>
      <c r="D123" s="1126"/>
      <c r="E123" s="1126"/>
      <c r="F123" s="1126"/>
      <c r="G123" s="1126"/>
      <c r="H123" s="1126"/>
      <c r="I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6"/>
      <c r="AL123" s="1126"/>
      <c r="AM123" s="1126"/>
      <c r="AN123" s="1126"/>
      <c r="AO123" s="1126"/>
      <c r="AP123" s="1126"/>
      <c r="AQ123" s="1126"/>
      <c r="AR123" s="1126"/>
      <c r="AS123" s="1126"/>
      <c r="AT123" s="1126"/>
      <c r="AU123" s="1126"/>
      <c r="AV123" s="1126"/>
      <c r="AW123" s="1126"/>
      <c r="AX123" s="1126"/>
      <c r="AY123" s="1126"/>
      <c r="AZ123" s="1126"/>
      <c r="BA123" s="1126"/>
      <c r="BB123" s="1126"/>
      <c r="BC123" s="1126"/>
      <c r="BD123" s="1126"/>
      <c r="BE123" s="1126"/>
      <c r="BF123" s="1126"/>
      <c r="BG123" s="1126"/>
      <c r="BH123" s="1126"/>
      <c r="BI123" s="1126"/>
      <c r="BJ123" s="1126"/>
      <c r="BK123" s="1126"/>
      <c r="BL123" s="1126"/>
    </row>
    <row r="124" spans="1:64">
      <c r="A124" s="1126"/>
      <c r="B124" s="1126"/>
      <c r="C124" s="1126"/>
      <c r="D124" s="1126"/>
      <c r="E124" s="1126"/>
      <c r="F124" s="1126"/>
      <c r="G124" s="1126"/>
      <c r="H124" s="1126"/>
      <c r="I124" s="1126"/>
      <c r="N124" s="1126"/>
      <c r="O124" s="1126"/>
      <c r="P124" s="1126"/>
      <c r="Q124" s="1126"/>
      <c r="R124" s="1126"/>
      <c r="S124" s="1126"/>
      <c r="T124" s="1126"/>
      <c r="U124" s="1126"/>
      <c r="V124" s="1126"/>
      <c r="W124" s="1126"/>
      <c r="X124" s="1126"/>
      <c r="Y124" s="1126"/>
      <c r="Z124" s="1126"/>
      <c r="AA124" s="1126"/>
      <c r="AB124" s="1126"/>
      <c r="AC124" s="1126"/>
      <c r="AD124" s="1126"/>
      <c r="AE124" s="1126"/>
      <c r="AF124" s="1126"/>
      <c r="AG124" s="1126"/>
      <c r="AH124" s="1126"/>
      <c r="AI124" s="1126"/>
      <c r="AJ124" s="1126"/>
      <c r="AK124" s="1126"/>
      <c r="AL124" s="1126"/>
      <c r="AM124" s="1126"/>
      <c r="AN124" s="1126"/>
      <c r="AO124" s="1126"/>
      <c r="AP124" s="1126"/>
      <c r="AQ124" s="1126"/>
      <c r="AR124" s="1126"/>
      <c r="AS124" s="1126"/>
      <c r="AT124" s="1126"/>
      <c r="AU124" s="1126"/>
      <c r="AV124" s="1126"/>
      <c r="AW124" s="1126"/>
      <c r="AX124" s="1126"/>
      <c r="AY124" s="1126"/>
      <c r="AZ124" s="1126"/>
      <c r="BA124" s="1126"/>
      <c r="BB124" s="1126"/>
      <c r="BC124" s="1126"/>
      <c r="BD124" s="1126"/>
      <c r="BE124" s="1126"/>
      <c r="BF124" s="1126"/>
      <c r="BG124" s="1126"/>
      <c r="BH124" s="1126"/>
      <c r="BI124" s="1126"/>
      <c r="BJ124" s="1126"/>
      <c r="BK124" s="1126"/>
      <c r="BL124" s="1126"/>
    </row>
    <row r="125" spans="1:64">
      <c r="A125" s="1126"/>
      <c r="B125" s="1126"/>
      <c r="C125" s="1126"/>
      <c r="D125" s="1126"/>
      <c r="E125" s="1126"/>
      <c r="F125" s="1126"/>
      <c r="G125" s="1126"/>
      <c r="H125" s="1126"/>
      <c r="I125" s="1126"/>
      <c r="N125" s="1126"/>
      <c r="O125" s="1126"/>
      <c r="P125" s="1126"/>
      <c r="Q125" s="1126"/>
      <c r="R125" s="1126"/>
      <c r="S125" s="1126"/>
      <c r="T125" s="1126"/>
      <c r="U125" s="1126"/>
      <c r="V125" s="1126"/>
      <c r="W125" s="1126"/>
      <c r="X125" s="1126"/>
      <c r="Y125" s="1126"/>
      <c r="Z125" s="1126"/>
      <c r="AA125" s="1126"/>
      <c r="AB125" s="1126"/>
      <c r="AC125" s="1126"/>
      <c r="AD125" s="1126"/>
      <c r="AE125" s="1126"/>
      <c r="AF125" s="1126"/>
      <c r="AG125" s="1126"/>
      <c r="AH125" s="1126"/>
      <c r="AI125" s="1126"/>
      <c r="AJ125" s="1126"/>
      <c r="AK125" s="1126"/>
      <c r="AL125" s="1126"/>
      <c r="AM125" s="1126"/>
      <c r="AN125" s="1126"/>
      <c r="AO125" s="1126"/>
      <c r="AP125" s="1126"/>
      <c r="AQ125" s="1126"/>
      <c r="AR125" s="1126"/>
      <c r="AS125" s="1126"/>
      <c r="AT125" s="1126"/>
      <c r="AU125" s="1126"/>
      <c r="AV125" s="1126"/>
      <c r="AW125" s="1126"/>
      <c r="AX125" s="1126"/>
      <c r="AY125" s="1126"/>
      <c r="AZ125" s="1126"/>
      <c r="BA125" s="1126"/>
      <c r="BB125" s="1126"/>
      <c r="BC125" s="1126"/>
      <c r="BD125" s="1126"/>
      <c r="BE125" s="1126"/>
      <c r="BF125" s="1126"/>
      <c r="BG125" s="1126"/>
      <c r="BH125" s="1126"/>
      <c r="BI125" s="1126"/>
      <c r="BJ125" s="1126"/>
      <c r="BK125" s="1126"/>
      <c r="BL125" s="1126"/>
    </row>
    <row r="126" spans="1:64">
      <c r="A126" s="1126"/>
      <c r="B126" s="1126"/>
      <c r="C126" s="1126"/>
      <c r="D126" s="1126"/>
      <c r="E126" s="1126"/>
      <c r="F126" s="1126"/>
      <c r="G126" s="1126"/>
      <c r="H126" s="1126"/>
      <c r="I126" s="1126"/>
      <c r="N126" s="1126"/>
      <c r="O126" s="1126"/>
      <c r="P126" s="1126"/>
      <c r="Q126" s="1126"/>
      <c r="R126" s="1126"/>
      <c r="S126" s="1126"/>
      <c r="T126" s="1126"/>
      <c r="U126" s="1126"/>
      <c r="V126" s="1126"/>
      <c r="W126" s="1126"/>
      <c r="X126" s="1126"/>
      <c r="Y126" s="1126"/>
      <c r="Z126" s="1126"/>
      <c r="AA126" s="1126"/>
      <c r="AB126" s="1126"/>
      <c r="AC126" s="1126"/>
      <c r="AD126" s="1126"/>
      <c r="AE126" s="1126"/>
      <c r="AF126" s="1126"/>
      <c r="AG126" s="1126"/>
      <c r="AH126" s="1126"/>
      <c r="AI126" s="1126"/>
      <c r="AJ126" s="1126"/>
      <c r="AK126" s="1126"/>
      <c r="AL126" s="1126"/>
      <c r="AM126" s="1126"/>
      <c r="AN126" s="1126"/>
      <c r="AO126" s="1126"/>
      <c r="AP126" s="1126"/>
      <c r="AQ126" s="1126"/>
      <c r="AR126" s="1126"/>
      <c r="AS126" s="1126"/>
      <c r="AT126" s="1126"/>
      <c r="AU126" s="1126"/>
      <c r="AV126" s="1126"/>
      <c r="AW126" s="1126"/>
      <c r="AX126" s="1126"/>
      <c r="AY126" s="1126"/>
      <c r="AZ126" s="1126"/>
      <c r="BA126" s="1126"/>
      <c r="BB126" s="1126"/>
      <c r="BC126" s="1126"/>
      <c r="BD126" s="1126"/>
      <c r="BE126" s="1126"/>
      <c r="BF126" s="1126"/>
      <c r="BG126" s="1126"/>
      <c r="BH126" s="1126"/>
      <c r="BI126" s="1126"/>
      <c r="BJ126" s="1126"/>
      <c r="BK126" s="1126"/>
      <c r="BL126" s="1126"/>
    </row>
    <row r="127" spans="1:64">
      <c r="A127" s="1126"/>
      <c r="B127" s="1126"/>
      <c r="C127" s="1126"/>
      <c r="D127" s="1126"/>
      <c r="E127" s="1126"/>
      <c r="F127" s="1126"/>
      <c r="G127" s="1126"/>
      <c r="H127" s="1126"/>
      <c r="I127" s="1126"/>
      <c r="N127" s="1126"/>
      <c r="O127" s="1126"/>
      <c r="P127" s="1126"/>
      <c r="Q127" s="1126"/>
      <c r="R127" s="1126"/>
      <c r="S127" s="1126"/>
      <c r="T127" s="1126"/>
      <c r="U127" s="1126"/>
      <c r="V127" s="1126"/>
      <c r="W127" s="1126"/>
      <c r="X127" s="1126"/>
      <c r="Y127" s="1126"/>
      <c r="Z127" s="1126"/>
      <c r="AA127" s="1126"/>
      <c r="AB127" s="1126"/>
      <c r="AC127" s="1126"/>
      <c r="AD127" s="1126"/>
      <c r="AE127" s="1126"/>
      <c r="AF127" s="1126"/>
      <c r="AG127" s="1126"/>
      <c r="AH127" s="1126"/>
      <c r="AI127" s="1126"/>
      <c r="AJ127" s="1126"/>
      <c r="AK127" s="1126"/>
      <c r="AL127" s="1126"/>
      <c r="AM127" s="1126"/>
      <c r="AN127" s="1126"/>
      <c r="AO127" s="1126"/>
      <c r="AP127" s="1126"/>
      <c r="AQ127" s="1126"/>
      <c r="AR127" s="1126"/>
      <c r="AS127" s="1126"/>
      <c r="AT127" s="1126"/>
      <c r="AU127" s="1126"/>
      <c r="AV127" s="1126"/>
      <c r="AW127" s="1126"/>
      <c r="AX127" s="1126"/>
      <c r="AY127" s="1126"/>
      <c r="AZ127" s="1126"/>
      <c r="BA127" s="1126"/>
      <c r="BB127" s="1126"/>
      <c r="BC127" s="1126"/>
      <c r="BD127" s="1126"/>
      <c r="BE127" s="1126"/>
      <c r="BF127" s="1126"/>
      <c r="BG127" s="1126"/>
      <c r="BH127" s="1126"/>
      <c r="BI127" s="1126"/>
      <c r="BJ127" s="1126"/>
      <c r="BK127" s="1126"/>
      <c r="BL127" s="1126"/>
    </row>
    <row r="128" spans="1:64">
      <c r="A128" s="1126"/>
      <c r="B128" s="1126"/>
      <c r="C128" s="1126"/>
      <c r="D128" s="1126"/>
      <c r="E128" s="1126"/>
      <c r="F128" s="1126"/>
      <c r="G128" s="1126"/>
      <c r="H128" s="1126"/>
      <c r="I128" s="1126"/>
      <c r="N128" s="1126"/>
      <c r="O128" s="1126"/>
      <c r="P128" s="1126"/>
      <c r="Q128" s="1126"/>
      <c r="R128" s="1126"/>
      <c r="S128" s="1126"/>
      <c r="T128" s="1126"/>
      <c r="U128" s="1126"/>
      <c r="V128" s="1126"/>
      <c r="W128" s="1126"/>
      <c r="X128" s="1126"/>
      <c r="Y128" s="1126"/>
      <c r="Z128" s="1126"/>
      <c r="AA128" s="1126"/>
      <c r="AB128" s="1126"/>
      <c r="AC128" s="1126"/>
      <c r="AD128" s="1126"/>
      <c r="AE128" s="1126"/>
      <c r="AF128" s="1126"/>
      <c r="AG128" s="1126"/>
      <c r="AH128" s="1126"/>
      <c r="AI128" s="1126"/>
      <c r="AJ128" s="1126"/>
      <c r="AK128" s="1126"/>
      <c r="AL128" s="1126"/>
      <c r="AM128" s="1126"/>
      <c r="AN128" s="1126"/>
      <c r="AO128" s="1126"/>
      <c r="AP128" s="1126"/>
      <c r="AQ128" s="1126"/>
      <c r="AR128" s="1126"/>
      <c r="AS128" s="1126"/>
      <c r="AT128" s="1126"/>
      <c r="AU128" s="1126"/>
      <c r="AV128" s="1126"/>
      <c r="AW128" s="1126"/>
      <c r="AX128" s="1126"/>
      <c r="AY128" s="1126"/>
      <c r="AZ128" s="1126"/>
      <c r="BA128" s="1126"/>
      <c r="BB128" s="1126"/>
      <c r="BC128" s="1126"/>
      <c r="BD128" s="1126"/>
      <c r="BE128" s="1126"/>
      <c r="BF128" s="1126"/>
      <c r="BG128" s="1126"/>
      <c r="BH128" s="1126"/>
      <c r="BI128" s="1126"/>
      <c r="BJ128" s="1126"/>
      <c r="BK128" s="1126"/>
      <c r="BL128" s="1126"/>
    </row>
    <row r="129" spans="1:64">
      <c r="A129" s="1126"/>
      <c r="B129" s="1126"/>
      <c r="C129" s="1126"/>
      <c r="D129" s="1126"/>
      <c r="E129" s="1126"/>
      <c r="F129" s="1126"/>
      <c r="G129" s="1126"/>
      <c r="H129" s="1126"/>
      <c r="I129" s="1126"/>
      <c r="N129" s="1126"/>
      <c r="O129" s="1126"/>
      <c r="P129" s="1126"/>
      <c r="Q129" s="1126"/>
      <c r="R129" s="1126"/>
      <c r="S129" s="1126"/>
      <c r="T129" s="1126"/>
      <c r="U129" s="1126"/>
      <c r="V129" s="1126"/>
      <c r="W129" s="1126"/>
      <c r="X129" s="1126"/>
      <c r="Y129" s="1126"/>
      <c r="Z129" s="1126"/>
      <c r="AA129" s="1126"/>
      <c r="AB129" s="1126"/>
      <c r="AC129" s="1126"/>
      <c r="AD129" s="1126"/>
      <c r="AE129" s="1126"/>
      <c r="AF129" s="1126"/>
      <c r="AG129" s="1126"/>
      <c r="AH129" s="1126"/>
      <c r="AI129" s="1126"/>
      <c r="AJ129" s="1126"/>
      <c r="AK129" s="1126"/>
      <c r="AL129" s="1126"/>
      <c r="AM129" s="1126"/>
      <c r="AN129" s="1126"/>
      <c r="AO129" s="1126"/>
      <c r="AP129" s="1126"/>
      <c r="AQ129" s="1126"/>
      <c r="AR129" s="1126"/>
      <c r="AS129" s="1126"/>
      <c r="AT129" s="1126"/>
      <c r="AU129" s="1126"/>
      <c r="AV129" s="1126"/>
      <c r="AW129" s="1126"/>
      <c r="AX129" s="1126"/>
      <c r="AY129" s="1126"/>
      <c r="AZ129" s="1126"/>
      <c r="BA129" s="1126"/>
      <c r="BB129" s="1126"/>
      <c r="BC129" s="1126"/>
      <c r="BD129" s="1126"/>
      <c r="BE129" s="1126"/>
      <c r="BF129" s="1126"/>
      <c r="BG129" s="1126"/>
      <c r="BH129" s="1126"/>
      <c r="BI129" s="1126"/>
      <c r="BJ129" s="1126"/>
      <c r="BK129" s="1126"/>
      <c r="BL129" s="1126"/>
    </row>
    <row r="130" spans="1:64">
      <c r="A130" s="1126"/>
      <c r="B130" s="1126"/>
      <c r="C130" s="1126"/>
      <c r="D130" s="1126"/>
      <c r="E130" s="1126"/>
      <c r="F130" s="1126"/>
      <c r="G130" s="1126"/>
      <c r="H130" s="1126"/>
      <c r="I130" s="1126"/>
      <c r="N130" s="1126"/>
      <c r="O130" s="1126"/>
      <c r="P130" s="1126"/>
      <c r="Q130" s="1126"/>
      <c r="R130" s="1126"/>
      <c r="S130" s="1126"/>
      <c r="T130" s="1126"/>
      <c r="U130" s="1126"/>
      <c r="V130" s="1126"/>
      <c r="W130" s="1126"/>
      <c r="X130" s="1126"/>
      <c r="Y130" s="1126"/>
      <c r="Z130" s="1126"/>
      <c r="AA130" s="1126"/>
      <c r="AB130" s="1126"/>
      <c r="AC130" s="1126"/>
      <c r="AD130" s="1126"/>
      <c r="AE130" s="1126"/>
      <c r="AF130" s="1126"/>
      <c r="AG130" s="1126"/>
      <c r="AH130" s="1126"/>
      <c r="AI130" s="1126"/>
      <c r="AJ130" s="1126"/>
      <c r="AK130" s="1126"/>
      <c r="AL130" s="1126"/>
      <c r="AM130" s="1126"/>
      <c r="AN130" s="1126"/>
      <c r="AO130" s="1126"/>
      <c r="AP130" s="1126"/>
      <c r="AQ130" s="1126"/>
      <c r="AR130" s="1126"/>
      <c r="AS130" s="1126"/>
      <c r="AT130" s="1126"/>
      <c r="AU130" s="1126"/>
      <c r="AV130" s="1126"/>
      <c r="AW130" s="1126"/>
      <c r="AX130" s="1126"/>
      <c r="AY130" s="1126"/>
      <c r="AZ130" s="1126"/>
      <c r="BA130" s="1126"/>
      <c r="BB130" s="1126"/>
      <c r="BC130" s="1126"/>
      <c r="BD130" s="1126"/>
      <c r="BE130" s="1126"/>
      <c r="BF130" s="1126"/>
      <c r="BG130" s="1126"/>
      <c r="BH130" s="1126"/>
      <c r="BI130" s="1126"/>
      <c r="BJ130" s="1126"/>
      <c r="BK130" s="1126"/>
      <c r="BL130" s="1126"/>
    </row>
    <row r="131" spans="1:64">
      <c r="A131" s="1126"/>
      <c r="B131" s="1126"/>
      <c r="C131" s="1126"/>
      <c r="D131" s="1126"/>
      <c r="E131" s="1126"/>
      <c r="F131" s="1126"/>
      <c r="G131" s="1126"/>
      <c r="H131" s="1126"/>
      <c r="I131" s="1126"/>
      <c r="N131" s="1126"/>
      <c r="O131" s="1126"/>
      <c r="P131" s="1126"/>
      <c r="Q131" s="1126"/>
      <c r="R131" s="1126"/>
      <c r="S131" s="1126"/>
      <c r="T131" s="1126"/>
      <c r="U131" s="1126"/>
      <c r="V131" s="1126"/>
      <c r="W131" s="1126"/>
      <c r="X131" s="1126"/>
      <c r="Y131" s="1126"/>
      <c r="Z131" s="1126"/>
      <c r="AA131" s="1126"/>
      <c r="AB131" s="1126"/>
      <c r="AC131" s="1126"/>
      <c r="AD131" s="1126"/>
      <c r="AE131" s="1126"/>
      <c r="AF131" s="1126"/>
      <c r="AG131" s="1126"/>
      <c r="AH131" s="1126"/>
      <c r="AI131" s="1126"/>
      <c r="AJ131" s="1126"/>
      <c r="AK131" s="1126"/>
      <c r="AL131" s="1126"/>
      <c r="AM131" s="1126"/>
      <c r="AN131" s="1126"/>
      <c r="AO131" s="1126"/>
      <c r="AP131" s="1126"/>
      <c r="AQ131" s="1126"/>
      <c r="AR131" s="1126"/>
      <c r="AS131" s="1126"/>
      <c r="AT131" s="1126"/>
      <c r="AU131" s="1126"/>
      <c r="AV131" s="1126"/>
      <c r="AW131" s="1126"/>
      <c r="AX131" s="1126"/>
      <c r="AY131" s="1126"/>
      <c r="AZ131" s="1126"/>
      <c r="BA131" s="1126"/>
      <c r="BB131" s="1126"/>
      <c r="BC131" s="1126"/>
      <c r="BD131" s="1126"/>
      <c r="BE131" s="1126"/>
      <c r="BF131" s="1126"/>
      <c r="BG131" s="1126"/>
      <c r="BH131" s="1126"/>
      <c r="BI131" s="1126"/>
      <c r="BJ131" s="1126"/>
      <c r="BK131" s="1126"/>
      <c r="BL131" s="1126"/>
    </row>
    <row r="132" spans="1:64">
      <c r="A132" s="1126"/>
      <c r="B132" s="1126"/>
      <c r="C132" s="1126"/>
      <c r="D132" s="1126"/>
      <c r="E132" s="1126"/>
      <c r="F132" s="1126"/>
      <c r="G132" s="1126"/>
      <c r="H132" s="1126"/>
      <c r="I132" s="1126"/>
      <c r="N132" s="1126"/>
      <c r="O132" s="1126"/>
      <c r="P132" s="1126"/>
      <c r="Q132" s="1126"/>
      <c r="R132" s="1126"/>
      <c r="S132" s="1126"/>
      <c r="T132" s="1126"/>
      <c r="U132" s="1126"/>
      <c r="V132" s="1126"/>
      <c r="W132" s="1126"/>
      <c r="X132" s="1126"/>
      <c r="Y132" s="1126"/>
      <c r="Z132" s="1126"/>
      <c r="AA132" s="1126"/>
      <c r="AB132" s="1126"/>
      <c r="AC132" s="1126"/>
      <c r="AD132" s="1126"/>
      <c r="AE132" s="1126"/>
      <c r="AF132" s="1126"/>
      <c r="AG132" s="1126"/>
      <c r="AH132" s="1126"/>
      <c r="AI132" s="1126"/>
      <c r="AJ132" s="1126"/>
      <c r="AK132" s="1126"/>
      <c r="AL132" s="1126"/>
      <c r="AM132" s="1126"/>
      <c r="AN132" s="1126"/>
      <c r="AO132" s="1126"/>
      <c r="AP132" s="1126"/>
      <c r="AQ132" s="1126"/>
      <c r="AR132" s="1126"/>
      <c r="AS132" s="1126"/>
      <c r="AT132" s="1126"/>
      <c r="AU132" s="1126"/>
      <c r="AV132" s="1126"/>
      <c r="AW132" s="1126"/>
      <c r="AX132" s="1126"/>
      <c r="AY132" s="1126"/>
      <c r="AZ132" s="1126"/>
      <c r="BA132" s="1126"/>
      <c r="BB132" s="1126"/>
      <c r="BC132" s="1126"/>
      <c r="BD132" s="1126"/>
      <c r="BE132" s="1126"/>
      <c r="BF132" s="1126"/>
      <c r="BG132" s="1126"/>
      <c r="BH132" s="1126"/>
      <c r="BI132" s="1126"/>
      <c r="BJ132" s="1126"/>
      <c r="BK132" s="1126"/>
      <c r="BL132" s="1126"/>
    </row>
    <row r="133" spans="1:64">
      <c r="A133" s="1126"/>
      <c r="B133" s="1126"/>
      <c r="C133" s="1126"/>
      <c r="D133" s="1126"/>
      <c r="E133" s="1126"/>
      <c r="F133" s="1126"/>
      <c r="G133" s="1126"/>
      <c r="H133" s="1126"/>
      <c r="I133" s="1126"/>
      <c r="N133" s="1126"/>
      <c r="O133" s="1126"/>
      <c r="P133" s="1126"/>
      <c r="Q133" s="1126"/>
      <c r="R133" s="1126"/>
      <c r="S133" s="1126"/>
      <c r="T133" s="1126"/>
      <c r="U133" s="1126"/>
      <c r="V133" s="1126"/>
      <c r="W133" s="1126"/>
      <c r="X133" s="1126"/>
      <c r="Y133" s="1126"/>
      <c r="Z133" s="1126"/>
      <c r="AA133" s="1126"/>
      <c r="AB133" s="1126"/>
      <c r="AC133" s="1126"/>
      <c r="AD133" s="1126"/>
      <c r="AE133" s="1126"/>
      <c r="AF133" s="1126"/>
      <c r="AG133" s="1126"/>
      <c r="AH133" s="1126"/>
      <c r="AI133" s="1126"/>
      <c r="AJ133" s="1126"/>
      <c r="AK133" s="1126"/>
      <c r="AL133" s="1126"/>
      <c r="AM133" s="1126"/>
      <c r="AN133" s="1126"/>
      <c r="AO133" s="1126"/>
      <c r="AP133" s="1126"/>
      <c r="AQ133" s="1126"/>
      <c r="AR133" s="1126"/>
      <c r="AS133" s="1126"/>
      <c r="AT133" s="1126"/>
      <c r="AU133" s="1126"/>
      <c r="AV133" s="1126"/>
      <c r="AW133" s="1126"/>
      <c r="AX133" s="1126"/>
      <c r="AY133" s="1126"/>
      <c r="AZ133" s="1126"/>
      <c r="BA133" s="1126"/>
      <c r="BB133" s="1126"/>
      <c r="BC133" s="1126"/>
      <c r="BD133" s="1126"/>
      <c r="BE133" s="1126"/>
      <c r="BF133" s="1126"/>
      <c r="BG133" s="1126"/>
      <c r="BH133" s="1126"/>
      <c r="BI133" s="1126"/>
      <c r="BJ133" s="1126"/>
      <c r="BK133" s="1126"/>
      <c r="BL133" s="1126"/>
    </row>
    <row r="134" spans="1:64">
      <c r="A134" s="1126"/>
      <c r="B134" s="1126"/>
      <c r="C134" s="1126"/>
      <c r="D134" s="1126"/>
      <c r="E134" s="1126"/>
      <c r="F134" s="1126"/>
      <c r="G134" s="1126"/>
      <c r="H134" s="1126"/>
      <c r="I134" s="1126"/>
      <c r="N134" s="1126"/>
      <c r="O134" s="1126"/>
      <c r="P134" s="1126"/>
      <c r="Q134" s="1126"/>
      <c r="R134" s="1126"/>
      <c r="S134" s="1126"/>
      <c r="T134" s="1126"/>
      <c r="U134" s="1126"/>
      <c r="V134" s="1126"/>
      <c r="W134" s="1126"/>
      <c r="X134" s="1126"/>
      <c r="Y134" s="1126"/>
      <c r="Z134" s="1126"/>
      <c r="AA134" s="1126"/>
      <c r="AB134" s="1126"/>
      <c r="AC134" s="1126"/>
      <c r="AD134" s="1126"/>
      <c r="AE134" s="1126"/>
      <c r="AF134" s="1126"/>
      <c r="AG134" s="1126"/>
      <c r="AH134" s="1126"/>
      <c r="AI134" s="1126"/>
      <c r="AJ134" s="1126"/>
      <c r="AK134" s="1126"/>
      <c r="AL134" s="1126"/>
      <c r="AM134" s="1126"/>
      <c r="AN134" s="1126"/>
      <c r="AO134" s="1126"/>
      <c r="AP134" s="1126"/>
      <c r="AQ134" s="1126"/>
      <c r="AR134" s="1126"/>
      <c r="AS134" s="1126"/>
      <c r="AT134" s="1126"/>
      <c r="AU134" s="1126"/>
      <c r="AV134" s="1126"/>
      <c r="AW134" s="1126"/>
      <c r="AX134" s="1126"/>
      <c r="AY134" s="1126"/>
      <c r="AZ134" s="1126"/>
      <c r="BA134" s="1126"/>
      <c r="BB134" s="1126"/>
      <c r="BC134" s="1126"/>
      <c r="BD134" s="1126"/>
      <c r="BE134" s="1126"/>
      <c r="BF134" s="1126"/>
      <c r="BG134" s="1126"/>
      <c r="BH134" s="1126"/>
      <c r="BI134" s="1126"/>
      <c r="BJ134" s="1126"/>
      <c r="BK134" s="1126"/>
      <c r="BL134" s="1126"/>
    </row>
    <row r="135" spans="1:64">
      <c r="A135" s="1126"/>
      <c r="B135" s="1126"/>
      <c r="C135" s="1126"/>
      <c r="D135" s="1126"/>
      <c r="E135" s="1126"/>
      <c r="F135" s="1126"/>
      <c r="G135" s="1126"/>
      <c r="H135" s="1126"/>
      <c r="I135" s="1126"/>
      <c r="N135" s="1126"/>
      <c r="O135" s="1126"/>
      <c r="P135" s="1126"/>
      <c r="Q135" s="1126"/>
      <c r="R135" s="1126"/>
      <c r="S135" s="1126"/>
      <c r="T135" s="1126"/>
      <c r="U135" s="1126"/>
      <c r="V135" s="1126"/>
      <c r="W135" s="1126"/>
      <c r="X135" s="1126"/>
      <c r="Y135" s="1126"/>
      <c r="Z135" s="1126"/>
      <c r="AA135" s="1126"/>
      <c r="AB135" s="1126"/>
      <c r="AC135" s="1126"/>
      <c r="AD135" s="1126"/>
      <c r="AE135" s="1126"/>
      <c r="AF135" s="1126"/>
      <c r="AG135" s="1126"/>
      <c r="AH135" s="1126"/>
      <c r="AI135" s="1126"/>
      <c r="AJ135" s="1126"/>
      <c r="AK135" s="1126"/>
      <c r="AL135" s="1126"/>
      <c r="AM135" s="1126"/>
      <c r="AN135" s="1126"/>
      <c r="AO135" s="1126"/>
      <c r="AP135" s="1126"/>
      <c r="AQ135" s="1126"/>
      <c r="AR135" s="1126"/>
      <c r="AS135" s="1126"/>
      <c r="AT135" s="1126"/>
      <c r="AU135" s="1126"/>
      <c r="AV135" s="1126"/>
      <c r="AW135" s="1126"/>
      <c r="AX135" s="1126"/>
      <c r="AY135" s="1126"/>
      <c r="AZ135" s="1126"/>
      <c r="BA135" s="1126"/>
      <c r="BB135" s="1126"/>
      <c r="BC135" s="1126"/>
      <c r="BD135" s="1126"/>
      <c r="BE135" s="1126"/>
      <c r="BF135" s="1126"/>
      <c r="BG135" s="1126"/>
      <c r="BH135" s="1126"/>
      <c r="BI135" s="1126"/>
      <c r="BJ135" s="1126"/>
      <c r="BK135" s="1126"/>
      <c r="BL135" s="1126"/>
    </row>
    <row r="136" spans="1:64">
      <c r="A136" s="1126"/>
      <c r="B136" s="1126"/>
      <c r="C136" s="1126"/>
      <c r="D136" s="1126"/>
      <c r="E136" s="1126"/>
      <c r="F136" s="1126"/>
      <c r="G136" s="1126"/>
      <c r="H136" s="1126"/>
      <c r="I136" s="1126"/>
      <c r="N136" s="1126"/>
      <c r="O136" s="1126"/>
      <c r="P136" s="1126"/>
      <c r="Q136" s="1126"/>
      <c r="R136" s="1126"/>
      <c r="S136" s="1126"/>
      <c r="T136" s="1126"/>
      <c r="U136" s="1126"/>
      <c r="V136" s="1126"/>
      <c r="W136" s="1126"/>
      <c r="X136" s="1126"/>
      <c r="Y136" s="1126"/>
      <c r="Z136" s="1126"/>
      <c r="AA136" s="1126"/>
      <c r="AB136" s="1126"/>
      <c r="AC136" s="1126"/>
      <c r="AD136" s="1126"/>
      <c r="AE136" s="1126"/>
      <c r="AF136" s="1126"/>
      <c r="AG136" s="1126"/>
      <c r="AH136" s="1126"/>
      <c r="AI136" s="1126"/>
      <c r="AJ136" s="1126"/>
      <c r="AK136" s="1126"/>
      <c r="AL136" s="1126"/>
      <c r="AM136" s="1126"/>
      <c r="AN136" s="1126"/>
      <c r="AO136" s="1126"/>
      <c r="AP136" s="1126"/>
      <c r="AQ136" s="1126"/>
      <c r="AR136" s="1126"/>
      <c r="AS136" s="1126"/>
      <c r="AT136" s="1126"/>
      <c r="AU136" s="1126"/>
      <c r="AV136" s="1126"/>
      <c r="AW136" s="1126"/>
      <c r="AX136" s="1126"/>
      <c r="AY136" s="1126"/>
      <c r="AZ136" s="1126"/>
      <c r="BA136" s="1126"/>
      <c r="BB136" s="1126"/>
      <c r="BC136" s="1126"/>
      <c r="BD136" s="1126"/>
      <c r="BE136" s="1126"/>
      <c r="BF136" s="1126"/>
      <c r="BG136" s="1126"/>
      <c r="BH136" s="1126"/>
      <c r="BI136" s="1126"/>
      <c r="BJ136" s="1126"/>
      <c r="BK136" s="1126"/>
      <c r="BL136" s="1126"/>
    </row>
    <row r="137" spans="1:64">
      <c r="A137" s="1126"/>
      <c r="B137" s="1126"/>
      <c r="C137" s="1126"/>
      <c r="D137" s="1126"/>
      <c r="E137" s="1126"/>
      <c r="F137" s="1126"/>
      <c r="G137" s="1126"/>
      <c r="H137" s="1126"/>
      <c r="I137" s="1126"/>
      <c r="N137" s="1126"/>
      <c r="O137" s="1126"/>
      <c r="P137" s="1126"/>
      <c r="Q137" s="1126"/>
      <c r="R137" s="1126"/>
      <c r="S137" s="1126"/>
      <c r="T137" s="1126"/>
      <c r="U137" s="1126"/>
      <c r="V137" s="1126"/>
      <c r="W137" s="1126"/>
      <c r="X137" s="1126"/>
      <c r="Y137" s="1126"/>
      <c r="Z137" s="1126"/>
      <c r="AA137" s="1126"/>
      <c r="AB137" s="1126"/>
      <c r="AC137" s="1126"/>
      <c r="AD137" s="1126"/>
      <c r="AE137" s="1126"/>
      <c r="AF137" s="1126"/>
      <c r="AG137" s="1126"/>
      <c r="AH137" s="1126"/>
      <c r="AI137" s="1126"/>
      <c r="AJ137" s="1126"/>
      <c r="AK137" s="1126"/>
      <c r="AL137" s="1126"/>
      <c r="AM137" s="1126"/>
      <c r="AN137" s="1126"/>
      <c r="AO137" s="1126"/>
      <c r="AP137" s="1126"/>
      <c r="AQ137" s="1126"/>
      <c r="AR137" s="1126"/>
      <c r="AS137" s="1126"/>
      <c r="AT137" s="1126"/>
      <c r="AU137" s="1126"/>
      <c r="AV137" s="1126"/>
      <c r="AW137" s="1126"/>
      <c r="AX137" s="1126"/>
      <c r="AY137" s="1126"/>
      <c r="AZ137" s="1126"/>
      <c r="BA137" s="1126"/>
      <c r="BB137" s="1126"/>
      <c r="BC137" s="1126"/>
      <c r="BD137" s="1126"/>
      <c r="BE137" s="1126"/>
      <c r="BF137" s="1126"/>
      <c r="BG137" s="1126"/>
      <c r="BH137" s="1126"/>
      <c r="BI137" s="1126"/>
      <c r="BJ137" s="1126"/>
      <c r="BK137" s="1126"/>
      <c r="BL137" s="1126"/>
    </row>
    <row r="138" spans="1:64">
      <c r="A138" s="1126"/>
      <c r="B138" s="1126"/>
      <c r="C138" s="1126"/>
      <c r="D138" s="1126"/>
      <c r="E138" s="1126"/>
      <c r="F138" s="1126"/>
      <c r="G138" s="1126"/>
      <c r="H138" s="1126"/>
      <c r="I138" s="1126"/>
      <c r="N138" s="1126"/>
      <c r="O138" s="1126"/>
      <c r="P138" s="1126"/>
      <c r="Q138" s="1126"/>
      <c r="R138" s="1126"/>
      <c r="S138" s="1126"/>
      <c r="T138" s="1126"/>
      <c r="U138" s="1126"/>
      <c r="V138" s="1126"/>
      <c r="W138" s="1126"/>
      <c r="X138" s="1126"/>
      <c r="Y138" s="1126"/>
      <c r="Z138" s="1126"/>
      <c r="AA138" s="1126"/>
      <c r="AB138" s="1126"/>
      <c r="AC138" s="1126"/>
      <c r="AD138" s="1126"/>
      <c r="AE138" s="1126"/>
      <c r="AF138" s="1126"/>
      <c r="AG138" s="1126"/>
      <c r="AH138" s="1126"/>
      <c r="AI138" s="1126"/>
      <c r="AJ138" s="1126"/>
      <c r="AK138" s="1126"/>
      <c r="AL138" s="1126"/>
      <c r="AM138" s="1126"/>
      <c r="AN138" s="1126"/>
      <c r="AO138" s="1126"/>
      <c r="AP138" s="1126"/>
      <c r="AQ138" s="1126"/>
      <c r="AR138" s="1126"/>
      <c r="AS138" s="1126"/>
      <c r="AT138" s="1126"/>
      <c r="AU138" s="1126"/>
      <c r="AV138" s="1126"/>
      <c r="AW138" s="1126"/>
      <c r="AX138" s="1126"/>
      <c r="AY138" s="1126"/>
      <c r="AZ138" s="1126"/>
      <c r="BA138" s="1126"/>
      <c r="BB138" s="1126"/>
      <c r="BC138" s="1126"/>
      <c r="BD138" s="1126"/>
      <c r="BE138" s="1126"/>
      <c r="BF138" s="1126"/>
      <c r="BG138" s="1126"/>
      <c r="BH138" s="1126"/>
      <c r="BI138" s="1126"/>
      <c r="BJ138" s="1126"/>
      <c r="BK138" s="1126"/>
      <c r="BL138" s="1126"/>
    </row>
    <row r="139" spans="1:64">
      <c r="A139" s="1126"/>
      <c r="B139" s="1126"/>
      <c r="C139" s="1126"/>
      <c r="D139" s="1126"/>
      <c r="E139" s="1126"/>
      <c r="F139" s="1126"/>
      <c r="G139" s="1126"/>
      <c r="H139" s="1126"/>
      <c r="I139" s="1126"/>
      <c r="N139" s="1126"/>
      <c r="O139" s="1126"/>
      <c r="P139" s="1126"/>
      <c r="Q139" s="1126"/>
      <c r="R139" s="1126"/>
      <c r="S139" s="1126"/>
      <c r="T139" s="1126"/>
      <c r="U139" s="1126"/>
      <c r="V139" s="1126"/>
      <c r="W139" s="1126"/>
      <c r="X139" s="1126"/>
      <c r="Y139" s="1126"/>
      <c r="Z139" s="1126"/>
      <c r="AA139" s="1126"/>
      <c r="AB139" s="1126"/>
      <c r="AC139" s="1126"/>
      <c r="AD139" s="1126"/>
      <c r="AE139" s="1126"/>
      <c r="AF139" s="1126"/>
      <c r="AG139" s="1126"/>
      <c r="AH139" s="1126"/>
      <c r="AI139" s="1126"/>
      <c r="AJ139" s="1126"/>
      <c r="AK139" s="1126"/>
      <c r="AL139" s="1126"/>
      <c r="AM139" s="1126"/>
      <c r="AN139" s="1126"/>
      <c r="AO139" s="1126"/>
      <c r="AP139" s="1126"/>
      <c r="AQ139" s="1126"/>
      <c r="AR139" s="1126"/>
      <c r="AS139" s="1126"/>
      <c r="AT139" s="1126"/>
      <c r="AU139" s="1126"/>
      <c r="AV139" s="1126"/>
      <c r="AW139" s="1126"/>
      <c r="AX139" s="1126"/>
      <c r="AY139" s="1126"/>
      <c r="AZ139" s="1126"/>
      <c r="BA139" s="1126"/>
      <c r="BB139" s="1126"/>
      <c r="BC139" s="1126"/>
      <c r="BD139" s="1126"/>
      <c r="BE139" s="1126"/>
      <c r="BF139" s="1126"/>
      <c r="BG139" s="1126"/>
      <c r="BH139" s="1126"/>
      <c r="BI139" s="1126"/>
      <c r="BJ139" s="1126"/>
      <c r="BK139" s="1126"/>
      <c r="BL139" s="1126"/>
    </row>
    <row r="140" spans="1:64">
      <c r="A140" s="1126"/>
      <c r="B140" s="1126"/>
      <c r="C140" s="1126"/>
      <c r="D140" s="1126"/>
      <c r="E140" s="1126"/>
      <c r="F140" s="1126"/>
      <c r="G140" s="1126"/>
      <c r="H140" s="1126"/>
      <c r="I140" s="1126"/>
      <c r="N140" s="1126"/>
      <c r="O140" s="1126"/>
      <c r="P140" s="1126"/>
      <c r="Q140" s="1126"/>
      <c r="R140" s="1126"/>
      <c r="S140" s="1126"/>
      <c r="T140" s="1126"/>
      <c r="U140" s="1126"/>
      <c r="V140" s="1126"/>
      <c r="W140" s="1126"/>
      <c r="X140" s="1126"/>
      <c r="Y140" s="1126"/>
      <c r="Z140" s="1126"/>
      <c r="AA140" s="1126"/>
      <c r="AB140" s="1126"/>
      <c r="AC140" s="1126"/>
      <c r="AD140" s="1126"/>
      <c r="AE140" s="1126"/>
      <c r="AF140" s="1126"/>
      <c r="AG140" s="1126"/>
      <c r="AH140" s="1126"/>
      <c r="AI140" s="1126"/>
      <c r="AJ140" s="1126"/>
      <c r="AK140" s="1126"/>
      <c r="AL140" s="1126"/>
      <c r="AM140" s="1126"/>
      <c r="AN140" s="1126"/>
      <c r="AO140" s="1126"/>
      <c r="AP140" s="1126"/>
      <c r="AQ140" s="1126"/>
      <c r="AR140" s="1126"/>
      <c r="AS140" s="1126"/>
      <c r="AT140" s="1126"/>
      <c r="AU140" s="1126"/>
      <c r="AV140" s="1126"/>
      <c r="AW140" s="1126"/>
      <c r="AX140" s="1126"/>
      <c r="AY140" s="1126"/>
      <c r="AZ140" s="1126"/>
      <c r="BA140" s="1126"/>
      <c r="BB140" s="1126"/>
      <c r="BC140" s="1126"/>
      <c r="BD140" s="1126"/>
      <c r="BE140" s="1126"/>
      <c r="BF140" s="1126"/>
      <c r="BG140" s="1126"/>
      <c r="BH140" s="1126"/>
      <c r="BI140" s="1126"/>
      <c r="BJ140" s="1126"/>
      <c r="BK140" s="1126"/>
      <c r="BL140" s="1126"/>
    </row>
    <row r="141" spans="1:64">
      <c r="A141" s="1126"/>
      <c r="B141" s="1126"/>
      <c r="C141" s="1126"/>
      <c r="D141" s="1126"/>
      <c r="E141" s="1126"/>
      <c r="F141" s="1126"/>
      <c r="G141" s="1126"/>
      <c r="H141" s="1126"/>
      <c r="I141" s="1126"/>
      <c r="N141" s="1126"/>
      <c r="O141" s="1126"/>
      <c r="P141" s="1126"/>
      <c r="Q141" s="1126"/>
      <c r="R141" s="1126"/>
      <c r="S141" s="1126"/>
      <c r="T141" s="1126"/>
      <c r="U141" s="1126"/>
      <c r="V141" s="1126"/>
      <c r="W141" s="1126"/>
      <c r="X141" s="1126"/>
      <c r="Y141" s="1126"/>
      <c r="Z141" s="1126"/>
      <c r="AA141" s="1126"/>
      <c r="AB141" s="1126"/>
      <c r="AC141" s="1126"/>
      <c r="AD141" s="1126"/>
      <c r="AE141" s="1126"/>
      <c r="AF141" s="1126"/>
      <c r="AG141" s="1126"/>
      <c r="AH141" s="1126"/>
      <c r="AI141" s="1126"/>
      <c r="AJ141" s="1126"/>
      <c r="AK141" s="1126"/>
      <c r="AL141" s="1126"/>
      <c r="AM141" s="1126"/>
      <c r="AN141" s="1126"/>
      <c r="AO141" s="1126"/>
      <c r="AP141" s="1126"/>
      <c r="AQ141" s="1126"/>
      <c r="AR141" s="1126"/>
      <c r="AS141" s="1126"/>
      <c r="AT141" s="1126"/>
      <c r="AU141" s="1126"/>
      <c r="AV141" s="1126"/>
      <c r="AW141" s="1126"/>
      <c r="AX141" s="1126"/>
      <c r="AY141" s="1126"/>
      <c r="AZ141" s="1126"/>
      <c r="BA141" s="1126"/>
      <c r="BB141" s="1126"/>
      <c r="BC141" s="1126"/>
      <c r="BD141" s="1126"/>
      <c r="BE141" s="1126"/>
      <c r="BF141" s="1126"/>
      <c r="BG141" s="1126"/>
      <c r="BH141" s="1126"/>
      <c r="BI141" s="1126"/>
      <c r="BJ141" s="1126"/>
      <c r="BK141" s="1126"/>
      <c r="BL141" s="1126"/>
    </row>
    <row r="142" spans="1:64">
      <c r="A142" s="1126"/>
      <c r="B142" s="1126"/>
      <c r="C142" s="1126"/>
      <c r="D142" s="1126"/>
      <c r="E142" s="1126"/>
      <c r="F142" s="1126"/>
      <c r="G142" s="1126"/>
      <c r="H142" s="1126"/>
      <c r="I142" s="1126"/>
      <c r="N142" s="1126"/>
      <c r="O142" s="1126"/>
      <c r="P142" s="1126"/>
      <c r="Q142" s="1126"/>
      <c r="R142" s="1126"/>
      <c r="S142" s="1126"/>
      <c r="T142" s="1126"/>
      <c r="U142" s="1126"/>
      <c r="V142" s="1126"/>
      <c r="W142" s="1126"/>
      <c r="X142" s="1126"/>
      <c r="Y142" s="1126"/>
      <c r="Z142" s="1126"/>
      <c r="AA142" s="1126"/>
      <c r="AB142" s="1126"/>
      <c r="AC142" s="1126"/>
      <c r="AD142" s="1126"/>
      <c r="AE142" s="1126"/>
      <c r="AF142" s="1126"/>
      <c r="AG142" s="1126"/>
      <c r="AH142" s="1126"/>
      <c r="AI142" s="1126"/>
      <c r="AJ142" s="1126"/>
      <c r="AK142" s="1126"/>
      <c r="AL142" s="1126"/>
      <c r="AM142" s="1126"/>
      <c r="AN142" s="1126"/>
      <c r="AO142" s="1126"/>
      <c r="AP142" s="1126"/>
      <c r="AQ142" s="1126"/>
      <c r="AR142" s="1126"/>
      <c r="AS142" s="1126"/>
      <c r="AT142" s="1126"/>
      <c r="AU142" s="1126"/>
      <c r="AV142" s="1126"/>
      <c r="AW142" s="1126"/>
      <c r="AX142" s="1126"/>
      <c r="AY142" s="1126"/>
      <c r="AZ142" s="1126"/>
      <c r="BA142" s="1126"/>
      <c r="BB142" s="1126"/>
      <c r="BC142" s="1126"/>
      <c r="BD142" s="1126"/>
      <c r="BE142" s="1126"/>
      <c r="BF142" s="1126"/>
      <c r="BG142" s="1126"/>
      <c r="BH142" s="1126"/>
      <c r="BI142" s="1126"/>
      <c r="BJ142" s="1126"/>
      <c r="BK142" s="1126"/>
      <c r="BL142" s="1126"/>
    </row>
    <row r="143" spans="1:64">
      <c r="A143" s="1126"/>
      <c r="B143" s="1126"/>
      <c r="C143" s="1126"/>
      <c r="D143" s="1126"/>
      <c r="E143" s="1126"/>
      <c r="F143" s="1126"/>
      <c r="G143" s="1126"/>
      <c r="H143" s="1126"/>
      <c r="I143" s="1126"/>
      <c r="N143" s="1126"/>
      <c r="O143" s="1126"/>
      <c r="P143" s="1126"/>
      <c r="Q143" s="1126"/>
      <c r="R143" s="1126"/>
      <c r="S143" s="1126"/>
      <c r="T143" s="1126"/>
      <c r="U143" s="1126"/>
      <c r="V143" s="1126"/>
      <c r="W143" s="1126"/>
      <c r="X143" s="1126"/>
      <c r="Y143" s="1126"/>
      <c r="Z143" s="1126"/>
      <c r="AA143" s="1126"/>
      <c r="AB143" s="1126"/>
      <c r="AC143" s="1126"/>
      <c r="AD143" s="1126"/>
      <c r="AE143" s="1126"/>
      <c r="AF143" s="1126"/>
      <c r="AG143" s="1126"/>
      <c r="AH143" s="1126"/>
      <c r="AI143" s="1126"/>
      <c r="AJ143" s="1126"/>
      <c r="AK143" s="1126"/>
      <c r="AL143" s="1126"/>
      <c r="AM143" s="1126"/>
      <c r="AN143" s="1126"/>
      <c r="AO143" s="1126"/>
      <c r="AP143" s="1126"/>
      <c r="AQ143" s="1126"/>
      <c r="AR143" s="1126"/>
      <c r="AS143" s="1126"/>
      <c r="AT143" s="1126"/>
      <c r="AU143" s="1126"/>
      <c r="AV143" s="1126"/>
      <c r="AW143" s="1126"/>
      <c r="AX143" s="1126"/>
      <c r="AY143" s="1126"/>
      <c r="AZ143" s="1126"/>
      <c r="BA143" s="1126"/>
      <c r="BB143" s="1126"/>
      <c r="BC143" s="1126"/>
      <c r="BD143" s="1126"/>
      <c r="BE143" s="1126"/>
      <c r="BF143" s="1126"/>
      <c r="BG143" s="1126"/>
      <c r="BH143" s="1126"/>
      <c r="BI143" s="1126"/>
      <c r="BJ143" s="1126"/>
      <c r="BK143" s="1126"/>
      <c r="BL143" s="1126"/>
    </row>
    <row r="144" spans="1:64">
      <c r="A144" s="1126"/>
      <c r="B144" s="1126"/>
      <c r="C144" s="1126"/>
      <c r="D144" s="1126"/>
      <c r="E144" s="1126"/>
      <c r="F144" s="1126"/>
      <c r="G144" s="1126"/>
      <c r="H144" s="1126"/>
      <c r="I144" s="1126"/>
      <c r="N144" s="1126"/>
      <c r="O144" s="1126"/>
      <c r="P144" s="1126"/>
      <c r="Q144" s="1126"/>
      <c r="R144" s="1126"/>
      <c r="S144" s="1126"/>
      <c r="T144" s="1126"/>
      <c r="U144" s="1126"/>
      <c r="V144" s="1126"/>
      <c r="W144" s="1126"/>
      <c r="X144" s="1126"/>
      <c r="Y144" s="1126"/>
      <c r="Z144" s="1126"/>
      <c r="AA144" s="1126"/>
      <c r="AB144" s="1126"/>
      <c r="AC144" s="1126"/>
      <c r="AD144" s="1126"/>
      <c r="AE144" s="1126"/>
      <c r="AF144" s="1126"/>
      <c r="AG144" s="1126"/>
      <c r="AH144" s="1126"/>
      <c r="AI144" s="1126"/>
      <c r="AJ144" s="1126"/>
      <c r="AK144" s="1126"/>
      <c r="AL144" s="1126"/>
      <c r="AM144" s="1126"/>
      <c r="AN144" s="1126"/>
      <c r="AO144" s="1126"/>
      <c r="AP144" s="1126"/>
      <c r="AQ144" s="1126"/>
      <c r="AR144" s="1126"/>
      <c r="AS144" s="1126"/>
      <c r="AT144" s="1126"/>
      <c r="AU144" s="1126"/>
      <c r="AV144" s="1126"/>
      <c r="AW144" s="1126"/>
      <c r="AX144" s="1126"/>
      <c r="AY144" s="1126"/>
      <c r="AZ144" s="1126"/>
      <c r="BA144" s="1126"/>
      <c r="BB144" s="1126"/>
      <c r="BC144" s="1126"/>
      <c r="BD144" s="1126"/>
      <c r="BE144" s="1126"/>
      <c r="BF144" s="1126"/>
      <c r="BG144" s="1126"/>
      <c r="BH144" s="1126"/>
      <c r="BI144" s="1126"/>
      <c r="BJ144" s="1126"/>
      <c r="BK144" s="1126"/>
      <c r="BL144" s="1126"/>
    </row>
    <row r="145" spans="1:64">
      <c r="A145" s="1126"/>
      <c r="B145" s="1126"/>
      <c r="C145" s="1126"/>
      <c r="D145" s="1126"/>
      <c r="E145" s="1126"/>
      <c r="F145" s="1126"/>
      <c r="G145" s="1126"/>
      <c r="H145" s="1126"/>
      <c r="I145" s="1126"/>
      <c r="N145" s="1126"/>
      <c r="O145" s="1126"/>
      <c r="P145" s="1126"/>
      <c r="Q145" s="1126"/>
      <c r="R145" s="1126"/>
      <c r="S145" s="1126"/>
      <c r="T145" s="1126"/>
      <c r="U145" s="1126"/>
      <c r="V145" s="1126"/>
      <c r="W145" s="1126"/>
      <c r="X145" s="1126"/>
      <c r="Y145" s="1126"/>
      <c r="Z145" s="1126"/>
      <c r="AA145" s="1126"/>
      <c r="AB145" s="1126"/>
      <c r="AC145" s="1126"/>
      <c r="AD145" s="1126"/>
      <c r="AE145" s="1126"/>
      <c r="AF145" s="1126"/>
      <c r="AG145" s="1126"/>
      <c r="AH145" s="1126"/>
      <c r="AI145" s="1126"/>
      <c r="AJ145" s="1126"/>
      <c r="AK145" s="1126"/>
      <c r="AL145" s="1126"/>
      <c r="AM145" s="1126"/>
      <c r="AN145" s="1126"/>
      <c r="AO145" s="1126"/>
      <c r="AP145" s="1126"/>
      <c r="AQ145" s="1126"/>
      <c r="AR145" s="1126"/>
      <c r="AS145" s="1126"/>
      <c r="AT145" s="1126"/>
      <c r="AU145" s="1126"/>
      <c r="AV145" s="1126"/>
      <c r="AW145" s="1126"/>
      <c r="AX145" s="1126"/>
      <c r="AY145" s="1126"/>
      <c r="AZ145" s="1126"/>
      <c r="BA145" s="1126"/>
      <c r="BB145" s="1126"/>
      <c r="BC145" s="1126"/>
      <c r="BD145" s="1126"/>
      <c r="BE145" s="1126"/>
      <c r="BF145" s="1126"/>
      <c r="BG145" s="1126"/>
      <c r="BH145" s="1126"/>
      <c r="BI145" s="1126"/>
      <c r="BJ145" s="1126"/>
      <c r="BK145" s="1126"/>
      <c r="BL145" s="1126"/>
    </row>
    <row r="146" spans="1:64">
      <c r="A146" s="1126"/>
      <c r="B146" s="1126"/>
      <c r="C146" s="1126"/>
      <c r="D146" s="1126"/>
      <c r="E146" s="1126"/>
      <c r="F146" s="1126"/>
      <c r="G146" s="1126"/>
      <c r="H146" s="1126"/>
      <c r="I146" s="1126"/>
      <c r="N146" s="1126"/>
      <c r="O146" s="1126"/>
      <c r="P146" s="1126"/>
      <c r="Q146" s="1126"/>
      <c r="R146" s="1126"/>
      <c r="S146" s="1126"/>
      <c r="T146" s="1126"/>
      <c r="U146" s="1126"/>
      <c r="V146" s="1126"/>
      <c r="W146" s="1126"/>
      <c r="X146" s="1126"/>
      <c r="Y146" s="1126"/>
      <c r="Z146" s="1126"/>
      <c r="AA146" s="1126"/>
      <c r="AB146" s="1126"/>
      <c r="AC146" s="1126"/>
      <c r="AD146" s="1126"/>
      <c r="AE146" s="1126"/>
      <c r="AF146" s="1126"/>
      <c r="AG146" s="1126"/>
      <c r="AH146" s="1126"/>
      <c r="AI146" s="1126"/>
      <c r="AJ146" s="1126"/>
      <c r="AK146" s="1126"/>
      <c r="AL146" s="1126"/>
      <c r="AM146" s="1126"/>
      <c r="AN146" s="1126"/>
      <c r="AO146" s="1126"/>
      <c r="AP146" s="1126"/>
      <c r="AQ146" s="1126"/>
      <c r="AR146" s="1126"/>
      <c r="AS146" s="1126"/>
      <c r="AT146" s="1126"/>
      <c r="AU146" s="1126"/>
      <c r="AV146" s="1126"/>
      <c r="AW146" s="1126"/>
      <c r="AX146" s="1126"/>
      <c r="AY146" s="1126"/>
      <c r="AZ146" s="1126"/>
      <c r="BA146" s="1126"/>
      <c r="BB146" s="1126"/>
      <c r="BC146" s="1126"/>
      <c r="BD146" s="1126"/>
      <c r="BE146" s="1126"/>
      <c r="BF146" s="1126"/>
      <c r="BG146" s="1126"/>
      <c r="BH146" s="1126"/>
      <c r="BI146" s="1126"/>
      <c r="BJ146" s="1126"/>
      <c r="BK146" s="1126"/>
      <c r="BL146" s="1126"/>
    </row>
    <row r="147" spans="1:64">
      <c r="A147" s="1126"/>
      <c r="B147" s="1126"/>
      <c r="C147" s="1126"/>
      <c r="D147" s="1126"/>
      <c r="E147" s="1126"/>
      <c r="F147" s="1126"/>
      <c r="G147" s="1126"/>
      <c r="H147" s="1126"/>
      <c r="I147" s="1126"/>
      <c r="N147" s="1126"/>
      <c r="O147" s="1126"/>
      <c r="P147" s="1126"/>
      <c r="Q147" s="1126"/>
      <c r="R147" s="1126"/>
      <c r="S147" s="1126"/>
      <c r="T147" s="1126"/>
      <c r="U147" s="1126"/>
      <c r="V147" s="1126"/>
      <c r="W147" s="1126"/>
      <c r="X147" s="1126"/>
      <c r="Y147" s="1126"/>
      <c r="Z147" s="1126"/>
      <c r="AA147" s="1126"/>
      <c r="AB147" s="1126"/>
      <c r="AC147" s="1126"/>
      <c r="AD147" s="1126"/>
      <c r="AE147" s="1126"/>
      <c r="AF147" s="1126"/>
      <c r="AG147" s="1126"/>
      <c r="AH147" s="1126"/>
      <c r="AI147" s="1126"/>
      <c r="AJ147" s="1126"/>
      <c r="AK147" s="1126"/>
      <c r="AL147" s="1126"/>
      <c r="AM147" s="1126"/>
      <c r="AN147" s="1126"/>
      <c r="AO147" s="1126"/>
      <c r="AP147" s="1126"/>
      <c r="AQ147" s="1126"/>
      <c r="AR147" s="1126"/>
      <c r="AS147" s="1126"/>
      <c r="AT147" s="1126"/>
      <c r="AU147" s="1126"/>
      <c r="AV147" s="1126"/>
      <c r="AW147" s="1126"/>
      <c r="AX147" s="1126"/>
      <c r="AY147" s="1126"/>
      <c r="AZ147" s="1126"/>
      <c r="BA147" s="1126"/>
      <c r="BB147" s="1126"/>
      <c r="BC147" s="1126"/>
      <c r="BD147" s="1126"/>
      <c r="BE147" s="1126"/>
      <c r="BF147" s="1126"/>
      <c r="BG147" s="1126"/>
      <c r="BH147" s="1126"/>
      <c r="BI147" s="1126"/>
      <c r="BJ147" s="1126"/>
      <c r="BK147" s="1126"/>
      <c r="BL147" s="1126"/>
    </row>
    <row r="148" spans="1:64">
      <c r="A148" s="1126"/>
      <c r="B148" s="1126"/>
      <c r="C148" s="1126"/>
      <c r="D148" s="1126"/>
      <c r="E148" s="1126"/>
      <c r="F148" s="1126"/>
      <c r="G148" s="1126"/>
      <c r="H148" s="1126"/>
      <c r="I148" s="1126"/>
      <c r="N148" s="1126"/>
      <c r="O148" s="1126"/>
      <c r="P148" s="1126"/>
      <c r="Q148" s="1126"/>
      <c r="R148" s="1126"/>
      <c r="S148" s="1126"/>
      <c r="T148" s="1126"/>
      <c r="U148" s="1126"/>
      <c r="V148" s="1126"/>
      <c r="W148" s="1126"/>
      <c r="X148" s="1126"/>
      <c r="Y148" s="1126"/>
      <c r="Z148" s="1126"/>
      <c r="AA148" s="1126"/>
      <c r="AB148" s="1126"/>
      <c r="AC148" s="1126"/>
      <c r="AD148" s="1126"/>
      <c r="AE148" s="1126"/>
      <c r="AF148" s="1126"/>
      <c r="AG148" s="1126"/>
      <c r="AH148" s="1126"/>
      <c r="AI148" s="1126"/>
      <c r="AJ148" s="1126"/>
      <c r="AK148" s="1126"/>
      <c r="AL148" s="1126"/>
      <c r="AM148" s="1126"/>
      <c r="AN148" s="1126"/>
      <c r="AO148" s="1126"/>
      <c r="AP148" s="1126"/>
      <c r="AQ148" s="1126"/>
      <c r="AR148" s="1126"/>
      <c r="AS148" s="1126"/>
      <c r="AT148" s="1126"/>
      <c r="AU148" s="1126"/>
      <c r="AV148" s="1126"/>
      <c r="AW148" s="1126"/>
      <c r="AX148" s="1126"/>
      <c r="AY148" s="1126"/>
      <c r="AZ148" s="1126"/>
      <c r="BA148" s="1126"/>
      <c r="BB148" s="1126"/>
      <c r="BC148" s="1126"/>
      <c r="BD148" s="1126"/>
      <c r="BE148" s="1126"/>
      <c r="BF148" s="1126"/>
      <c r="BG148" s="1126"/>
      <c r="BH148" s="1126"/>
      <c r="BI148" s="1126"/>
      <c r="BJ148" s="1126"/>
      <c r="BK148" s="1126"/>
      <c r="BL148" s="1126"/>
    </row>
    <row r="149" spans="1:64">
      <c r="A149" s="1126"/>
      <c r="B149" s="1126"/>
      <c r="C149" s="1126"/>
      <c r="D149" s="1126"/>
      <c r="E149" s="1126"/>
      <c r="F149" s="1126"/>
      <c r="G149" s="1126"/>
      <c r="H149" s="1126"/>
      <c r="I149" s="1126"/>
      <c r="N149" s="1126"/>
      <c r="O149" s="1126"/>
      <c r="P149" s="1126"/>
      <c r="Q149" s="1126"/>
      <c r="R149" s="1126"/>
      <c r="S149" s="1126"/>
      <c r="T149" s="1126"/>
      <c r="U149" s="1126"/>
      <c r="V149" s="1126"/>
      <c r="W149" s="1126"/>
      <c r="X149" s="1126"/>
      <c r="Y149" s="1126"/>
      <c r="Z149" s="1126"/>
      <c r="AA149" s="1126"/>
      <c r="AB149" s="1126"/>
      <c r="AC149" s="1126"/>
      <c r="AD149" s="1126"/>
      <c r="AE149" s="1126"/>
      <c r="AF149" s="1126"/>
      <c r="AG149" s="1126"/>
      <c r="AH149" s="1126"/>
      <c r="AI149" s="1126"/>
      <c r="AJ149" s="1126"/>
      <c r="AK149" s="1126"/>
      <c r="AL149" s="1126"/>
      <c r="AM149" s="1126"/>
      <c r="AN149" s="1126"/>
      <c r="AO149" s="1126"/>
      <c r="AP149" s="1126"/>
      <c r="AQ149" s="1126"/>
      <c r="AR149" s="1126"/>
      <c r="AS149" s="1126"/>
      <c r="AT149" s="1126"/>
      <c r="AU149" s="1126"/>
      <c r="AV149" s="1126"/>
      <c r="AW149" s="1126"/>
      <c r="AX149" s="1126"/>
      <c r="AY149" s="1126"/>
      <c r="AZ149" s="1126"/>
      <c r="BA149" s="1126"/>
      <c r="BB149" s="1126"/>
      <c r="BC149" s="1126"/>
      <c r="BD149" s="1126"/>
      <c r="BE149" s="1126"/>
      <c r="BF149" s="1126"/>
      <c r="BG149" s="1126"/>
      <c r="BH149" s="1126"/>
      <c r="BI149" s="1126"/>
      <c r="BJ149" s="1126"/>
      <c r="BK149" s="1126"/>
      <c r="BL149" s="1126"/>
    </row>
    <row r="150" spans="1:64">
      <c r="A150" s="1126"/>
      <c r="B150" s="1126"/>
      <c r="C150" s="1126"/>
      <c r="D150" s="1126"/>
      <c r="E150" s="1126"/>
      <c r="F150" s="1126"/>
      <c r="G150" s="1126"/>
      <c r="H150" s="1126"/>
      <c r="I150" s="1126"/>
      <c r="N150" s="1126"/>
      <c r="O150" s="1126"/>
      <c r="P150" s="1126"/>
      <c r="Q150" s="1126"/>
      <c r="R150" s="1126"/>
      <c r="S150" s="1126"/>
      <c r="T150" s="1126"/>
      <c r="U150" s="1126"/>
      <c r="V150" s="1126"/>
      <c r="W150" s="1126"/>
      <c r="X150" s="1126"/>
      <c r="Y150" s="1126"/>
      <c r="Z150" s="1126"/>
      <c r="AA150" s="1126"/>
      <c r="AB150" s="1126"/>
      <c r="AC150" s="1126"/>
      <c r="AD150" s="1126"/>
      <c r="AE150" s="1126"/>
      <c r="AF150" s="1126"/>
      <c r="AG150" s="1126"/>
      <c r="AH150" s="1126"/>
      <c r="AI150" s="1126"/>
      <c r="AJ150" s="1126"/>
      <c r="AK150" s="1126"/>
      <c r="AL150" s="1126"/>
      <c r="AM150" s="1126"/>
      <c r="AN150" s="1126"/>
      <c r="AO150" s="1126"/>
      <c r="AP150" s="1126"/>
      <c r="AQ150" s="1126"/>
      <c r="AR150" s="1126"/>
      <c r="AS150" s="1126"/>
      <c r="AT150" s="1126"/>
      <c r="AU150" s="1126"/>
      <c r="AV150" s="1126"/>
      <c r="AW150" s="1126"/>
      <c r="AX150" s="1126"/>
      <c r="AY150" s="1126"/>
      <c r="AZ150" s="1126"/>
      <c r="BA150" s="1126"/>
      <c r="BB150" s="1126"/>
      <c r="BC150" s="1126"/>
      <c r="BD150" s="1126"/>
      <c r="BE150" s="1126"/>
      <c r="BF150" s="1126"/>
      <c r="BG150" s="1126"/>
      <c r="BH150" s="1126"/>
      <c r="BI150" s="1126"/>
      <c r="BJ150" s="1126"/>
      <c r="BK150" s="1126"/>
      <c r="BL150" s="1126"/>
    </row>
    <row r="151" spans="1:64">
      <c r="A151" s="1126"/>
      <c r="B151" s="1126"/>
      <c r="C151" s="1126"/>
      <c r="D151" s="1126"/>
      <c r="E151" s="1126"/>
      <c r="F151" s="1126"/>
      <c r="G151" s="1126"/>
      <c r="H151" s="1126"/>
      <c r="I151" s="1126"/>
      <c r="N151" s="1126"/>
      <c r="O151" s="1126"/>
      <c r="P151" s="1126"/>
      <c r="Q151" s="1126"/>
      <c r="R151" s="1126"/>
      <c r="S151" s="1126"/>
      <c r="T151" s="1126"/>
      <c r="U151" s="1126"/>
      <c r="V151" s="1126"/>
      <c r="W151" s="1126"/>
      <c r="X151" s="1126"/>
      <c r="Y151" s="1126"/>
      <c r="Z151" s="1126"/>
      <c r="AA151" s="1126"/>
      <c r="AB151" s="1126"/>
      <c r="AC151" s="1126"/>
      <c r="AD151" s="1126"/>
      <c r="AE151" s="1126"/>
      <c r="AF151" s="1126"/>
      <c r="AG151" s="1126"/>
      <c r="AH151" s="1126"/>
      <c r="AI151" s="1126"/>
      <c r="AJ151" s="1126"/>
      <c r="AK151" s="1126"/>
      <c r="AL151" s="1126"/>
      <c r="AM151" s="1126"/>
      <c r="AN151" s="1126"/>
      <c r="AO151" s="1126"/>
      <c r="AP151" s="1126"/>
      <c r="AQ151" s="1126"/>
      <c r="AR151" s="1126"/>
      <c r="AS151" s="1126"/>
      <c r="AT151" s="1126"/>
      <c r="AU151" s="1126"/>
      <c r="AV151" s="1126"/>
      <c r="AW151" s="1126"/>
      <c r="AX151" s="1126"/>
      <c r="AY151" s="1126"/>
      <c r="AZ151" s="1126"/>
      <c r="BA151" s="1126"/>
      <c r="BB151" s="1126"/>
      <c r="BC151" s="1126"/>
      <c r="BD151" s="1126"/>
      <c r="BE151" s="1126"/>
      <c r="BF151" s="1126"/>
      <c r="BG151" s="1126"/>
      <c r="BH151" s="1126"/>
      <c r="BI151" s="1126"/>
      <c r="BJ151" s="1126"/>
      <c r="BK151" s="1126"/>
      <c r="BL151" s="1126"/>
    </row>
    <row r="152" spans="1:64">
      <c r="A152" s="1126"/>
      <c r="B152" s="1126"/>
      <c r="C152" s="1126"/>
      <c r="D152" s="1126"/>
      <c r="E152" s="1126"/>
      <c r="F152" s="1126"/>
      <c r="G152" s="1126"/>
      <c r="H152" s="1126"/>
      <c r="I152" s="1126"/>
      <c r="N152" s="1126"/>
      <c r="O152" s="1126"/>
      <c r="P152" s="1126"/>
      <c r="Q152" s="1126"/>
      <c r="R152" s="1126"/>
      <c r="S152" s="1126"/>
      <c r="T152" s="1126"/>
      <c r="U152" s="1126"/>
      <c r="V152" s="1126"/>
      <c r="W152" s="1126"/>
      <c r="X152" s="1126"/>
      <c r="Y152" s="1126"/>
      <c r="Z152" s="1126"/>
      <c r="AA152" s="1126"/>
      <c r="AB152" s="1126"/>
      <c r="AC152" s="1126"/>
      <c r="AD152" s="1126"/>
      <c r="AE152" s="1126"/>
      <c r="AF152" s="1126"/>
      <c r="AG152" s="1126"/>
      <c r="AH152" s="1126"/>
      <c r="AI152" s="1126"/>
      <c r="AJ152" s="1126"/>
      <c r="AK152" s="1126"/>
      <c r="AL152" s="1126"/>
      <c r="AM152" s="1126"/>
      <c r="AN152" s="1126"/>
      <c r="AO152" s="1126"/>
      <c r="AP152" s="1126"/>
      <c r="AQ152" s="1126"/>
      <c r="AR152" s="1126"/>
      <c r="AS152" s="1126"/>
      <c r="AT152" s="1126"/>
      <c r="AU152" s="1126"/>
      <c r="AV152" s="1126"/>
      <c r="AW152" s="1126"/>
      <c r="AX152" s="1126"/>
      <c r="AY152" s="1126"/>
      <c r="AZ152" s="1126"/>
      <c r="BA152" s="1126"/>
      <c r="BB152" s="1126"/>
      <c r="BC152" s="1126"/>
      <c r="BD152" s="1126"/>
      <c r="BE152" s="1126"/>
      <c r="BF152" s="1126"/>
      <c r="BG152" s="1126"/>
      <c r="BH152" s="1126"/>
      <c r="BI152" s="1126"/>
      <c r="BJ152" s="1126"/>
      <c r="BK152" s="1126"/>
      <c r="BL152" s="1126"/>
    </row>
    <row r="153" spans="1:64">
      <c r="A153" s="1126"/>
      <c r="B153" s="1126"/>
      <c r="C153" s="1126"/>
      <c r="D153" s="1126"/>
      <c r="E153" s="1126"/>
      <c r="F153" s="1126"/>
      <c r="G153" s="1126"/>
      <c r="H153" s="1126"/>
      <c r="I153" s="1126"/>
      <c r="N153" s="1126"/>
      <c r="O153" s="1126"/>
      <c r="P153" s="1126"/>
      <c r="Q153" s="1126"/>
      <c r="R153" s="1126"/>
      <c r="S153" s="1126"/>
      <c r="T153" s="1126"/>
      <c r="U153" s="1126"/>
      <c r="V153" s="1126"/>
      <c r="W153" s="1126"/>
      <c r="X153" s="1126"/>
      <c r="Y153" s="1126"/>
      <c r="Z153" s="1126"/>
      <c r="AA153" s="1126"/>
      <c r="AB153" s="1126"/>
      <c r="AC153" s="1126"/>
      <c r="AD153" s="1126"/>
      <c r="AE153" s="1126"/>
      <c r="AF153" s="1126"/>
      <c r="AG153" s="1126"/>
      <c r="AH153" s="1126"/>
      <c r="AI153" s="1126"/>
      <c r="AJ153" s="1126"/>
      <c r="AK153" s="1126"/>
      <c r="AL153" s="1126"/>
      <c r="AM153" s="1126"/>
      <c r="AN153" s="1126"/>
      <c r="AO153" s="1126"/>
      <c r="AP153" s="1126"/>
      <c r="AQ153" s="1126"/>
      <c r="AR153" s="1126"/>
      <c r="AS153" s="1126"/>
      <c r="AT153" s="1126"/>
      <c r="AU153" s="1126"/>
      <c r="AV153" s="1126"/>
      <c r="AW153" s="1126"/>
      <c r="AX153" s="1126"/>
      <c r="AY153" s="1126"/>
      <c r="AZ153" s="1126"/>
      <c r="BA153" s="1126"/>
      <c r="BB153" s="1126"/>
      <c r="BC153" s="1126"/>
      <c r="BD153" s="1126"/>
      <c r="BE153" s="1126"/>
      <c r="BF153" s="1126"/>
      <c r="BG153" s="1126"/>
      <c r="BH153" s="1126"/>
      <c r="BI153" s="1126"/>
      <c r="BJ153" s="1126"/>
      <c r="BK153" s="1126"/>
      <c r="BL153" s="1126"/>
    </row>
    <row r="154" spans="1:64">
      <c r="A154" s="1126"/>
      <c r="B154" s="1126"/>
      <c r="C154" s="1126"/>
      <c r="D154" s="1126"/>
      <c r="E154" s="1126"/>
      <c r="F154" s="1126"/>
      <c r="G154" s="1126"/>
      <c r="H154" s="1126"/>
      <c r="I154" s="1126"/>
      <c r="N154" s="1126"/>
      <c r="O154" s="1126"/>
      <c r="P154" s="1126"/>
      <c r="Q154" s="1126"/>
      <c r="R154" s="1126"/>
      <c r="S154" s="1126"/>
      <c r="T154" s="1126"/>
      <c r="U154" s="1126"/>
      <c r="V154" s="1126"/>
      <c r="W154" s="1126"/>
      <c r="X154" s="1126"/>
      <c r="Y154" s="1126"/>
      <c r="Z154" s="1126"/>
      <c r="AA154" s="1126"/>
      <c r="AB154" s="1126"/>
      <c r="AC154" s="1126"/>
      <c r="AD154" s="1126"/>
      <c r="AE154" s="1126"/>
      <c r="AF154" s="1126"/>
      <c r="AG154" s="1126"/>
      <c r="AH154" s="1126"/>
      <c r="AI154" s="1126"/>
      <c r="AJ154" s="1126"/>
      <c r="AK154" s="1126"/>
      <c r="AL154" s="1126"/>
      <c r="AM154" s="1126"/>
      <c r="AN154" s="1126"/>
      <c r="AO154" s="1126"/>
      <c r="AP154" s="1126"/>
      <c r="AQ154" s="1126"/>
      <c r="AR154" s="1126"/>
      <c r="AS154" s="1126"/>
      <c r="AT154" s="1126"/>
      <c r="AU154" s="1126"/>
      <c r="AV154" s="1126"/>
      <c r="AW154" s="1126"/>
      <c r="AX154" s="1126"/>
      <c r="AY154" s="1126"/>
      <c r="AZ154" s="1126"/>
      <c r="BA154" s="1126"/>
      <c r="BB154" s="1126"/>
      <c r="BC154" s="1126"/>
      <c r="BD154" s="1126"/>
      <c r="BE154" s="1126"/>
      <c r="BF154" s="1126"/>
      <c r="BG154" s="1126"/>
      <c r="BH154" s="1126"/>
      <c r="BI154" s="1126"/>
      <c r="BJ154" s="1126"/>
      <c r="BK154" s="1126"/>
      <c r="BL154" s="1126"/>
    </row>
    <row r="155" spans="1:64">
      <c r="A155" s="1126"/>
      <c r="B155" s="1126"/>
      <c r="C155" s="1126"/>
      <c r="D155" s="1126"/>
      <c r="E155" s="1126"/>
      <c r="F155" s="1126"/>
      <c r="G155" s="1126"/>
      <c r="H155" s="1126"/>
      <c r="I155" s="1126"/>
      <c r="N155" s="1126"/>
      <c r="O155" s="1126"/>
      <c r="P155" s="1126"/>
      <c r="Q155" s="1126"/>
      <c r="R155" s="1126"/>
      <c r="S155" s="1126"/>
      <c r="T155" s="1126"/>
      <c r="U155" s="1126"/>
      <c r="V155" s="1126"/>
      <c r="W155" s="1126"/>
      <c r="X155" s="1126"/>
      <c r="Y155" s="1126"/>
      <c r="Z155" s="1126"/>
      <c r="AA155" s="1126"/>
      <c r="AB155" s="1126"/>
      <c r="AC155" s="1126"/>
      <c r="AD155" s="1126"/>
      <c r="AE155" s="1126"/>
      <c r="AF155" s="1126"/>
      <c r="AG155" s="1126"/>
      <c r="AH155" s="1126"/>
      <c r="AI155" s="1126"/>
      <c r="AJ155" s="1126"/>
      <c r="AK155" s="1126"/>
      <c r="AL155" s="1126"/>
      <c r="AM155" s="1126"/>
      <c r="AN155" s="1126"/>
      <c r="AO155" s="1126"/>
      <c r="AP155" s="1126"/>
      <c r="AQ155" s="1126"/>
      <c r="AR155" s="1126"/>
      <c r="AS155" s="1126"/>
      <c r="AT155" s="1126"/>
      <c r="AU155" s="1126"/>
      <c r="AV155" s="1126"/>
      <c r="AW155" s="1126"/>
      <c r="AX155" s="1126"/>
      <c r="AY155" s="1126"/>
      <c r="AZ155" s="1126"/>
      <c r="BA155" s="1126"/>
      <c r="BB155" s="1126"/>
      <c r="BC155" s="1126"/>
      <c r="BD155" s="1126"/>
      <c r="BE155" s="1126"/>
      <c r="BF155" s="1126"/>
      <c r="BG155" s="1126"/>
      <c r="BH155" s="1126"/>
      <c r="BI155" s="1126"/>
      <c r="BJ155" s="1126"/>
      <c r="BK155" s="1126"/>
      <c r="BL155" s="1126"/>
    </row>
    <row r="156" spans="1:64">
      <c r="A156" s="1126"/>
      <c r="B156" s="1126"/>
      <c r="C156" s="1126"/>
      <c r="D156" s="1126"/>
      <c r="E156" s="1126"/>
      <c r="F156" s="1126"/>
      <c r="G156" s="1126"/>
      <c r="H156" s="1126"/>
      <c r="I156" s="1126"/>
      <c r="N156" s="1126"/>
      <c r="O156" s="1126"/>
      <c r="P156" s="1126"/>
      <c r="Q156" s="1126"/>
      <c r="R156" s="1126"/>
      <c r="S156" s="1126"/>
      <c r="T156" s="1126"/>
      <c r="U156" s="1126"/>
      <c r="V156" s="1126"/>
      <c r="W156" s="1126"/>
      <c r="X156" s="1126"/>
      <c r="Y156" s="1126"/>
      <c r="Z156" s="1126"/>
      <c r="AA156" s="1126"/>
      <c r="AB156" s="1126"/>
      <c r="AC156" s="1126"/>
      <c r="AD156" s="1126"/>
      <c r="AE156" s="1126"/>
      <c r="AF156" s="1126"/>
      <c r="AG156" s="1126"/>
      <c r="AH156" s="1126"/>
      <c r="AI156" s="1126"/>
      <c r="AJ156" s="1126"/>
      <c r="AK156" s="1126"/>
      <c r="AL156" s="1126"/>
      <c r="AM156" s="1126"/>
      <c r="AN156" s="1126"/>
      <c r="AO156" s="1126"/>
      <c r="AP156" s="1126"/>
      <c r="AQ156" s="1126"/>
      <c r="AR156" s="1126"/>
      <c r="AS156" s="1126"/>
      <c r="AT156" s="1126"/>
      <c r="AU156" s="1126"/>
      <c r="AV156" s="1126"/>
      <c r="AW156" s="1126"/>
      <c r="AX156" s="1126"/>
      <c r="AY156" s="1126"/>
      <c r="AZ156" s="1126"/>
      <c r="BA156" s="1126"/>
      <c r="BB156" s="1126"/>
      <c r="BC156" s="1126"/>
      <c r="BD156" s="1126"/>
      <c r="BE156" s="1126"/>
      <c r="BF156" s="1126"/>
      <c r="BG156" s="1126"/>
      <c r="BH156" s="1126"/>
      <c r="BI156" s="1126"/>
      <c r="BJ156" s="1126"/>
      <c r="BK156" s="1126"/>
      <c r="BL156" s="1126"/>
    </row>
    <row r="157" spans="1:64">
      <c r="A157" s="1126"/>
      <c r="B157" s="1126"/>
      <c r="C157" s="1126"/>
      <c r="D157" s="1126"/>
      <c r="E157" s="1126"/>
      <c r="F157" s="1126"/>
      <c r="G157" s="1126"/>
      <c r="H157" s="1126"/>
      <c r="I157" s="1126"/>
      <c r="N157" s="1126"/>
      <c r="O157" s="1126"/>
      <c r="P157" s="1126"/>
      <c r="Q157" s="1126"/>
      <c r="R157" s="1126"/>
      <c r="S157" s="1126"/>
      <c r="T157" s="1126"/>
      <c r="U157" s="1126"/>
      <c r="V157" s="1126"/>
      <c r="W157" s="1126"/>
      <c r="X157" s="1126"/>
      <c r="Y157" s="1126"/>
      <c r="Z157" s="1126"/>
      <c r="AA157" s="1126"/>
      <c r="AB157" s="1126"/>
      <c r="AC157" s="1126"/>
      <c r="AD157" s="1126"/>
      <c r="AE157" s="1126"/>
      <c r="AF157" s="1126"/>
      <c r="AG157" s="1126"/>
      <c r="AH157" s="1126"/>
      <c r="AI157" s="1126"/>
      <c r="AJ157" s="1126"/>
      <c r="AK157" s="1126"/>
      <c r="AL157" s="1126"/>
      <c r="AM157" s="1126"/>
      <c r="AN157" s="1126"/>
      <c r="AO157" s="1126"/>
      <c r="AP157" s="1126"/>
      <c r="AQ157" s="1126"/>
      <c r="AR157" s="1126"/>
      <c r="AS157" s="1126"/>
      <c r="AT157" s="1126"/>
      <c r="AU157" s="1126"/>
      <c r="AV157" s="1126"/>
      <c r="AW157" s="1126"/>
      <c r="AX157" s="1126"/>
      <c r="AY157" s="1126"/>
      <c r="AZ157" s="1126"/>
      <c r="BA157" s="1126"/>
      <c r="BB157" s="1126"/>
      <c r="BC157" s="1126"/>
      <c r="BD157" s="1126"/>
      <c r="BE157" s="1126"/>
      <c r="BF157" s="1126"/>
      <c r="BG157" s="1126"/>
      <c r="BH157" s="1126"/>
      <c r="BI157" s="1126"/>
      <c r="BJ157" s="1126"/>
      <c r="BK157" s="1126"/>
      <c r="BL157" s="1126"/>
    </row>
    <row r="158" spans="1:64">
      <c r="A158" s="1126"/>
      <c r="B158" s="1126"/>
      <c r="C158" s="1126"/>
      <c r="D158" s="1126"/>
      <c r="E158" s="1126"/>
      <c r="F158" s="1126"/>
      <c r="G158" s="1126"/>
      <c r="H158" s="1126"/>
      <c r="I158" s="1126"/>
      <c r="N158" s="1126"/>
      <c r="O158" s="1126"/>
      <c r="P158" s="1126"/>
      <c r="Q158" s="1126"/>
      <c r="R158" s="1126"/>
      <c r="S158" s="1126"/>
      <c r="T158" s="1126"/>
      <c r="U158" s="1126"/>
      <c r="V158" s="1126"/>
      <c r="W158" s="1126"/>
      <c r="X158" s="1126"/>
      <c r="Y158" s="1126"/>
      <c r="Z158" s="1126"/>
      <c r="AA158" s="1126"/>
      <c r="AB158" s="1126"/>
      <c r="AC158" s="1126"/>
      <c r="AD158" s="1126"/>
      <c r="AE158" s="1126"/>
      <c r="AF158" s="1126"/>
      <c r="AG158" s="1126"/>
      <c r="AH158" s="1126"/>
      <c r="AI158" s="1126"/>
      <c r="AJ158" s="1126"/>
      <c r="AK158" s="1126"/>
      <c r="AL158" s="1126"/>
      <c r="AM158" s="1126"/>
      <c r="AN158" s="1126"/>
      <c r="AO158" s="1126"/>
      <c r="AP158" s="1126"/>
      <c r="AQ158" s="1126"/>
      <c r="AR158" s="1126"/>
      <c r="AS158" s="1126"/>
      <c r="AT158" s="1126"/>
      <c r="AU158" s="1126"/>
      <c r="AV158" s="1126"/>
      <c r="AW158" s="1126"/>
      <c r="AX158" s="1126"/>
      <c r="AY158" s="1126"/>
      <c r="AZ158" s="1126"/>
      <c r="BA158" s="1126"/>
      <c r="BB158" s="1126"/>
      <c r="BC158" s="1126"/>
      <c r="BD158" s="1126"/>
      <c r="BE158" s="1126"/>
      <c r="BF158" s="1126"/>
      <c r="BG158" s="1126"/>
      <c r="BH158" s="1126"/>
      <c r="BI158" s="1126"/>
      <c r="BJ158" s="1126"/>
      <c r="BK158" s="1126"/>
      <c r="BL158" s="1126"/>
    </row>
    <row r="159" spans="1:64">
      <c r="A159" s="1126"/>
      <c r="B159" s="1126"/>
      <c r="C159" s="1126"/>
      <c r="D159" s="1126"/>
      <c r="E159" s="1126"/>
      <c r="F159" s="1126"/>
      <c r="G159" s="1126"/>
      <c r="H159" s="1126"/>
      <c r="I159" s="1126"/>
      <c r="N159" s="1126"/>
      <c r="O159" s="1126"/>
      <c r="P159" s="1126"/>
      <c r="Q159" s="1126"/>
      <c r="R159" s="1126"/>
      <c r="S159" s="1126"/>
      <c r="T159" s="1126"/>
      <c r="U159" s="1126"/>
      <c r="V159" s="1126"/>
      <c r="W159" s="1126"/>
      <c r="X159" s="1126"/>
      <c r="Y159" s="1126"/>
      <c r="Z159" s="1126"/>
      <c r="AA159" s="1126"/>
      <c r="AB159" s="1126"/>
      <c r="AC159" s="1126"/>
      <c r="AD159" s="1126"/>
      <c r="AE159" s="1126"/>
      <c r="AF159" s="1126"/>
      <c r="AG159" s="1126"/>
      <c r="AH159" s="1126"/>
      <c r="AI159" s="1126"/>
      <c r="AJ159" s="1126"/>
      <c r="AK159" s="1126"/>
      <c r="AL159" s="1126"/>
      <c r="AM159" s="1126"/>
      <c r="AN159" s="1126"/>
      <c r="AO159" s="1126"/>
      <c r="AP159" s="1126"/>
      <c r="AQ159" s="1126"/>
      <c r="AR159" s="1126"/>
      <c r="AS159" s="1126"/>
      <c r="AT159" s="1126"/>
      <c r="AU159" s="1126"/>
      <c r="AV159" s="1126"/>
      <c r="AW159" s="1126"/>
      <c r="AX159" s="1126"/>
      <c r="AY159" s="1126"/>
      <c r="AZ159" s="1126"/>
      <c r="BA159" s="1126"/>
      <c r="BB159" s="1126"/>
      <c r="BC159" s="1126"/>
      <c r="BD159" s="1126"/>
      <c r="BE159" s="1126"/>
      <c r="BF159" s="1126"/>
      <c r="BG159" s="1126"/>
      <c r="BH159" s="1126"/>
      <c r="BI159" s="1126"/>
      <c r="BJ159" s="1126"/>
      <c r="BK159" s="1126"/>
      <c r="BL159" s="1126"/>
    </row>
    <row r="160" spans="1:64">
      <c r="A160" s="1126"/>
      <c r="B160" s="1126"/>
      <c r="C160" s="1126"/>
      <c r="D160" s="1126"/>
      <c r="E160" s="1126"/>
      <c r="F160" s="1126"/>
      <c r="G160" s="1126"/>
      <c r="H160" s="1126"/>
      <c r="I160" s="1126"/>
      <c r="N160" s="1126"/>
      <c r="O160" s="1126"/>
      <c r="P160" s="1126"/>
      <c r="Q160" s="1126"/>
      <c r="R160" s="1126"/>
      <c r="S160" s="1126"/>
      <c r="T160" s="1126"/>
      <c r="U160" s="1126"/>
      <c r="V160" s="1126"/>
      <c r="W160" s="1126"/>
      <c r="X160" s="1126"/>
      <c r="Y160" s="1126"/>
      <c r="Z160" s="1126"/>
      <c r="AA160" s="1126"/>
      <c r="AB160" s="1126"/>
      <c r="AC160" s="1126"/>
      <c r="AD160" s="1126"/>
      <c r="AE160" s="1126"/>
      <c r="AF160" s="1126"/>
      <c r="AG160" s="1126"/>
      <c r="AH160" s="1126"/>
      <c r="AI160" s="1126"/>
      <c r="AJ160" s="1126"/>
      <c r="AK160" s="1126"/>
      <c r="AL160" s="1126"/>
      <c r="AM160" s="1126"/>
      <c r="AN160" s="1126"/>
      <c r="AO160" s="1126"/>
      <c r="AP160" s="1126"/>
      <c r="AQ160" s="1126"/>
      <c r="AR160" s="1126"/>
      <c r="AS160" s="1126"/>
      <c r="AT160" s="1126"/>
      <c r="AU160" s="1126"/>
      <c r="AV160" s="1126"/>
      <c r="AW160" s="1126"/>
      <c r="AX160" s="1126"/>
      <c r="AY160" s="1126"/>
      <c r="AZ160" s="1126"/>
      <c r="BA160" s="1126"/>
      <c r="BB160" s="1126"/>
      <c r="BC160" s="1126"/>
      <c r="BD160" s="1126"/>
      <c r="BE160" s="1126"/>
      <c r="BF160" s="1126"/>
      <c r="BG160" s="1126"/>
      <c r="BH160" s="1126"/>
      <c r="BI160" s="1126"/>
      <c r="BJ160" s="1126"/>
      <c r="BK160" s="1126"/>
      <c r="BL160" s="1126"/>
    </row>
    <row r="161" spans="1:64">
      <c r="A161" s="1126"/>
      <c r="B161" s="1126"/>
      <c r="C161" s="1126"/>
      <c r="D161" s="1126"/>
      <c r="E161" s="1126"/>
      <c r="F161" s="1126"/>
      <c r="G161" s="1126"/>
      <c r="H161" s="1126"/>
      <c r="I161" s="1126"/>
      <c r="N161" s="1126"/>
      <c r="O161" s="1126"/>
      <c r="P161" s="1126"/>
      <c r="Q161" s="1126"/>
      <c r="R161" s="1126"/>
      <c r="S161" s="1126"/>
      <c r="T161" s="1126"/>
      <c r="U161" s="1126"/>
      <c r="V161" s="1126"/>
      <c r="W161" s="1126"/>
      <c r="X161" s="1126"/>
      <c r="Y161" s="1126"/>
      <c r="Z161" s="1126"/>
      <c r="AA161" s="1126"/>
      <c r="AB161" s="1126"/>
      <c r="AC161" s="1126"/>
      <c r="AD161" s="1126"/>
      <c r="AE161" s="1126"/>
      <c r="AF161" s="1126"/>
      <c r="AG161" s="1126"/>
      <c r="AH161" s="1126"/>
      <c r="AI161" s="1126"/>
      <c r="AJ161" s="1126"/>
      <c r="AK161" s="1126"/>
      <c r="AL161" s="1126"/>
      <c r="AM161" s="1126"/>
      <c r="AN161" s="1126"/>
      <c r="AO161" s="1126"/>
      <c r="AP161" s="1126"/>
      <c r="AQ161" s="1126"/>
      <c r="AR161" s="1126"/>
      <c r="AS161" s="1126"/>
      <c r="AT161" s="1126"/>
      <c r="AU161" s="1126"/>
      <c r="AV161" s="1126"/>
      <c r="AW161" s="1126"/>
      <c r="AX161" s="1126"/>
      <c r="AY161" s="1126"/>
      <c r="AZ161" s="1126"/>
      <c r="BA161" s="1126"/>
      <c r="BB161" s="1126"/>
      <c r="BC161" s="1126"/>
      <c r="BD161" s="1126"/>
      <c r="BE161" s="1126"/>
      <c r="BF161" s="1126"/>
      <c r="BG161" s="1126"/>
      <c r="BH161" s="1126"/>
      <c r="BI161" s="1126"/>
      <c r="BJ161" s="1126"/>
      <c r="BK161" s="1126"/>
      <c r="BL161" s="1126"/>
    </row>
    <row r="162" spans="1:64">
      <c r="A162" s="1126"/>
      <c r="B162" s="1126"/>
      <c r="C162" s="1126"/>
      <c r="D162" s="1126"/>
      <c r="E162" s="1126"/>
      <c r="F162" s="1126"/>
      <c r="G162" s="1126"/>
      <c r="H162" s="1126"/>
      <c r="I162" s="1126"/>
      <c r="N162" s="1126"/>
      <c r="O162" s="1126"/>
      <c r="P162" s="1126"/>
      <c r="Q162" s="1126"/>
      <c r="R162" s="1126"/>
      <c r="S162" s="1126"/>
      <c r="T162" s="1126"/>
      <c r="U162" s="1126"/>
      <c r="V162" s="1126"/>
      <c r="W162" s="1126"/>
      <c r="X162" s="1126"/>
      <c r="Y162" s="1126"/>
      <c r="Z162" s="1126"/>
      <c r="AA162" s="1126"/>
      <c r="AB162" s="1126"/>
      <c r="AC162" s="1126"/>
      <c r="AD162" s="1126"/>
      <c r="AE162" s="1126"/>
      <c r="AF162" s="1126"/>
      <c r="AG162" s="1126"/>
      <c r="AH162" s="1126"/>
      <c r="AI162" s="1126"/>
      <c r="AJ162" s="1126"/>
      <c r="AK162" s="1126"/>
      <c r="AL162" s="1126"/>
      <c r="AM162" s="1126"/>
      <c r="AN162" s="1126"/>
      <c r="AO162" s="1126"/>
      <c r="AP162" s="1126"/>
      <c r="AQ162" s="1126"/>
      <c r="AR162" s="1126"/>
      <c r="AS162" s="1126"/>
      <c r="AT162" s="1126"/>
      <c r="AU162" s="1126"/>
      <c r="AV162" s="1126"/>
      <c r="AW162" s="1126"/>
      <c r="AX162" s="1126"/>
      <c r="AY162" s="1126"/>
      <c r="AZ162" s="1126"/>
      <c r="BA162" s="1126"/>
      <c r="BB162" s="1126"/>
      <c r="BC162" s="1126"/>
      <c r="BD162" s="1126"/>
      <c r="BE162" s="1126"/>
      <c r="BF162" s="1126"/>
      <c r="BG162" s="1126"/>
      <c r="BH162" s="1126"/>
      <c r="BI162" s="1126"/>
      <c r="BJ162" s="1126"/>
      <c r="BK162" s="1126"/>
      <c r="BL162" s="1126"/>
    </row>
    <row r="163" spans="1:64">
      <c r="A163" s="1126"/>
      <c r="B163" s="1126"/>
      <c r="C163" s="1126"/>
      <c r="D163" s="1126"/>
      <c r="E163" s="1126"/>
      <c r="F163" s="1126"/>
      <c r="G163" s="1126"/>
      <c r="H163" s="1126"/>
      <c r="I163" s="1126"/>
      <c r="N163" s="1126"/>
      <c r="O163" s="1126"/>
      <c r="P163" s="1126"/>
      <c r="Q163" s="1126"/>
      <c r="R163" s="1126"/>
      <c r="S163" s="1126"/>
      <c r="T163" s="1126"/>
      <c r="U163" s="1126"/>
      <c r="V163" s="1126"/>
      <c r="W163" s="1126"/>
      <c r="X163" s="1126"/>
      <c r="Y163" s="1126"/>
      <c r="Z163" s="1126"/>
      <c r="AA163" s="1126"/>
      <c r="AB163" s="1126"/>
      <c r="AC163" s="1126"/>
      <c r="AD163" s="1126"/>
      <c r="AE163" s="1126"/>
      <c r="AF163" s="1126"/>
      <c r="AG163" s="1126"/>
      <c r="AH163" s="1126"/>
      <c r="AI163" s="1126"/>
      <c r="AJ163" s="1126"/>
      <c r="AK163" s="1126"/>
      <c r="AL163" s="1126"/>
      <c r="AM163" s="1126"/>
      <c r="AN163" s="1126"/>
      <c r="AO163" s="1126"/>
      <c r="AP163" s="1126"/>
      <c r="AQ163" s="1126"/>
      <c r="AR163" s="1126"/>
      <c r="AS163" s="1126"/>
      <c r="AT163" s="1126"/>
      <c r="AU163" s="1126"/>
      <c r="AV163" s="1126"/>
      <c r="AW163" s="1126"/>
      <c r="AX163" s="1126"/>
      <c r="AY163" s="1126"/>
      <c r="AZ163" s="1126"/>
      <c r="BA163" s="1126"/>
      <c r="BB163" s="1126"/>
      <c r="BC163" s="1126"/>
      <c r="BD163" s="1126"/>
      <c r="BE163" s="1126"/>
      <c r="BF163" s="1126"/>
      <c r="BG163" s="1126"/>
      <c r="BH163" s="1126"/>
      <c r="BI163" s="1126"/>
      <c r="BJ163" s="1126"/>
      <c r="BK163" s="1126"/>
      <c r="BL163" s="1126"/>
    </row>
    <row r="164" spans="1:64">
      <c r="A164" s="1126"/>
      <c r="B164" s="1126"/>
      <c r="C164" s="1126"/>
      <c r="D164" s="1126"/>
      <c r="E164" s="1126"/>
      <c r="F164" s="1126"/>
      <c r="G164" s="1126"/>
      <c r="H164" s="1126"/>
      <c r="I164" s="1126"/>
      <c r="N164" s="1126"/>
      <c r="O164" s="1126"/>
      <c r="P164" s="1126"/>
      <c r="Q164" s="1126"/>
      <c r="R164" s="1126"/>
      <c r="S164" s="1126"/>
      <c r="T164" s="1126"/>
      <c r="U164" s="1126"/>
      <c r="V164" s="1126"/>
      <c r="W164" s="1126"/>
      <c r="X164" s="1126"/>
      <c r="Y164" s="1126"/>
      <c r="Z164" s="1126"/>
      <c r="AA164" s="1126"/>
      <c r="AB164" s="1126"/>
      <c r="AC164" s="1126"/>
      <c r="AD164" s="1126"/>
      <c r="AE164" s="1126"/>
      <c r="AF164" s="1126"/>
      <c r="AG164" s="1126"/>
      <c r="AH164" s="1126"/>
      <c r="AI164" s="1126"/>
      <c r="AJ164" s="1126"/>
      <c r="AK164" s="1126"/>
      <c r="AL164" s="1126"/>
      <c r="AM164" s="1126"/>
      <c r="AN164" s="1126"/>
      <c r="AO164" s="1126"/>
      <c r="AP164" s="1126"/>
      <c r="AQ164" s="1126"/>
      <c r="AR164" s="1126"/>
      <c r="AS164" s="1126"/>
      <c r="AT164" s="1126"/>
      <c r="AU164" s="1126"/>
      <c r="AV164" s="1126"/>
      <c r="AW164" s="1126"/>
      <c r="AX164" s="1126"/>
      <c r="AY164" s="1126"/>
      <c r="AZ164" s="1126"/>
      <c r="BA164" s="1126"/>
      <c r="BB164" s="1126"/>
      <c r="BC164" s="1126"/>
      <c r="BD164" s="1126"/>
      <c r="BE164" s="1126"/>
      <c r="BF164" s="1126"/>
      <c r="BG164" s="1126"/>
      <c r="BH164" s="1126"/>
      <c r="BI164" s="1126"/>
      <c r="BJ164" s="1126"/>
      <c r="BK164" s="1126"/>
      <c r="BL164" s="1126"/>
    </row>
    <row r="165" spans="1:64">
      <c r="A165" s="1126"/>
      <c r="B165" s="1126"/>
      <c r="C165" s="1126"/>
      <c r="D165" s="1126"/>
      <c r="E165" s="1126"/>
      <c r="F165" s="1126"/>
      <c r="G165" s="1126"/>
      <c r="H165" s="1126"/>
      <c r="I165" s="1126"/>
      <c r="N165" s="1126"/>
      <c r="O165" s="1126"/>
      <c r="P165" s="1126"/>
      <c r="Q165" s="1126"/>
      <c r="R165" s="1126"/>
      <c r="S165" s="1126"/>
      <c r="T165" s="1126"/>
      <c r="U165" s="1126"/>
      <c r="V165" s="1126"/>
      <c r="W165" s="1126"/>
      <c r="X165" s="1126"/>
      <c r="Y165" s="1126"/>
      <c r="Z165" s="1126"/>
      <c r="AA165" s="1126"/>
      <c r="AB165" s="1126"/>
      <c r="AC165" s="1126"/>
      <c r="AD165" s="1126"/>
      <c r="AE165" s="1126"/>
      <c r="AF165" s="1126"/>
      <c r="AG165" s="1126"/>
      <c r="AH165" s="1126"/>
      <c r="AI165" s="1126"/>
      <c r="AJ165" s="1126"/>
      <c r="AK165" s="1126"/>
      <c r="AL165" s="1126"/>
      <c r="AM165" s="1126"/>
      <c r="AN165" s="1126"/>
      <c r="AO165" s="1126"/>
      <c r="AP165" s="1126"/>
      <c r="AQ165" s="1126"/>
      <c r="AR165" s="1126"/>
      <c r="AS165" s="1126"/>
      <c r="AT165" s="1126"/>
      <c r="AU165" s="1126"/>
      <c r="AV165" s="1126"/>
      <c r="AW165" s="1126"/>
      <c r="AX165" s="1126"/>
      <c r="AY165" s="1126"/>
      <c r="AZ165" s="1126"/>
      <c r="BA165" s="1126"/>
      <c r="BB165" s="1126"/>
      <c r="BC165" s="1126"/>
      <c r="BD165" s="1126"/>
      <c r="BE165" s="1126"/>
      <c r="BF165" s="1126"/>
      <c r="BG165" s="1126"/>
      <c r="BH165" s="1126"/>
      <c r="BI165" s="1126"/>
      <c r="BJ165" s="1126"/>
      <c r="BK165" s="1126"/>
      <c r="BL165" s="1126"/>
    </row>
    <row r="166" spans="1:64">
      <c r="A166" s="1126"/>
      <c r="B166" s="1126"/>
      <c r="C166" s="1126"/>
      <c r="D166" s="1126"/>
      <c r="E166" s="1126"/>
      <c r="F166" s="1126"/>
      <c r="G166" s="1126"/>
      <c r="H166" s="1126"/>
      <c r="I166" s="1126"/>
      <c r="N166" s="1126"/>
      <c r="O166" s="1126"/>
      <c r="P166" s="1126"/>
      <c r="Q166" s="1126"/>
      <c r="R166" s="1126"/>
      <c r="S166" s="1126"/>
      <c r="T166" s="1126"/>
      <c r="U166" s="1126"/>
      <c r="V166" s="1126"/>
      <c r="W166" s="1126"/>
      <c r="X166" s="1126"/>
      <c r="Y166" s="1126"/>
      <c r="Z166" s="1126"/>
      <c r="AA166" s="1126"/>
      <c r="AB166" s="1126"/>
      <c r="AC166" s="1126"/>
      <c r="AD166" s="1126"/>
      <c r="AE166" s="1126"/>
      <c r="AF166" s="1126"/>
      <c r="AG166" s="1126"/>
      <c r="AH166" s="1126"/>
      <c r="AI166" s="1126"/>
      <c r="AJ166" s="1126"/>
      <c r="AK166" s="1126"/>
      <c r="AL166" s="1126"/>
      <c r="AM166" s="1126"/>
      <c r="AN166" s="1126"/>
      <c r="AO166" s="1126"/>
      <c r="AP166" s="1126"/>
      <c r="AQ166" s="1126"/>
      <c r="AR166" s="1126"/>
      <c r="AS166" s="1126"/>
      <c r="AT166" s="1126"/>
      <c r="AU166" s="1126"/>
      <c r="AV166" s="1126"/>
      <c r="AW166" s="1126"/>
      <c r="AX166" s="1126"/>
      <c r="AY166" s="1126"/>
      <c r="AZ166" s="1126"/>
      <c r="BA166" s="1126"/>
      <c r="BB166" s="1126"/>
      <c r="BC166" s="1126"/>
      <c r="BD166" s="1126"/>
      <c r="BE166" s="1126"/>
      <c r="BF166" s="1126"/>
      <c r="BG166" s="1126"/>
      <c r="BH166" s="1126"/>
      <c r="BI166" s="1126"/>
      <c r="BJ166" s="1126"/>
      <c r="BK166" s="1126"/>
      <c r="BL166" s="1126"/>
    </row>
    <row r="167" spans="1:64">
      <c r="A167" s="1126"/>
      <c r="B167" s="1126"/>
      <c r="C167" s="1126"/>
      <c r="D167" s="1126"/>
      <c r="E167" s="1126"/>
      <c r="F167" s="1126"/>
      <c r="G167" s="1126"/>
      <c r="H167" s="1126"/>
      <c r="I167" s="1126"/>
      <c r="N167" s="1126"/>
      <c r="O167" s="1126"/>
      <c r="P167" s="1126"/>
      <c r="Q167" s="1126"/>
      <c r="R167" s="1126"/>
      <c r="S167" s="1126"/>
      <c r="T167" s="1126"/>
      <c r="U167" s="1126"/>
      <c r="V167" s="1126"/>
      <c r="W167" s="1126"/>
      <c r="X167" s="1126"/>
      <c r="Y167" s="1126"/>
      <c r="Z167" s="1126"/>
      <c r="AA167" s="1126"/>
      <c r="AB167" s="1126"/>
      <c r="AC167" s="1126"/>
      <c r="AD167" s="1126"/>
      <c r="AE167" s="1126"/>
      <c r="AF167" s="1126"/>
      <c r="AG167" s="1126"/>
      <c r="AH167" s="1126"/>
      <c r="AI167" s="1126"/>
      <c r="AJ167" s="1126"/>
      <c r="AK167" s="1126"/>
      <c r="AL167" s="1126"/>
      <c r="AM167" s="1126"/>
      <c r="AN167" s="1126"/>
      <c r="AO167" s="1126"/>
      <c r="AP167" s="1126"/>
      <c r="AQ167" s="1126"/>
      <c r="AR167" s="1126"/>
      <c r="AS167" s="1126"/>
      <c r="AT167" s="1126"/>
      <c r="AU167" s="1126"/>
      <c r="AV167" s="1126"/>
      <c r="AW167" s="1126"/>
      <c r="AX167" s="1126"/>
      <c r="AY167" s="1126"/>
      <c r="AZ167" s="1126"/>
      <c r="BA167" s="1126"/>
      <c r="BB167" s="1126"/>
      <c r="BC167" s="1126"/>
      <c r="BD167" s="1126"/>
      <c r="BE167" s="1126"/>
      <c r="BF167" s="1126"/>
      <c r="BG167" s="1126"/>
      <c r="BH167" s="1126"/>
      <c r="BI167" s="1126"/>
      <c r="BJ167" s="1126"/>
      <c r="BK167" s="1126"/>
      <c r="BL167" s="1126"/>
    </row>
    <row r="168" spans="1:64">
      <c r="A168" s="1126"/>
      <c r="B168" s="1126"/>
      <c r="C168" s="1126"/>
      <c r="D168" s="1126"/>
      <c r="E168" s="1126"/>
      <c r="F168" s="1126"/>
      <c r="G168" s="1126"/>
      <c r="H168" s="1126"/>
      <c r="I168" s="1126"/>
      <c r="N168" s="1126"/>
      <c r="O168" s="1126"/>
      <c r="P168" s="1126"/>
      <c r="Q168" s="1126"/>
      <c r="R168" s="1126"/>
      <c r="S168" s="1126"/>
      <c r="T168" s="1126"/>
      <c r="U168" s="1126"/>
      <c r="V168" s="1126"/>
      <c r="W168" s="1126"/>
      <c r="X168" s="1126"/>
      <c r="Y168" s="1126"/>
      <c r="Z168" s="1126"/>
      <c r="AA168" s="1126"/>
      <c r="AB168" s="1126"/>
      <c r="AC168" s="1126"/>
      <c r="AD168" s="1126"/>
      <c r="AE168" s="1126"/>
      <c r="AF168" s="1126"/>
      <c r="AG168" s="1126"/>
      <c r="AH168" s="1126"/>
      <c r="AI168" s="1126"/>
      <c r="AJ168" s="1126"/>
      <c r="AK168" s="1126"/>
      <c r="AL168" s="1126"/>
      <c r="AM168" s="1126"/>
      <c r="AN168" s="1126"/>
      <c r="AO168" s="1126"/>
      <c r="AP168" s="1126"/>
      <c r="AQ168" s="1126"/>
      <c r="AR168" s="1126"/>
      <c r="AS168" s="1126"/>
      <c r="AT168" s="1126"/>
      <c r="AU168" s="1126"/>
      <c r="AV168" s="1126"/>
      <c r="AW168" s="1126"/>
      <c r="AX168" s="1126"/>
      <c r="AY168" s="1126"/>
      <c r="AZ168" s="1126"/>
      <c r="BA168" s="1126"/>
      <c r="BB168" s="1126"/>
      <c r="BC168" s="1126"/>
      <c r="BD168" s="1126"/>
      <c r="BE168" s="1126"/>
      <c r="BF168" s="1126"/>
      <c r="BG168" s="1126"/>
      <c r="BH168" s="1126"/>
      <c r="BI168" s="1126"/>
      <c r="BJ168" s="1126"/>
      <c r="BK168" s="1126"/>
      <c r="BL168" s="1126"/>
    </row>
    <row r="169" spans="1:64">
      <c r="A169" s="1126"/>
      <c r="B169" s="1126"/>
      <c r="C169" s="1126"/>
      <c r="D169" s="1126"/>
      <c r="E169" s="1126"/>
      <c r="F169" s="1126"/>
      <c r="G169" s="1126"/>
      <c r="H169" s="1126"/>
      <c r="I169" s="1126"/>
      <c r="N169" s="1126"/>
      <c r="O169" s="1126"/>
      <c r="P169" s="1126"/>
      <c r="Q169" s="1126"/>
      <c r="R169" s="1126"/>
      <c r="S169" s="1126"/>
      <c r="T169" s="1126"/>
      <c r="U169" s="1126"/>
      <c r="V169" s="1126"/>
      <c r="W169" s="1126"/>
      <c r="X169" s="1126"/>
      <c r="Y169" s="1126"/>
      <c r="Z169" s="1126"/>
      <c r="AA169" s="1126"/>
      <c r="AB169" s="1126"/>
      <c r="AC169" s="1126"/>
      <c r="AD169" s="1126"/>
      <c r="AE169" s="1126"/>
      <c r="AF169" s="1126"/>
      <c r="AG169" s="1126"/>
      <c r="AH169" s="1126"/>
      <c r="AI169" s="1126"/>
      <c r="AJ169" s="1126"/>
      <c r="AK169" s="1126"/>
      <c r="AL169" s="1126"/>
      <c r="AM169" s="1126"/>
      <c r="AN169" s="1126"/>
      <c r="AO169" s="1126"/>
      <c r="AP169" s="1126"/>
      <c r="AQ169" s="1126"/>
      <c r="AR169" s="1126"/>
      <c r="AS169" s="1126"/>
      <c r="AT169" s="1126"/>
      <c r="AU169" s="1126"/>
      <c r="AV169" s="1126"/>
      <c r="AW169" s="1126"/>
      <c r="AX169" s="1126"/>
      <c r="AY169" s="1126"/>
      <c r="AZ169" s="1126"/>
      <c r="BA169" s="1126"/>
      <c r="BB169" s="1126"/>
      <c r="BC169" s="1126"/>
      <c r="BD169" s="1126"/>
      <c r="BE169" s="1126"/>
      <c r="BF169" s="1126"/>
      <c r="BG169" s="1126"/>
      <c r="BH169" s="1126"/>
      <c r="BI169" s="1126"/>
      <c r="BJ169" s="1126"/>
      <c r="BK169" s="1126"/>
      <c r="BL169" s="1126"/>
    </row>
    <row r="170" spans="1:64">
      <c r="A170" s="1126"/>
      <c r="B170" s="1126"/>
      <c r="C170" s="1126"/>
      <c r="D170" s="1126"/>
      <c r="E170" s="1126"/>
      <c r="F170" s="1126"/>
      <c r="G170" s="1126"/>
      <c r="H170" s="1126"/>
      <c r="I170" s="1126"/>
      <c r="N170" s="1126"/>
      <c r="O170" s="1126"/>
      <c r="P170" s="1126"/>
      <c r="Q170" s="1126"/>
      <c r="R170" s="1126"/>
      <c r="S170" s="1126"/>
      <c r="T170" s="1126"/>
      <c r="U170" s="1126"/>
      <c r="V170" s="1126"/>
      <c r="W170" s="1126"/>
      <c r="X170" s="1126"/>
      <c r="Y170" s="1126"/>
      <c r="Z170" s="1126"/>
      <c r="AA170" s="1126"/>
      <c r="AB170" s="1126"/>
      <c r="AC170" s="1126"/>
      <c r="AD170" s="1126"/>
      <c r="AE170" s="1126"/>
      <c r="AF170" s="1126"/>
      <c r="AG170" s="1126"/>
      <c r="AH170" s="1126"/>
      <c r="AI170" s="1126"/>
      <c r="AJ170" s="1126"/>
      <c r="AK170" s="1126"/>
      <c r="AL170" s="1126"/>
      <c r="AM170" s="1126"/>
      <c r="AN170" s="1126"/>
      <c r="AO170" s="1126"/>
      <c r="AP170" s="1126"/>
      <c r="AQ170" s="1126"/>
      <c r="AR170" s="1126"/>
      <c r="AS170" s="1126"/>
      <c r="AT170" s="1126"/>
      <c r="AU170" s="1126"/>
      <c r="AV170" s="1126"/>
      <c r="AW170" s="1126"/>
      <c r="AX170" s="1126"/>
      <c r="AY170" s="1126"/>
      <c r="AZ170" s="1126"/>
      <c r="BA170" s="1126"/>
      <c r="BB170" s="1126"/>
      <c r="BC170" s="1126"/>
      <c r="BD170" s="1126"/>
      <c r="BE170" s="1126"/>
      <c r="BF170" s="1126"/>
      <c r="BG170" s="1126"/>
      <c r="BH170" s="1126"/>
      <c r="BI170" s="1126"/>
      <c r="BJ170" s="1126"/>
      <c r="BK170" s="1126"/>
      <c r="BL170" s="1126"/>
    </row>
    <row r="171" spans="1:64">
      <c r="A171" s="1126"/>
      <c r="B171" s="1126"/>
      <c r="C171" s="1126"/>
      <c r="D171" s="1126"/>
      <c r="E171" s="1126"/>
      <c r="F171" s="1126"/>
      <c r="G171" s="1126"/>
      <c r="H171" s="1126"/>
      <c r="I171" s="1126"/>
      <c r="N171" s="1126"/>
      <c r="O171" s="1126"/>
      <c r="P171" s="1126"/>
      <c r="Q171" s="1126"/>
      <c r="R171" s="1126"/>
      <c r="S171" s="1126"/>
      <c r="T171" s="1126"/>
      <c r="U171" s="1126"/>
      <c r="V171" s="1126"/>
      <c r="W171" s="1126"/>
      <c r="X171" s="1126"/>
      <c r="Y171" s="1126"/>
      <c r="Z171" s="1126"/>
      <c r="AA171" s="1126"/>
      <c r="AB171" s="1126"/>
      <c r="AC171" s="1126"/>
      <c r="AD171" s="1126"/>
      <c r="AE171" s="1126"/>
      <c r="AF171" s="1126"/>
      <c r="AG171" s="1126"/>
      <c r="AH171" s="1126"/>
      <c r="AI171" s="1126"/>
      <c r="AJ171" s="1126"/>
      <c r="AK171" s="1126"/>
      <c r="AL171" s="1126"/>
      <c r="AM171" s="1126"/>
      <c r="AN171" s="1126"/>
      <c r="AO171" s="1126"/>
      <c r="AP171" s="1126"/>
      <c r="AQ171" s="1126"/>
      <c r="AR171" s="1126"/>
      <c r="AS171" s="1126"/>
      <c r="AT171" s="1126"/>
      <c r="AU171" s="1126"/>
      <c r="AV171" s="1126"/>
      <c r="AW171" s="1126"/>
      <c r="AX171" s="1126"/>
      <c r="AY171" s="1126"/>
      <c r="AZ171" s="1126"/>
      <c r="BA171" s="1126"/>
      <c r="BB171" s="1126"/>
      <c r="BC171" s="1126"/>
      <c r="BD171" s="1126"/>
      <c r="BE171" s="1126"/>
      <c r="BF171" s="1126"/>
      <c r="BG171" s="1126"/>
      <c r="BH171" s="1126"/>
      <c r="BI171" s="1126"/>
      <c r="BJ171" s="1126"/>
      <c r="BK171" s="1126"/>
      <c r="BL171" s="1126"/>
    </row>
    <row r="172" spans="1:64">
      <c r="A172" s="1126"/>
      <c r="B172" s="1126"/>
      <c r="C172" s="1126"/>
      <c r="D172" s="1126"/>
      <c r="E172" s="1126"/>
      <c r="F172" s="1126"/>
      <c r="G172" s="1126"/>
      <c r="H172" s="1126"/>
      <c r="I172" s="1126"/>
      <c r="N172" s="1126"/>
      <c r="O172" s="1126"/>
      <c r="P172" s="1126"/>
      <c r="Q172" s="1126"/>
      <c r="R172" s="1126"/>
      <c r="S172" s="1126"/>
      <c r="T172" s="1126"/>
      <c r="U172" s="1126"/>
      <c r="V172" s="1126"/>
      <c r="W172" s="1126"/>
      <c r="X172" s="1126"/>
      <c r="Y172" s="1126"/>
      <c r="Z172" s="1126"/>
      <c r="AA172" s="1126"/>
      <c r="AB172" s="1126"/>
      <c r="AC172" s="1126"/>
      <c r="AD172" s="1126"/>
      <c r="AE172" s="1126"/>
      <c r="AF172" s="1126"/>
      <c r="AG172" s="1126"/>
      <c r="AH172" s="1126"/>
      <c r="AI172" s="1126"/>
      <c r="AJ172" s="1126"/>
      <c r="AK172" s="1126"/>
      <c r="AL172" s="1126"/>
      <c r="AM172" s="1126"/>
      <c r="AN172" s="1126"/>
      <c r="AO172" s="1126"/>
      <c r="AP172" s="1126"/>
      <c r="AQ172" s="1126"/>
      <c r="AR172" s="1126"/>
      <c r="AS172" s="1126"/>
      <c r="AT172" s="1126"/>
      <c r="AU172" s="1126"/>
      <c r="AV172" s="1126"/>
      <c r="AW172" s="1126"/>
      <c r="AX172" s="1126"/>
      <c r="AY172" s="1126"/>
      <c r="AZ172" s="1126"/>
      <c r="BA172" s="1126"/>
      <c r="BB172" s="1126"/>
      <c r="BC172" s="1126"/>
      <c r="BD172" s="1126"/>
      <c r="BE172" s="1126"/>
      <c r="BF172" s="1126"/>
      <c r="BG172" s="1126"/>
      <c r="BH172" s="1126"/>
      <c r="BI172" s="1126"/>
      <c r="BJ172" s="1126"/>
      <c r="BK172" s="1126"/>
      <c r="BL172" s="1126"/>
    </row>
    <row r="173" spans="1:64">
      <c r="A173" s="1126"/>
      <c r="B173" s="1126"/>
      <c r="C173" s="1126"/>
      <c r="D173" s="1126"/>
      <c r="E173" s="1126"/>
      <c r="F173" s="1126"/>
      <c r="G173" s="1126"/>
      <c r="H173" s="1126"/>
      <c r="I173" s="1126"/>
      <c r="N173" s="1126"/>
      <c r="O173" s="1126"/>
      <c r="P173" s="1126"/>
      <c r="Q173" s="1126"/>
      <c r="R173" s="1126"/>
      <c r="S173" s="1126"/>
      <c r="T173" s="1126"/>
      <c r="U173" s="1126"/>
      <c r="V173" s="1126"/>
      <c r="W173" s="1126"/>
      <c r="X173" s="1126"/>
      <c r="Y173" s="1126"/>
      <c r="Z173" s="1126"/>
      <c r="AA173" s="1126"/>
      <c r="AB173" s="1126"/>
      <c r="AC173" s="1126"/>
      <c r="AD173" s="1126"/>
      <c r="AE173" s="1126"/>
      <c r="AF173" s="1126"/>
      <c r="AG173" s="1126"/>
      <c r="AH173" s="1126"/>
      <c r="AI173" s="1126"/>
      <c r="AJ173" s="1126"/>
      <c r="AK173" s="1126"/>
      <c r="AL173" s="1126"/>
      <c r="AM173" s="1126"/>
      <c r="AN173" s="1126"/>
      <c r="AO173" s="1126"/>
      <c r="AP173" s="1126"/>
      <c r="AQ173" s="1126"/>
      <c r="AR173" s="1126"/>
      <c r="AS173" s="1126"/>
      <c r="AT173" s="1126"/>
      <c r="AU173" s="1126"/>
      <c r="AV173" s="1126"/>
      <c r="AW173" s="1126"/>
      <c r="AX173" s="1126"/>
      <c r="AY173" s="1126"/>
      <c r="AZ173" s="1126"/>
      <c r="BA173" s="1126"/>
      <c r="BB173" s="1126"/>
      <c r="BC173" s="1126"/>
      <c r="BD173" s="1126"/>
      <c r="BE173" s="1126"/>
      <c r="BF173" s="1126"/>
      <c r="BG173" s="1126"/>
      <c r="BH173" s="1126"/>
      <c r="BI173" s="1126"/>
      <c r="BJ173" s="1126"/>
      <c r="BK173" s="1126"/>
      <c r="BL173" s="1126"/>
    </row>
    <row r="174" spans="1:64">
      <c r="A174" s="1126"/>
      <c r="B174" s="1126"/>
      <c r="C174" s="1126"/>
      <c r="D174" s="1126"/>
      <c r="E174" s="1126"/>
      <c r="F174" s="1126"/>
      <c r="G174" s="1126"/>
      <c r="H174" s="1126"/>
      <c r="I174" s="1126"/>
      <c r="N174" s="1126"/>
      <c r="O174" s="1126"/>
      <c r="P174" s="1126"/>
      <c r="Q174" s="1126"/>
      <c r="R174" s="1126"/>
      <c r="S174" s="1126"/>
      <c r="T174" s="1126"/>
      <c r="U174" s="1126"/>
      <c r="V174" s="1126"/>
      <c r="W174" s="1126"/>
      <c r="X174" s="1126"/>
      <c r="Y174" s="1126"/>
      <c r="Z174" s="1126"/>
      <c r="AA174" s="1126"/>
      <c r="AB174" s="1126"/>
      <c r="AC174" s="1126"/>
      <c r="AD174" s="1126"/>
      <c r="AE174" s="1126"/>
      <c r="AF174" s="1126"/>
      <c r="AG174" s="1126"/>
      <c r="AH174" s="1126"/>
      <c r="AI174" s="1126"/>
      <c r="AJ174" s="1126"/>
      <c r="AK174" s="1126"/>
      <c r="AL174" s="1126"/>
      <c r="AM174" s="1126"/>
      <c r="AN174" s="1126"/>
      <c r="AO174" s="1126"/>
      <c r="AP174" s="1126"/>
      <c r="AQ174" s="1126"/>
      <c r="AR174" s="1126"/>
      <c r="AS174" s="1126"/>
      <c r="AT174" s="1126"/>
      <c r="AU174" s="1126"/>
      <c r="AV174" s="1126"/>
      <c r="AW174" s="1126"/>
      <c r="AX174" s="1126"/>
      <c r="AY174" s="1126"/>
      <c r="AZ174" s="1126"/>
      <c r="BA174" s="1126"/>
      <c r="BB174" s="1126"/>
      <c r="BC174" s="1126"/>
      <c r="BD174" s="1126"/>
      <c r="BE174" s="1126"/>
      <c r="BF174" s="1126"/>
      <c r="BG174" s="1126"/>
      <c r="BH174" s="1126"/>
      <c r="BI174" s="1126"/>
      <c r="BJ174" s="1126"/>
      <c r="BK174" s="1126"/>
      <c r="BL174" s="1126"/>
    </row>
    <row r="175" spans="1:64">
      <c r="A175" s="1126"/>
      <c r="B175" s="1126"/>
      <c r="C175" s="1126"/>
      <c r="D175" s="1126"/>
      <c r="E175" s="1126"/>
      <c r="F175" s="1126"/>
      <c r="G175" s="1126"/>
      <c r="H175" s="1126"/>
      <c r="I175" s="1126"/>
      <c r="N175" s="1126"/>
      <c r="O175" s="1126"/>
      <c r="P175" s="1126"/>
      <c r="Q175" s="1126"/>
      <c r="R175" s="1126"/>
      <c r="S175" s="1126"/>
      <c r="T175" s="1126"/>
      <c r="U175" s="1126"/>
      <c r="V175" s="1126"/>
      <c r="W175" s="1126"/>
      <c r="X175" s="1126"/>
      <c r="Y175" s="1126"/>
      <c r="Z175" s="1126"/>
      <c r="AA175" s="1126"/>
      <c r="AB175" s="1126"/>
      <c r="AC175" s="1126"/>
      <c r="AD175" s="1126"/>
      <c r="AE175" s="1126"/>
      <c r="AF175" s="1126"/>
      <c r="AG175" s="1126"/>
      <c r="AH175" s="1126"/>
      <c r="AI175" s="1126"/>
      <c r="AJ175" s="1126"/>
      <c r="AK175" s="1126"/>
      <c r="AL175" s="1126"/>
      <c r="AM175" s="1126"/>
      <c r="AN175" s="1126"/>
      <c r="AO175" s="1126"/>
      <c r="AP175" s="1126"/>
      <c r="AQ175" s="1126"/>
      <c r="AR175" s="1126"/>
      <c r="AS175" s="1126"/>
      <c r="AT175" s="1126"/>
      <c r="AU175" s="1126"/>
      <c r="AV175" s="1126"/>
      <c r="AW175" s="1126"/>
      <c r="AX175" s="1126"/>
      <c r="AY175" s="1126"/>
      <c r="AZ175" s="1126"/>
      <c r="BA175" s="1126"/>
      <c r="BB175" s="1126"/>
      <c r="BC175" s="1126"/>
      <c r="BD175" s="1126"/>
      <c r="BE175" s="1126"/>
      <c r="BF175" s="1126"/>
      <c r="BG175" s="1126"/>
      <c r="BH175" s="1126"/>
      <c r="BI175" s="1126"/>
      <c r="BJ175" s="1126"/>
      <c r="BK175" s="1126"/>
      <c r="BL175" s="1126"/>
    </row>
    <row r="176" spans="1:64">
      <c r="A176" s="1126"/>
      <c r="B176" s="1126"/>
      <c r="C176" s="1126"/>
      <c r="D176" s="1126"/>
      <c r="E176" s="1126"/>
      <c r="F176" s="1126"/>
      <c r="G176" s="1126"/>
      <c r="H176" s="1126"/>
      <c r="I176" s="1126"/>
      <c r="N176" s="1126"/>
      <c r="O176" s="1126"/>
      <c r="P176" s="1126"/>
      <c r="Q176" s="1126"/>
      <c r="R176" s="1126"/>
      <c r="S176" s="1126"/>
      <c r="T176" s="1126"/>
      <c r="U176" s="1126"/>
      <c r="V176" s="1126"/>
      <c r="W176" s="1126"/>
      <c r="X176" s="1126"/>
      <c r="Y176" s="1126"/>
      <c r="Z176" s="1126"/>
      <c r="AA176" s="1126"/>
      <c r="AB176" s="1126"/>
      <c r="AC176" s="1126"/>
      <c r="AD176" s="1126"/>
      <c r="AE176" s="1126"/>
      <c r="AF176" s="1126"/>
      <c r="AG176" s="1126"/>
      <c r="AH176" s="1126"/>
      <c r="AI176" s="1126"/>
      <c r="AJ176" s="1126"/>
      <c r="AK176" s="1126"/>
      <c r="AL176" s="1126"/>
      <c r="AM176" s="1126"/>
      <c r="AN176" s="1126"/>
      <c r="AO176" s="1126"/>
      <c r="AP176" s="1126"/>
      <c r="AQ176" s="1126"/>
      <c r="AR176" s="1126"/>
      <c r="AS176" s="1126"/>
      <c r="AT176" s="1126"/>
      <c r="AU176" s="1126"/>
      <c r="AV176" s="1126"/>
      <c r="AW176" s="1126"/>
      <c r="AX176" s="1126"/>
      <c r="AY176" s="1126"/>
      <c r="AZ176" s="1126"/>
      <c r="BA176" s="1126"/>
      <c r="BB176" s="1126"/>
      <c r="BC176" s="1126"/>
      <c r="BD176" s="1126"/>
      <c r="BE176" s="1126"/>
      <c r="BF176" s="1126"/>
      <c r="BG176" s="1126"/>
      <c r="BH176" s="1126"/>
      <c r="BI176" s="1126"/>
      <c r="BJ176" s="1126"/>
      <c r="BK176" s="1126"/>
      <c r="BL176" s="1126"/>
    </row>
    <row r="177" spans="1:64">
      <c r="A177" s="1126"/>
      <c r="B177" s="1126"/>
      <c r="C177" s="1126"/>
      <c r="D177" s="1126"/>
      <c r="E177" s="1126"/>
      <c r="F177" s="1126"/>
      <c r="G177" s="1126"/>
      <c r="H177" s="1126"/>
      <c r="I177" s="1126"/>
      <c r="N177" s="1126"/>
      <c r="O177" s="1126"/>
      <c r="P177" s="1126"/>
      <c r="Q177" s="1126"/>
      <c r="R177" s="1126"/>
      <c r="S177" s="1126"/>
      <c r="T177" s="1126"/>
      <c r="U177" s="1126"/>
      <c r="V177" s="1126"/>
      <c r="W177" s="1126"/>
      <c r="X177" s="1126"/>
      <c r="Y177" s="1126"/>
      <c r="Z177" s="1126"/>
      <c r="AA177" s="1126"/>
      <c r="AB177" s="1126"/>
      <c r="AC177" s="1126"/>
      <c r="AD177" s="1126"/>
      <c r="AE177" s="1126"/>
      <c r="AF177" s="1126"/>
      <c r="AG177" s="1126"/>
      <c r="AH177" s="1126"/>
      <c r="AI177" s="1126"/>
      <c r="AJ177" s="1126"/>
      <c r="AK177" s="1126"/>
      <c r="AL177" s="1126"/>
      <c r="AM177" s="1126"/>
      <c r="AN177" s="1126"/>
      <c r="AO177" s="1126"/>
      <c r="AP177" s="1126"/>
      <c r="AQ177" s="1126"/>
      <c r="AR177" s="1126"/>
      <c r="AS177" s="1126"/>
      <c r="AT177" s="1126"/>
      <c r="AU177" s="1126"/>
      <c r="AV177" s="1126"/>
      <c r="AW177" s="1126"/>
      <c r="AX177" s="1126"/>
      <c r="AY177" s="1126"/>
      <c r="AZ177" s="1126"/>
      <c r="BA177" s="1126"/>
      <c r="BB177" s="1126"/>
      <c r="BC177" s="1126"/>
      <c r="BD177" s="1126"/>
      <c r="BE177" s="1126"/>
      <c r="BF177" s="1126"/>
      <c r="BG177" s="1126"/>
      <c r="BH177" s="1126"/>
      <c r="BI177" s="1126"/>
      <c r="BJ177" s="1126"/>
      <c r="BK177" s="1126"/>
      <c r="BL177" s="1126"/>
    </row>
    <row r="178" spans="1:64">
      <c r="A178" s="1126"/>
      <c r="B178" s="1126"/>
      <c r="C178" s="1126"/>
      <c r="D178" s="1126"/>
      <c r="E178" s="1126"/>
      <c r="F178" s="1126"/>
      <c r="G178" s="1126"/>
      <c r="H178" s="1126"/>
      <c r="I178" s="1126"/>
      <c r="N178" s="1126"/>
      <c r="O178" s="1126"/>
      <c r="P178" s="1126"/>
      <c r="Q178" s="1126"/>
      <c r="R178" s="1126"/>
      <c r="S178" s="1126"/>
      <c r="T178" s="1126"/>
      <c r="U178" s="1126"/>
      <c r="V178" s="1126"/>
      <c r="W178" s="1126"/>
      <c r="X178" s="1126"/>
      <c r="Y178" s="1126"/>
      <c r="Z178" s="1126"/>
      <c r="AA178" s="1126"/>
      <c r="AB178" s="1126"/>
      <c r="AC178" s="1126"/>
      <c r="AD178" s="1126"/>
      <c r="AE178" s="1126"/>
      <c r="AF178" s="1126"/>
      <c r="AG178" s="1126"/>
      <c r="AH178" s="1126"/>
      <c r="AI178" s="1126"/>
      <c r="AJ178" s="1126"/>
      <c r="AK178" s="1126"/>
      <c r="AL178" s="1126"/>
      <c r="AM178" s="1126"/>
      <c r="AN178" s="1126"/>
      <c r="AO178" s="1126"/>
      <c r="AP178" s="1126"/>
      <c r="AQ178" s="1126"/>
      <c r="AR178" s="1126"/>
      <c r="AS178" s="1126"/>
      <c r="AT178" s="1126"/>
      <c r="AU178" s="1126"/>
      <c r="AV178" s="1126"/>
      <c r="AW178" s="1126"/>
      <c r="AX178" s="1126"/>
      <c r="AY178" s="1126"/>
      <c r="AZ178" s="1126"/>
      <c r="BA178" s="1126"/>
      <c r="BB178" s="1126"/>
      <c r="BC178" s="1126"/>
      <c r="BD178" s="1126"/>
      <c r="BE178" s="1126"/>
      <c r="BF178" s="1126"/>
      <c r="BG178" s="1126"/>
      <c r="BH178" s="1126"/>
      <c r="BI178" s="1126"/>
      <c r="BJ178" s="1126"/>
      <c r="BK178" s="1126"/>
      <c r="BL178" s="1126"/>
    </row>
    <row r="179" spans="1:64">
      <c r="A179" s="1126"/>
      <c r="B179" s="1126"/>
      <c r="C179" s="1126"/>
      <c r="D179" s="1126"/>
      <c r="E179" s="1126"/>
      <c r="F179" s="1126"/>
      <c r="G179" s="1126"/>
      <c r="H179" s="1126"/>
      <c r="I179" s="1126"/>
      <c r="N179" s="1126"/>
      <c r="O179" s="1126"/>
      <c r="P179" s="1126"/>
      <c r="Q179" s="1126"/>
      <c r="R179" s="1126"/>
      <c r="S179" s="1126"/>
      <c r="T179" s="1126"/>
      <c r="U179" s="1126"/>
      <c r="V179" s="1126"/>
      <c r="W179" s="1126"/>
      <c r="X179" s="1126"/>
      <c r="Y179" s="1126"/>
      <c r="Z179" s="1126"/>
      <c r="AA179" s="1126"/>
      <c r="AB179" s="1126"/>
      <c r="AC179" s="1126"/>
      <c r="AD179" s="1126"/>
      <c r="AE179" s="1126"/>
      <c r="AF179" s="1126"/>
      <c r="AG179" s="1126"/>
      <c r="AH179" s="1126"/>
      <c r="AI179" s="1126"/>
      <c r="AJ179" s="1126"/>
      <c r="AK179" s="1126"/>
      <c r="AL179" s="1126"/>
      <c r="AM179" s="1126"/>
      <c r="AN179" s="1126"/>
      <c r="AO179" s="1126"/>
      <c r="AP179" s="1126"/>
      <c r="AQ179" s="1126"/>
      <c r="AR179" s="1126"/>
      <c r="AS179" s="1126"/>
      <c r="AT179" s="1126"/>
      <c r="AU179" s="1126"/>
      <c r="AV179" s="1126"/>
      <c r="AW179" s="1126"/>
      <c r="AX179" s="1126"/>
      <c r="AY179" s="1126"/>
      <c r="AZ179" s="1126"/>
      <c r="BA179" s="1126"/>
      <c r="BB179" s="1126"/>
      <c r="BC179" s="1126"/>
      <c r="BD179" s="1126"/>
      <c r="BE179" s="1126"/>
      <c r="BF179" s="1126"/>
      <c r="BG179" s="1126"/>
      <c r="BH179" s="1126"/>
      <c r="BI179" s="1126"/>
      <c r="BJ179" s="1126"/>
      <c r="BK179" s="1126"/>
      <c r="BL179" s="1126"/>
    </row>
    <row r="180" spans="1:64">
      <c r="A180" s="1126"/>
      <c r="B180" s="1126"/>
      <c r="C180" s="1126"/>
      <c r="D180" s="1126"/>
      <c r="E180" s="1126"/>
      <c r="F180" s="1126"/>
      <c r="G180" s="1126"/>
      <c r="H180" s="1126"/>
      <c r="I180" s="1126"/>
      <c r="N180" s="1126"/>
      <c r="O180" s="1126"/>
      <c r="P180" s="1126"/>
      <c r="Q180" s="1126"/>
      <c r="R180" s="1126"/>
      <c r="S180" s="1126"/>
      <c r="T180" s="1126"/>
      <c r="U180" s="1126"/>
      <c r="V180" s="1126"/>
      <c r="W180" s="1126"/>
      <c r="X180" s="1126"/>
      <c r="Y180" s="1126"/>
      <c r="Z180" s="1126"/>
      <c r="AA180" s="1126"/>
      <c r="AB180" s="1126"/>
      <c r="AC180" s="1126"/>
      <c r="AD180" s="1126"/>
      <c r="AE180" s="1126"/>
      <c r="AF180" s="1126"/>
      <c r="AG180" s="1126"/>
      <c r="AH180" s="1126"/>
      <c r="AI180" s="1126"/>
      <c r="AJ180" s="1126"/>
      <c r="AK180" s="1126"/>
      <c r="AL180" s="1126"/>
      <c r="AM180" s="1126"/>
      <c r="AN180" s="1126"/>
      <c r="AO180" s="1126"/>
      <c r="AP180" s="1126"/>
      <c r="AQ180" s="1126"/>
      <c r="AR180" s="1126"/>
      <c r="AS180" s="1126"/>
      <c r="AT180" s="1126"/>
      <c r="AU180" s="1126"/>
      <c r="AV180" s="1126"/>
      <c r="AW180" s="1126"/>
      <c r="AX180" s="1126"/>
      <c r="AY180" s="1126"/>
      <c r="AZ180" s="1126"/>
      <c r="BA180" s="1126"/>
      <c r="BB180" s="1126"/>
      <c r="BC180" s="1126"/>
      <c r="BD180" s="1126"/>
      <c r="BE180" s="1126"/>
      <c r="BF180" s="1126"/>
      <c r="BG180" s="1126"/>
      <c r="BH180" s="1126"/>
      <c r="BI180" s="1126"/>
      <c r="BJ180" s="1126"/>
      <c r="BK180" s="1126"/>
      <c r="BL180" s="1126"/>
    </row>
    <row r="181" spans="1:64">
      <c r="A181" s="1126"/>
      <c r="B181" s="1126"/>
      <c r="C181" s="1126"/>
      <c r="D181" s="1126"/>
      <c r="E181" s="1126"/>
      <c r="F181" s="1126"/>
      <c r="G181" s="1126"/>
      <c r="H181" s="1126"/>
      <c r="I181" s="1126"/>
      <c r="N181" s="1126"/>
      <c r="O181" s="1126"/>
      <c r="P181" s="1126"/>
      <c r="Q181" s="1126"/>
      <c r="R181" s="1126"/>
      <c r="S181" s="1126"/>
      <c r="T181" s="1126"/>
      <c r="U181" s="1126"/>
      <c r="V181" s="1126"/>
      <c r="W181" s="1126"/>
      <c r="X181" s="1126"/>
      <c r="Y181" s="1126"/>
      <c r="Z181" s="1126"/>
      <c r="AA181" s="1126"/>
      <c r="AB181" s="1126"/>
      <c r="AC181" s="1126"/>
      <c r="AD181" s="1126"/>
      <c r="AE181" s="1126"/>
      <c r="AF181" s="1126"/>
      <c r="AG181" s="1126"/>
      <c r="AH181" s="1126"/>
      <c r="AI181" s="1126"/>
      <c r="AJ181" s="1126"/>
      <c r="AK181" s="1126"/>
      <c r="AL181" s="1126"/>
      <c r="AM181" s="1126"/>
      <c r="AN181" s="1126"/>
      <c r="AO181" s="1126"/>
      <c r="AP181" s="1126"/>
      <c r="AQ181" s="1126"/>
      <c r="AR181" s="1126"/>
      <c r="AS181" s="1126"/>
      <c r="AT181" s="1126"/>
      <c r="AU181" s="1126"/>
      <c r="AV181" s="1126"/>
      <c r="AW181" s="1126"/>
      <c r="AX181" s="1126"/>
      <c r="AY181" s="1126"/>
      <c r="AZ181" s="1126"/>
      <c r="BA181" s="1126"/>
      <c r="BB181" s="1126"/>
      <c r="BC181" s="1126"/>
      <c r="BD181" s="1126"/>
      <c r="BE181" s="1126"/>
      <c r="BF181" s="1126"/>
      <c r="BG181" s="1126"/>
      <c r="BH181" s="1126"/>
      <c r="BI181" s="1126"/>
      <c r="BJ181" s="1126"/>
      <c r="BK181" s="1126"/>
      <c r="BL181" s="1126"/>
    </row>
    <row r="182" spans="1:64">
      <c r="A182" s="1126"/>
      <c r="B182" s="1126"/>
      <c r="C182" s="1126"/>
      <c r="D182" s="1126"/>
      <c r="E182" s="1126"/>
      <c r="F182" s="1126"/>
      <c r="G182" s="1126"/>
      <c r="H182" s="1126"/>
      <c r="I182" s="1126"/>
      <c r="N182" s="1126"/>
      <c r="O182" s="1126"/>
      <c r="P182" s="1126"/>
      <c r="Q182" s="1126"/>
      <c r="R182" s="1126"/>
      <c r="S182" s="1126"/>
      <c r="T182" s="1126"/>
      <c r="U182" s="1126"/>
      <c r="V182" s="1126"/>
      <c r="W182" s="1126"/>
      <c r="X182" s="1126"/>
      <c r="Y182" s="1126"/>
      <c r="Z182" s="1126"/>
      <c r="AA182" s="1126"/>
      <c r="AB182" s="1126"/>
      <c r="AC182" s="1126"/>
      <c r="AD182" s="1126"/>
      <c r="AE182" s="1126"/>
      <c r="AF182" s="1126"/>
      <c r="AG182" s="1126"/>
      <c r="AH182" s="1126"/>
      <c r="AI182" s="1126"/>
      <c r="AJ182" s="1126"/>
      <c r="AK182" s="1126"/>
      <c r="AL182" s="1126"/>
      <c r="AM182" s="1126"/>
      <c r="AN182" s="1126"/>
      <c r="AO182" s="1126"/>
      <c r="AP182" s="1126"/>
      <c r="AQ182" s="1126"/>
      <c r="AR182" s="1126"/>
      <c r="AS182" s="1126"/>
      <c r="AT182" s="1126"/>
      <c r="AU182" s="1126"/>
      <c r="AV182" s="1126"/>
      <c r="AW182" s="1126"/>
      <c r="AX182" s="1126"/>
      <c r="AY182" s="1126"/>
      <c r="AZ182" s="1126"/>
      <c r="BA182" s="1126"/>
      <c r="BB182" s="1126"/>
      <c r="BC182" s="1126"/>
      <c r="BD182" s="1126"/>
      <c r="BE182" s="1126"/>
      <c r="BF182" s="1126"/>
      <c r="BG182" s="1126"/>
      <c r="BH182" s="1126"/>
      <c r="BI182" s="1126"/>
      <c r="BJ182" s="1126"/>
      <c r="BK182" s="1126"/>
      <c r="BL182" s="1126"/>
    </row>
    <row r="183" spans="1:64">
      <c r="A183" s="1126"/>
      <c r="B183" s="1126"/>
      <c r="C183" s="1126"/>
      <c r="D183" s="1126"/>
      <c r="E183" s="1126"/>
      <c r="F183" s="1126"/>
      <c r="G183" s="1126"/>
      <c r="H183" s="1126"/>
      <c r="I183" s="1126"/>
      <c r="N183" s="1126"/>
      <c r="O183" s="1126"/>
      <c r="P183" s="1126"/>
      <c r="Q183" s="1126"/>
      <c r="R183" s="1126"/>
      <c r="S183" s="1126"/>
      <c r="T183" s="1126"/>
      <c r="U183" s="1126"/>
      <c r="V183" s="1126"/>
      <c r="W183" s="1126"/>
      <c r="X183" s="1126"/>
      <c r="Y183" s="1126"/>
      <c r="Z183" s="1126"/>
      <c r="AA183" s="1126"/>
      <c r="AB183" s="1126"/>
      <c r="AC183" s="1126"/>
      <c r="AD183" s="1126"/>
      <c r="AE183" s="1126"/>
      <c r="AF183" s="1126"/>
      <c r="AG183" s="1126"/>
      <c r="AH183" s="1126"/>
      <c r="AI183" s="1126"/>
      <c r="AJ183" s="1126"/>
      <c r="AK183" s="1126"/>
      <c r="AL183" s="1126"/>
      <c r="AM183" s="1126"/>
      <c r="AN183" s="1126"/>
      <c r="AO183" s="1126"/>
      <c r="AP183" s="1126"/>
      <c r="AQ183" s="1126"/>
      <c r="AR183" s="1126"/>
      <c r="AS183" s="1126"/>
      <c r="AT183" s="1126"/>
      <c r="AU183" s="1126"/>
      <c r="AV183" s="1126"/>
      <c r="AW183" s="1126"/>
      <c r="AX183" s="1126"/>
      <c r="AY183" s="1126"/>
      <c r="AZ183" s="1126"/>
      <c r="BA183" s="1126"/>
      <c r="BB183" s="1126"/>
      <c r="BC183" s="1126"/>
      <c r="BD183" s="1126"/>
      <c r="BE183" s="1126"/>
      <c r="BF183" s="1126"/>
      <c r="BG183" s="1126"/>
      <c r="BH183" s="1126"/>
      <c r="BI183" s="1126"/>
      <c r="BJ183" s="1126"/>
      <c r="BK183" s="1126"/>
      <c r="BL183" s="1126"/>
    </row>
    <row r="184" spans="1:64">
      <c r="A184" s="1126"/>
      <c r="B184" s="1126"/>
      <c r="C184" s="1126"/>
      <c r="D184" s="1126"/>
      <c r="E184" s="1126"/>
      <c r="F184" s="1126"/>
      <c r="G184" s="1126"/>
      <c r="H184" s="1126"/>
      <c r="I184" s="1126"/>
      <c r="N184" s="1126"/>
      <c r="O184" s="1126"/>
      <c r="P184" s="1126"/>
      <c r="Q184" s="1126"/>
      <c r="R184" s="1126"/>
      <c r="S184" s="1126"/>
      <c r="T184" s="1126"/>
      <c r="U184" s="1126"/>
      <c r="V184" s="1126"/>
      <c r="W184" s="1126"/>
      <c r="X184" s="1126"/>
      <c r="Y184" s="1126"/>
      <c r="Z184" s="1126"/>
      <c r="AA184" s="1126"/>
      <c r="AB184" s="1126"/>
      <c r="AC184" s="1126"/>
      <c r="AD184" s="1126"/>
      <c r="AE184" s="1126"/>
      <c r="AF184" s="1126"/>
      <c r="AG184" s="1126"/>
      <c r="AH184" s="1126"/>
      <c r="AI184" s="1126"/>
      <c r="AJ184" s="1126"/>
      <c r="AK184" s="1126"/>
      <c r="AL184" s="1126"/>
      <c r="AM184" s="1126"/>
      <c r="AN184" s="1126"/>
      <c r="AO184" s="1126"/>
      <c r="AP184" s="1126"/>
      <c r="AQ184" s="1126"/>
      <c r="AR184" s="1126"/>
      <c r="AS184" s="1126"/>
      <c r="AT184" s="1126"/>
      <c r="AU184" s="1126"/>
      <c r="AV184" s="1126"/>
      <c r="AW184" s="1126"/>
      <c r="AX184" s="1126"/>
      <c r="AY184" s="1126"/>
      <c r="AZ184" s="1126"/>
      <c r="BA184" s="1126"/>
      <c r="BB184" s="1126"/>
      <c r="BC184" s="1126"/>
      <c r="BD184" s="1126"/>
      <c r="BE184" s="1126"/>
      <c r="BF184" s="1126"/>
      <c r="BG184" s="1126"/>
      <c r="BH184" s="1126"/>
      <c r="BI184" s="1126"/>
      <c r="BJ184" s="1126"/>
      <c r="BK184" s="1126"/>
      <c r="BL184" s="1126"/>
    </row>
    <row r="185" spans="1:64">
      <c r="A185" s="1126"/>
      <c r="B185" s="1126"/>
      <c r="C185" s="1126"/>
      <c r="D185" s="1126"/>
      <c r="E185" s="1126"/>
      <c r="F185" s="1126"/>
      <c r="G185" s="1126"/>
      <c r="H185" s="1126"/>
      <c r="I185" s="1126"/>
      <c r="N185" s="1126"/>
      <c r="O185" s="1126"/>
      <c r="P185" s="1126"/>
      <c r="Q185" s="1126"/>
      <c r="R185" s="1126"/>
      <c r="S185" s="1126"/>
      <c r="T185" s="1126"/>
      <c r="U185" s="1126"/>
      <c r="V185" s="1126"/>
      <c r="W185" s="1126"/>
      <c r="X185" s="1126"/>
      <c r="Y185" s="1126"/>
      <c r="Z185" s="1126"/>
      <c r="AA185" s="1126"/>
      <c r="AB185" s="1126"/>
      <c r="AC185" s="1126"/>
      <c r="AD185" s="1126"/>
      <c r="AE185" s="1126"/>
      <c r="AF185" s="1126"/>
      <c r="AG185" s="1126"/>
      <c r="AH185" s="1126"/>
      <c r="AI185" s="1126"/>
      <c r="AJ185" s="1126"/>
      <c r="AK185" s="1126"/>
      <c r="AL185" s="1126"/>
      <c r="AM185" s="1126"/>
      <c r="AN185" s="1126"/>
      <c r="AO185" s="1126"/>
      <c r="AP185" s="1126"/>
      <c r="AQ185" s="1126"/>
      <c r="AR185" s="1126"/>
      <c r="AS185" s="1126"/>
      <c r="AT185" s="1126"/>
      <c r="AU185" s="1126"/>
      <c r="AV185" s="1126"/>
      <c r="AW185" s="1126"/>
      <c r="AX185" s="1126"/>
      <c r="AY185" s="1126"/>
      <c r="AZ185" s="1126"/>
      <c r="BA185" s="1126"/>
      <c r="BB185" s="1126"/>
      <c r="BC185" s="1126"/>
      <c r="BD185" s="1126"/>
      <c r="BE185" s="1126"/>
      <c r="BF185" s="1126"/>
      <c r="BG185" s="1126"/>
      <c r="BH185" s="1126"/>
      <c r="BI185" s="1126"/>
      <c r="BJ185" s="1126"/>
      <c r="BK185" s="1126"/>
      <c r="BL185" s="1126"/>
    </row>
    <row r="186" spans="1:64">
      <c r="A186" s="1126"/>
      <c r="B186" s="1126"/>
      <c r="C186" s="1126"/>
      <c r="D186" s="1126"/>
      <c r="E186" s="1126"/>
      <c r="F186" s="1126"/>
      <c r="G186" s="1126"/>
      <c r="H186" s="1126"/>
      <c r="I186" s="1126"/>
      <c r="N186" s="1126"/>
      <c r="O186" s="1126"/>
      <c r="P186" s="1126"/>
      <c r="Q186" s="1126"/>
      <c r="R186" s="1126"/>
      <c r="S186" s="1126"/>
      <c r="T186" s="1126"/>
      <c r="U186" s="1126"/>
      <c r="V186" s="1126"/>
      <c r="W186" s="1126"/>
      <c r="X186" s="1126"/>
      <c r="Y186" s="1126"/>
      <c r="Z186" s="1126"/>
      <c r="AA186" s="1126"/>
      <c r="AB186" s="1126"/>
      <c r="AC186" s="1126"/>
      <c r="AD186" s="1126"/>
      <c r="AE186" s="1126"/>
      <c r="AF186" s="1126"/>
      <c r="AG186" s="1126"/>
      <c r="AH186" s="1126"/>
      <c r="AI186" s="1126"/>
      <c r="AJ186" s="1126"/>
      <c r="AK186" s="1126"/>
      <c r="AL186" s="1126"/>
      <c r="AM186" s="1126"/>
      <c r="AN186" s="1126"/>
      <c r="AO186" s="1126"/>
      <c r="AP186" s="1126"/>
      <c r="AQ186" s="1126"/>
      <c r="AR186" s="1126"/>
      <c r="AS186" s="1126"/>
      <c r="AT186" s="1126"/>
      <c r="AU186" s="1126"/>
      <c r="AV186" s="1126"/>
      <c r="AW186" s="1126"/>
      <c r="AX186" s="1126"/>
      <c r="AY186" s="1126"/>
      <c r="AZ186" s="1126"/>
      <c r="BA186" s="1126"/>
      <c r="BB186" s="1126"/>
      <c r="BC186" s="1126"/>
      <c r="BD186" s="1126"/>
      <c r="BE186" s="1126"/>
      <c r="BF186" s="1126"/>
      <c r="BG186" s="1126"/>
      <c r="BH186" s="1126"/>
      <c r="BI186" s="1126"/>
      <c r="BJ186" s="1126"/>
      <c r="BK186" s="1126"/>
      <c r="BL186" s="1126"/>
    </row>
    <row r="187" spans="1:64">
      <c r="A187" s="1126"/>
      <c r="B187" s="1126"/>
      <c r="C187" s="1126"/>
      <c r="D187" s="1126"/>
      <c r="E187" s="1126"/>
      <c r="F187" s="1126"/>
      <c r="G187" s="1126"/>
      <c r="H187" s="1126"/>
      <c r="I187" s="1126"/>
      <c r="N187" s="1126"/>
      <c r="O187" s="1126"/>
      <c r="P187" s="1126"/>
      <c r="Q187" s="1126"/>
      <c r="R187" s="1126"/>
      <c r="S187" s="1126"/>
      <c r="T187" s="1126"/>
      <c r="U187" s="1126"/>
      <c r="V187" s="1126"/>
      <c r="W187" s="1126"/>
      <c r="X187" s="1126"/>
      <c r="Y187" s="1126"/>
      <c r="Z187" s="1126"/>
      <c r="AA187" s="1126"/>
      <c r="AB187" s="1126"/>
      <c r="AC187" s="1126"/>
      <c r="AD187" s="1126"/>
      <c r="AE187" s="1126"/>
      <c r="AF187" s="1126"/>
      <c r="AG187" s="1126"/>
      <c r="AH187" s="1126"/>
      <c r="AI187" s="1126"/>
      <c r="AJ187" s="1126"/>
      <c r="AK187" s="1126"/>
      <c r="AL187" s="1126"/>
      <c r="AM187" s="1126"/>
      <c r="AN187" s="1126"/>
      <c r="AO187" s="1126"/>
      <c r="AP187" s="1126"/>
      <c r="AQ187" s="1126"/>
      <c r="AR187" s="1126"/>
      <c r="AS187" s="1126"/>
      <c r="AT187" s="1126"/>
      <c r="AU187" s="1126"/>
      <c r="AV187" s="1126"/>
      <c r="AW187" s="1126"/>
      <c r="AX187" s="1126"/>
      <c r="AY187" s="1126"/>
      <c r="AZ187" s="1126"/>
      <c r="BA187" s="1126"/>
      <c r="BB187" s="1126"/>
      <c r="BC187" s="1126"/>
      <c r="BD187" s="1126"/>
      <c r="BE187" s="1126"/>
      <c r="BF187" s="1126"/>
      <c r="BG187" s="1126"/>
      <c r="BH187" s="1126"/>
      <c r="BI187" s="1126"/>
      <c r="BJ187" s="1126"/>
      <c r="BK187" s="1126"/>
      <c r="BL187" s="1126"/>
    </row>
    <row r="188" spans="1:64">
      <c r="A188" s="1126"/>
      <c r="B188" s="1126"/>
      <c r="C188" s="1126"/>
      <c r="D188" s="1126"/>
      <c r="E188" s="1126"/>
      <c r="F188" s="1126"/>
      <c r="G188" s="1126"/>
      <c r="H188" s="1126"/>
      <c r="I188" s="1126"/>
      <c r="N188" s="1126"/>
      <c r="O188" s="1126"/>
      <c r="P188" s="1126"/>
      <c r="Q188" s="1126"/>
      <c r="R188" s="1126"/>
      <c r="S188" s="1126"/>
      <c r="T188" s="1126"/>
      <c r="U188" s="1126"/>
      <c r="V188" s="1126"/>
      <c r="W188" s="1126"/>
      <c r="X188" s="1126"/>
      <c r="Y188" s="1126"/>
      <c r="Z188" s="1126"/>
      <c r="AA188" s="1126"/>
      <c r="AB188" s="1126"/>
      <c r="AC188" s="1126"/>
      <c r="AD188" s="1126"/>
      <c r="AE188" s="1126"/>
      <c r="AF188" s="1126"/>
      <c r="AG188" s="1126"/>
      <c r="AH188" s="1126"/>
      <c r="AI188" s="1126"/>
      <c r="AJ188" s="1126"/>
      <c r="AK188" s="1126"/>
      <c r="AL188" s="1126"/>
      <c r="AM188" s="1126"/>
      <c r="AN188" s="1126"/>
      <c r="AO188" s="1126"/>
      <c r="AP188" s="1126"/>
      <c r="AQ188" s="1126"/>
      <c r="AR188" s="1126"/>
      <c r="AS188" s="1126"/>
      <c r="AT188" s="1126"/>
      <c r="AU188" s="1126"/>
      <c r="AV188" s="1126"/>
      <c r="AW188" s="1126"/>
      <c r="AX188" s="1126"/>
      <c r="AY188" s="1126"/>
      <c r="AZ188" s="1126"/>
      <c r="BA188" s="1126"/>
      <c r="BB188" s="1126"/>
      <c r="BC188" s="1126"/>
      <c r="BD188" s="1126"/>
      <c r="BE188" s="1126"/>
      <c r="BF188" s="1126"/>
      <c r="BG188" s="1126"/>
      <c r="BH188" s="1126"/>
      <c r="BI188" s="1126"/>
      <c r="BJ188" s="1126"/>
      <c r="BK188" s="1126"/>
      <c r="BL188" s="1126"/>
    </row>
    <row r="189" spans="1:64">
      <c r="A189" s="1126"/>
      <c r="B189" s="1126"/>
      <c r="C189" s="1126"/>
      <c r="D189" s="1126"/>
      <c r="E189" s="1126"/>
      <c r="F189" s="1126"/>
      <c r="G189" s="1126"/>
      <c r="H189" s="1126"/>
      <c r="I189" s="1126"/>
      <c r="N189" s="1126"/>
      <c r="O189" s="1126"/>
      <c r="P189" s="1126"/>
      <c r="Q189" s="1126"/>
      <c r="R189" s="1126"/>
      <c r="S189" s="1126"/>
      <c r="T189" s="1126"/>
      <c r="U189" s="1126"/>
      <c r="V189" s="1126"/>
      <c r="W189" s="1126"/>
      <c r="X189" s="1126"/>
      <c r="Y189" s="1126"/>
      <c r="Z189" s="1126"/>
      <c r="AA189" s="1126"/>
      <c r="AB189" s="1126"/>
      <c r="AC189" s="1126"/>
      <c r="AD189" s="1126"/>
      <c r="AE189" s="1126"/>
      <c r="AF189" s="1126"/>
      <c r="AG189" s="1126"/>
      <c r="AH189" s="1126"/>
      <c r="AI189" s="1126"/>
      <c r="AJ189" s="1126"/>
      <c r="AK189" s="1126"/>
      <c r="AL189" s="1126"/>
      <c r="AM189" s="1126"/>
      <c r="AN189" s="1126"/>
      <c r="AO189" s="1126"/>
      <c r="AP189" s="1126"/>
      <c r="AQ189" s="1126"/>
      <c r="AR189" s="1126"/>
      <c r="AS189" s="1126"/>
      <c r="AT189" s="1126"/>
      <c r="AU189" s="1126"/>
      <c r="AV189" s="1126"/>
      <c r="AW189" s="1126"/>
      <c r="AX189" s="1126"/>
      <c r="AY189" s="1126"/>
      <c r="AZ189" s="1126"/>
      <c r="BA189" s="1126"/>
      <c r="BB189" s="1126"/>
      <c r="BC189" s="1126"/>
      <c r="BD189" s="1126"/>
      <c r="BE189" s="1126"/>
      <c r="BF189" s="1126"/>
      <c r="BG189" s="1126"/>
      <c r="BH189" s="1126"/>
      <c r="BI189" s="1126"/>
      <c r="BJ189" s="1126"/>
      <c r="BK189" s="1126"/>
      <c r="BL189" s="1126"/>
    </row>
    <row r="190" spans="1:64">
      <c r="A190" s="1126"/>
      <c r="B190" s="1126"/>
      <c r="C190" s="1126"/>
      <c r="D190" s="1126"/>
      <c r="E190" s="1126"/>
      <c r="F190" s="1126"/>
      <c r="G190" s="1126"/>
      <c r="H190" s="1126"/>
      <c r="I190" s="1126"/>
      <c r="N190" s="1126"/>
      <c r="O190" s="1126"/>
      <c r="P190" s="1126"/>
      <c r="Q190" s="1126"/>
      <c r="R190" s="1126"/>
      <c r="S190" s="1126"/>
      <c r="T190" s="1126"/>
      <c r="U190" s="1126"/>
      <c r="V190" s="1126"/>
      <c r="W190" s="1126"/>
      <c r="X190" s="1126"/>
      <c r="Y190" s="1126"/>
      <c r="Z190" s="1126"/>
      <c r="AA190" s="1126"/>
      <c r="AB190" s="1126"/>
      <c r="AC190" s="1126"/>
      <c r="AD190" s="1126"/>
      <c r="AE190" s="1126"/>
      <c r="AF190" s="1126"/>
      <c r="AG190" s="1126"/>
      <c r="AH190" s="1126"/>
      <c r="AI190" s="1126"/>
      <c r="AJ190" s="1126"/>
      <c r="AK190" s="1126"/>
      <c r="AL190" s="1126"/>
      <c r="AM190" s="1126"/>
      <c r="AN190" s="1126"/>
      <c r="AO190" s="1126"/>
      <c r="AP190" s="1126"/>
      <c r="AQ190" s="1126"/>
      <c r="AR190" s="1126"/>
      <c r="AS190" s="1126"/>
      <c r="AT190" s="1126"/>
      <c r="AU190" s="1126"/>
      <c r="AV190" s="1126"/>
      <c r="AW190" s="1126"/>
      <c r="AX190" s="1126"/>
      <c r="AY190" s="1126"/>
      <c r="AZ190" s="1126"/>
      <c r="BA190" s="1126"/>
      <c r="BB190" s="1126"/>
      <c r="BC190" s="1126"/>
      <c r="BD190" s="1126"/>
      <c r="BE190" s="1126"/>
      <c r="BF190" s="1126"/>
      <c r="BG190" s="1126"/>
      <c r="BH190" s="1126"/>
      <c r="BI190" s="1126"/>
      <c r="BJ190" s="1126"/>
      <c r="BK190" s="1126"/>
      <c r="BL190" s="1126"/>
    </row>
    <row r="191" spans="1:64">
      <c r="A191" s="1126"/>
      <c r="B191" s="1126"/>
      <c r="C191" s="1126"/>
      <c r="D191" s="1126"/>
      <c r="E191" s="1126"/>
      <c r="F191" s="1126"/>
      <c r="G191" s="1126"/>
      <c r="H191" s="1126"/>
      <c r="I191" s="1126"/>
      <c r="N191" s="1126"/>
      <c r="O191" s="1126"/>
      <c r="P191" s="1126"/>
      <c r="Q191" s="1126"/>
      <c r="R191" s="1126"/>
      <c r="S191" s="1126"/>
      <c r="T191" s="1126"/>
      <c r="U191" s="1126"/>
      <c r="V191" s="1126"/>
      <c r="W191" s="1126"/>
      <c r="X191" s="1126"/>
      <c r="Y191" s="1126"/>
      <c r="Z191" s="1126"/>
      <c r="AA191" s="1126"/>
      <c r="AB191" s="1126"/>
      <c r="AC191" s="1126"/>
      <c r="AD191" s="1126"/>
      <c r="AE191" s="1126"/>
      <c r="AF191" s="1126"/>
      <c r="AG191" s="1126"/>
      <c r="AH191" s="1126"/>
      <c r="AI191" s="1126"/>
      <c r="AJ191" s="1126"/>
      <c r="AK191" s="1126"/>
      <c r="AL191" s="1126"/>
      <c r="AM191" s="1126"/>
      <c r="AN191" s="1126"/>
      <c r="AO191" s="1126"/>
      <c r="AP191" s="1126"/>
      <c r="AQ191" s="1126"/>
      <c r="AR191" s="1126"/>
      <c r="AS191" s="1126"/>
      <c r="AT191" s="1126"/>
      <c r="AU191" s="1126"/>
      <c r="AV191" s="1126"/>
      <c r="AW191" s="1126"/>
      <c r="AX191" s="1126"/>
      <c r="AY191" s="1126"/>
      <c r="AZ191" s="1126"/>
      <c r="BA191" s="1126"/>
      <c r="BB191" s="1126"/>
      <c r="BC191" s="1126"/>
      <c r="BD191" s="1126"/>
      <c r="BE191" s="1126"/>
      <c r="BF191" s="1126"/>
      <c r="BG191" s="1126"/>
      <c r="BH191" s="1126"/>
      <c r="BI191" s="1126"/>
      <c r="BJ191" s="1126"/>
      <c r="BK191" s="1126"/>
      <c r="BL191" s="1126"/>
    </row>
    <row r="192" spans="1:64">
      <c r="A192" s="1126"/>
      <c r="B192" s="1126"/>
      <c r="C192" s="1126"/>
      <c r="D192" s="1126"/>
      <c r="E192" s="1126"/>
      <c r="F192" s="1126"/>
      <c r="G192" s="1126"/>
      <c r="H192" s="1126"/>
      <c r="I192" s="1126"/>
      <c r="N192" s="1126"/>
      <c r="O192" s="1126"/>
      <c r="P192" s="1126"/>
      <c r="Q192" s="1126"/>
      <c r="R192" s="1126"/>
      <c r="S192" s="1126"/>
      <c r="T192" s="1126"/>
      <c r="U192" s="1126"/>
      <c r="V192" s="1126"/>
      <c r="W192" s="1126"/>
      <c r="X192" s="1126"/>
      <c r="Y192" s="1126"/>
      <c r="Z192" s="1126"/>
      <c r="AA192" s="1126"/>
      <c r="AB192" s="1126"/>
      <c r="AC192" s="1126"/>
      <c r="AD192" s="1126"/>
      <c r="AE192" s="1126"/>
      <c r="AF192" s="1126"/>
      <c r="AG192" s="1126"/>
      <c r="AH192" s="1126"/>
      <c r="AI192" s="1126"/>
      <c r="AJ192" s="1126"/>
      <c r="AK192" s="1126"/>
      <c r="AL192" s="1126"/>
      <c r="AM192" s="1126"/>
      <c r="AN192" s="1126"/>
      <c r="AO192" s="1126"/>
      <c r="AP192" s="1126"/>
      <c r="AQ192" s="1126"/>
      <c r="AR192" s="1126"/>
      <c r="AS192" s="1126"/>
      <c r="AT192" s="1126"/>
      <c r="AU192" s="1126"/>
      <c r="AV192" s="1126"/>
      <c r="AW192" s="1126"/>
      <c r="AX192" s="1126"/>
      <c r="AY192" s="1126"/>
      <c r="AZ192" s="1126"/>
      <c r="BA192" s="1126"/>
      <c r="BB192" s="1126"/>
      <c r="BC192" s="1126"/>
      <c r="BD192" s="1126"/>
      <c r="BE192" s="1126"/>
      <c r="BF192" s="1126"/>
      <c r="BG192" s="1126"/>
      <c r="BH192" s="1126"/>
      <c r="BI192" s="1126"/>
      <c r="BJ192" s="1126"/>
      <c r="BK192" s="1126"/>
      <c r="BL192" s="1126"/>
    </row>
    <row r="193" spans="1:64">
      <c r="A193" s="1126"/>
      <c r="B193" s="1126"/>
      <c r="C193" s="1126"/>
      <c r="D193" s="1126"/>
      <c r="E193" s="1126"/>
      <c r="F193" s="1126"/>
      <c r="G193" s="1126"/>
      <c r="H193" s="1126"/>
      <c r="I193" s="1126"/>
      <c r="N193" s="1126"/>
      <c r="O193" s="1126"/>
      <c r="P193" s="1126"/>
      <c r="Q193" s="1126"/>
      <c r="R193" s="1126"/>
      <c r="S193" s="1126"/>
      <c r="T193" s="1126"/>
      <c r="U193" s="1126"/>
      <c r="V193" s="1126"/>
      <c r="W193" s="1126"/>
      <c r="X193" s="1126"/>
      <c r="Y193" s="1126"/>
      <c r="Z193" s="1126"/>
      <c r="AA193" s="1126"/>
      <c r="AB193" s="1126"/>
      <c r="AC193" s="1126"/>
      <c r="AD193" s="1126"/>
      <c r="AE193" s="1126"/>
      <c r="AF193" s="1126"/>
      <c r="AG193" s="1126"/>
      <c r="AH193" s="1126"/>
      <c r="AI193" s="1126"/>
      <c r="AJ193" s="1126"/>
      <c r="AK193" s="1126"/>
      <c r="AL193" s="1126"/>
      <c r="AM193" s="1126"/>
      <c r="AN193" s="1126"/>
      <c r="AO193" s="1126"/>
      <c r="AP193" s="1126"/>
      <c r="AQ193" s="1126"/>
      <c r="AR193" s="1126"/>
      <c r="AS193" s="1126"/>
      <c r="AT193" s="1126"/>
      <c r="AU193" s="1126"/>
      <c r="AV193" s="1126"/>
      <c r="AW193" s="1126"/>
      <c r="AX193" s="1126"/>
      <c r="AY193" s="1126"/>
      <c r="AZ193" s="1126"/>
      <c r="BA193" s="1126"/>
      <c r="BB193" s="1126"/>
      <c r="BC193" s="1126"/>
      <c r="BD193" s="1126"/>
      <c r="BE193" s="1126"/>
      <c r="BF193" s="1126"/>
      <c r="BG193" s="1126"/>
      <c r="BH193" s="1126"/>
      <c r="BI193" s="1126"/>
      <c r="BJ193" s="1126"/>
      <c r="BK193" s="1126"/>
      <c r="BL193" s="1126"/>
    </row>
    <row r="194" spans="1:64">
      <c r="A194" s="1126"/>
      <c r="B194" s="1126"/>
      <c r="C194" s="1126"/>
      <c r="D194" s="1126"/>
      <c r="E194" s="1126"/>
      <c r="F194" s="1126"/>
      <c r="G194" s="1126"/>
      <c r="H194" s="1126"/>
      <c r="I194" s="1126"/>
      <c r="N194" s="1126"/>
      <c r="O194" s="1126"/>
      <c r="P194" s="1126"/>
      <c r="Q194" s="1126"/>
      <c r="R194" s="1126"/>
      <c r="S194" s="1126"/>
      <c r="T194" s="1126"/>
      <c r="U194" s="1126"/>
      <c r="V194" s="1126"/>
      <c r="W194" s="1126"/>
      <c r="X194" s="1126"/>
      <c r="Y194" s="1126"/>
      <c r="Z194" s="1126"/>
      <c r="AA194" s="1126"/>
      <c r="AB194" s="1126"/>
      <c r="AC194" s="1126"/>
      <c r="AD194" s="1126"/>
      <c r="AE194" s="1126"/>
      <c r="AF194" s="1126"/>
      <c r="AG194" s="1126"/>
      <c r="AH194" s="1126"/>
      <c r="AI194" s="1126"/>
      <c r="AJ194" s="1126"/>
      <c r="AK194" s="1126"/>
      <c r="AL194" s="1126"/>
      <c r="AM194" s="1126"/>
      <c r="AN194" s="1126"/>
      <c r="AO194" s="1126"/>
      <c r="AP194" s="1126"/>
      <c r="AQ194" s="1126"/>
      <c r="AR194" s="1126"/>
      <c r="AS194" s="1126"/>
      <c r="AT194" s="1126"/>
      <c r="AU194" s="1126"/>
      <c r="AV194" s="1126"/>
      <c r="AW194" s="1126"/>
      <c r="AX194" s="1126"/>
      <c r="AY194" s="1126"/>
      <c r="AZ194" s="1126"/>
      <c r="BA194" s="1126"/>
      <c r="BB194" s="1126"/>
      <c r="BC194" s="1126"/>
      <c r="BD194" s="1126"/>
      <c r="BE194" s="1126"/>
      <c r="BF194" s="1126"/>
      <c r="BG194" s="1126"/>
      <c r="BH194" s="1126"/>
      <c r="BI194" s="1126"/>
      <c r="BJ194" s="1126"/>
      <c r="BK194" s="1126"/>
      <c r="BL194" s="1126"/>
    </row>
    <row r="195" spans="1:64">
      <c r="A195" s="1126"/>
      <c r="B195" s="1126"/>
      <c r="C195" s="1126"/>
      <c r="D195" s="1126"/>
      <c r="E195" s="1126"/>
      <c r="F195" s="1126"/>
      <c r="G195" s="1126"/>
      <c r="H195" s="1126"/>
      <c r="I195" s="1126"/>
      <c r="N195" s="1126"/>
      <c r="O195" s="1126"/>
      <c r="P195" s="1126"/>
      <c r="Q195" s="1126"/>
      <c r="R195" s="1126"/>
      <c r="S195" s="1126"/>
      <c r="T195" s="1126"/>
      <c r="U195" s="1126"/>
      <c r="V195" s="1126"/>
      <c r="W195" s="1126"/>
      <c r="X195" s="1126"/>
      <c r="Y195" s="1126"/>
      <c r="Z195" s="1126"/>
      <c r="AA195" s="1126"/>
      <c r="AB195" s="1126"/>
      <c r="AC195" s="1126"/>
      <c r="AD195" s="1126"/>
      <c r="AE195" s="1126"/>
      <c r="AF195" s="1126"/>
      <c r="AG195" s="1126"/>
      <c r="AH195" s="1126"/>
      <c r="AI195" s="1126"/>
      <c r="AJ195" s="1126"/>
      <c r="AK195" s="1126"/>
      <c r="AL195" s="1126"/>
      <c r="AM195" s="1126"/>
      <c r="AN195" s="1126"/>
      <c r="AO195" s="1126"/>
      <c r="AP195" s="1126"/>
      <c r="AQ195" s="1126"/>
      <c r="AR195" s="1126"/>
      <c r="AS195" s="1126"/>
      <c r="AT195" s="1126"/>
      <c r="AU195" s="1126"/>
      <c r="AV195" s="1126"/>
      <c r="AW195" s="1126"/>
      <c r="AX195" s="1126"/>
      <c r="AY195" s="1126"/>
      <c r="AZ195" s="1126"/>
      <c r="BA195" s="1126"/>
      <c r="BB195" s="1126"/>
      <c r="BC195" s="1126"/>
      <c r="BD195" s="1126"/>
      <c r="BE195" s="1126"/>
      <c r="BF195" s="1126"/>
      <c r="BG195" s="1126"/>
      <c r="BH195" s="1126"/>
      <c r="BI195" s="1126"/>
      <c r="BJ195" s="1126"/>
      <c r="BK195" s="1126"/>
      <c r="BL195" s="1126"/>
    </row>
    <row r="196" spans="1:64">
      <c r="A196" s="1126"/>
      <c r="B196" s="1126"/>
      <c r="C196" s="1126"/>
      <c r="D196" s="1126"/>
      <c r="E196" s="1126"/>
      <c r="F196" s="1126"/>
      <c r="G196" s="1126"/>
      <c r="H196" s="1126"/>
      <c r="I196" s="1126"/>
      <c r="N196" s="1126"/>
      <c r="O196" s="1126"/>
      <c r="P196" s="1126"/>
      <c r="Q196" s="1126"/>
      <c r="R196" s="1126"/>
      <c r="S196" s="1126"/>
      <c r="T196" s="1126"/>
      <c r="U196" s="1126"/>
      <c r="V196" s="1126"/>
      <c r="W196" s="1126"/>
      <c r="X196" s="1126"/>
      <c r="Y196" s="1126"/>
      <c r="Z196" s="1126"/>
      <c r="AA196" s="1126"/>
      <c r="AB196" s="1126"/>
      <c r="AC196" s="1126"/>
      <c r="AD196" s="1126"/>
      <c r="AE196" s="1126"/>
      <c r="AF196" s="1126"/>
      <c r="AG196" s="1126"/>
      <c r="AH196" s="1126"/>
      <c r="AI196" s="1126"/>
      <c r="AJ196" s="1126"/>
      <c r="AK196" s="1126"/>
      <c r="AL196" s="1126"/>
      <c r="AM196" s="1126"/>
      <c r="AN196" s="1126"/>
      <c r="AO196" s="1126"/>
      <c r="AP196" s="1126"/>
      <c r="AQ196" s="1126"/>
      <c r="AR196" s="1126"/>
      <c r="AS196" s="1126"/>
      <c r="AT196" s="1126"/>
      <c r="AU196" s="1126"/>
      <c r="AV196" s="1126"/>
      <c r="AW196" s="1126"/>
      <c r="AX196" s="1126"/>
      <c r="AY196" s="1126"/>
      <c r="AZ196" s="1126"/>
      <c r="BA196" s="1126"/>
      <c r="BB196" s="1126"/>
      <c r="BC196" s="1126"/>
      <c r="BD196" s="1126"/>
      <c r="BE196" s="1126"/>
      <c r="BF196" s="1126"/>
      <c r="BG196" s="1126"/>
      <c r="BH196" s="1126"/>
      <c r="BI196" s="1126"/>
      <c r="BJ196" s="1126"/>
      <c r="BK196" s="1126"/>
      <c r="BL196" s="1126"/>
    </row>
    <row r="197" spans="1:64">
      <c r="A197" s="1126"/>
      <c r="B197" s="1126"/>
      <c r="C197" s="1126"/>
      <c r="D197" s="1126"/>
      <c r="E197" s="1126"/>
      <c r="F197" s="1126"/>
      <c r="G197" s="1126"/>
      <c r="H197" s="1126"/>
      <c r="I197" s="1126"/>
      <c r="N197" s="1126"/>
      <c r="O197" s="1126"/>
      <c r="P197" s="1126"/>
      <c r="Q197" s="1126"/>
      <c r="R197" s="1126"/>
      <c r="S197" s="1126"/>
      <c r="T197" s="1126"/>
      <c r="U197" s="1126"/>
      <c r="V197" s="1126"/>
      <c r="W197" s="1126"/>
      <c r="X197" s="1126"/>
      <c r="Y197" s="1126"/>
      <c r="Z197" s="1126"/>
      <c r="AA197" s="1126"/>
      <c r="AB197" s="1126"/>
      <c r="AC197" s="1126"/>
      <c r="AD197" s="1126"/>
      <c r="AE197" s="1126"/>
      <c r="AF197" s="1126"/>
      <c r="AG197" s="1126"/>
      <c r="AH197" s="1126"/>
      <c r="AI197" s="1126"/>
      <c r="AJ197" s="1126"/>
      <c r="AK197" s="1126"/>
      <c r="AL197" s="1126"/>
      <c r="AM197" s="1126"/>
      <c r="AN197" s="1126"/>
      <c r="AO197" s="1126"/>
      <c r="AP197" s="1126"/>
      <c r="AQ197" s="1126"/>
      <c r="AR197" s="1126"/>
      <c r="AS197" s="1126"/>
      <c r="AT197" s="1126"/>
      <c r="AU197" s="1126"/>
      <c r="AV197" s="1126"/>
      <c r="AW197" s="1126"/>
      <c r="AX197" s="1126"/>
      <c r="AY197" s="1126"/>
      <c r="AZ197" s="1126"/>
      <c r="BA197" s="1126"/>
      <c r="BB197" s="1126"/>
      <c r="BC197" s="1126"/>
      <c r="BD197" s="1126"/>
      <c r="BE197" s="1126"/>
      <c r="BF197" s="1126"/>
      <c r="BG197" s="1126"/>
      <c r="BH197" s="1126"/>
      <c r="BI197" s="1126"/>
      <c r="BJ197" s="1126"/>
      <c r="BK197" s="1126"/>
      <c r="BL197" s="1126"/>
    </row>
    <row r="198" spans="1:64">
      <c r="A198" s="1126"/>
      <c r="B198" s="1126"/>
      <c r="C198" s="1126"/>
      <c r="D198" s="1126"/>
      <c r="E198" s="1126"/>
      <c r="F198" s="1126"/>
      <c r="G198" s="1126"/>
      <c r="H198" s="1126"/>
      <c r="I198" s="1126"/>
      <c r="N198" s="1126"/>
      <c r="O198" s="1126"/>
      <c r="P198" s="1126"/>
      <c r="Q198" s="1126"/>
      <c r="R198" s="1126"/>
      <c r="S198" s="1126"/>
      <c r="T198" s="1126"/>
      <c r="U198" s="1126"/>
      <c r="V198" s="1126"/>
      <c r="W198" s="1126"/>
      <c r="X198" s="1126"/>
      <c r="Y198" s="1126"/>
      <c r="Z198" s="1126"/>
      <c r="AA198" s="1126"/>
      <c r="AB198" s="1126"/>
      <c r="AC198" s="1126"/>
      <c r="AD198" s="1126"/>
      <c r="AE198" s="1126"/>
      <c r="AF198" s="1126"/>
      <c r="AG198" s="1126"/>
      <c r="AH198" s="1126"/>
      <c r="AI198" s="1126"/>
      <c r="AJ198" s="1126"/>
      <c r="AK198" s="1126"/>
      <c r="AL198" s="1126"/>
      <c r="AM198" s="1126"/>
      <c r="AN198" s="1126"/>
      <c r="AO198" s="1126"/>
      <c r="AP198" s="1126"/>
      <c r="AQ198" s="1126"/>
      <c r="AR198" s="1126"/>
      <c r="AS198" s="1126"/>
      <c r="AT198" s="1126"/>
      <c r="AU198" s="1126"/>
      <c r="AV198" s="1126"/>
      <c r="AW198" s="1126"/>
      <c r="AX198" s="1126"/>
      <c r="AY198" s="1126"/>
      <c r="AZ198" s="1126"/>
      <c r="BA198" s="1126"/>
      <c r="BB198" s="1126"/>
      <c r="BC198" s="1126"/>
      <c r="BD198" s="1126"/>
      <c r="BE198" s="1126"/>
      <c r="BF198" s="1126"/>
      <c r="BG198" s="1126"/>
      <c r="BH198" s="1126"/>
      <c r="BI198" s="1126"/>
      <c r="BJ198" s="1126"/>
      <c r="BK198" s="1126"/>
      <c r="BL198" s="1126"/>
    </row>
    <row r="199" spans="1:64">
      <c r="A199" s="1126"/>
      <c r="B199" s="1126"/>
      <c r="C199" s="1126"/>
      <c r="D199" s="1126"/>
      <c r="E199" s="1126"/>
      <c r="F199" s="1126"/>
      <c r="G199" s="1126"/>
      <c r="H199" s="1126"/>
      <c r="I199" s="1126"/>
      <c r="N199" s="1126"/>
      <c r="O199" s="1126"/>
      <c r="P199" s="1126"/>
      <c r="Q199" s="1126"/>
      <c r="R199" s="1126"/>
      <c r="S199" s="1126"/>
      <c r="T199" s="1126"/>
      <c r="U199" s="1126"/>
      <c r="V199" s="1126"/>
      <c r="W199" s="1126"/>
      <c r="X199" s="1126"/>
      <c r="Y199" s="1126"/>
      <c r="Z199" s="1126"/>
      <c r="AA199" s="1126"/>
      <c r="AB199" s="1126"/>
      <c r="AC199" s="1126"/>
      <c r="AD199" s="1126"/>
      <c r="AE199" s="1126"/>
      <c r="AF199" s="1126"/>
      <c r="AG199" s="1126"/>
      <c r="AH199" s="1126"/>
      <c r="AI199" s="1126"/>
      <c r="AJ199" s="1126"/>
      <c r="AK199" s="1126"/>
      <c r="AL199" s="1126"/>
      <c r="AM199" s="1126"/>
      <c r="AN199" s="1126"/>
      <c r="AO199" s="1126"/>
      <c r="AP199" s="1126"/>
      <c r="AQ199" s="1126"/>
      <c r="AR199" s="1126"/>
      <c r="AS199" s="1126"/>
      <c r="AT199" s="1126"/>
      <c r="AU199" s="1126"/>
      <c r="AV199" s="1126"/>
      <c r="AW199" s="1126"/>
      <c r="AX199" s="1126"/>
      <c r="AY199" s="1126"/>
      <c r="AZ199" s="1126"/>
      <c r="BA199" s="1126"/>
      <c r="BB199" s="1126"/>
      <c r="BC199" s="1126"/>
      <c r="BD199" s="1126"/>
      <c r="BE199" s="1126"/>
      <c r="BF199" s="1126"/>
      <c r="BG199" s="1126"/>
      <c r="BH199" s="1126"/>
      <c r="BI199" s="1126"/>
      <c r="BJ199" s="1126"/>
      <c r="BK199" s="1126"/>
      <c r="BL199" s="1126"/>
    </row>
    <row r="200" spans="1:64">
      <c r="A200" s="1126"/>
      <c r="B200" s="1126"/>
      <c r="C200" s="1126"/>
      <c r="D200" s="1126"/>
      <c r="E200" s="1126"/>
      <c r="F200" s="1126"/>
      <c r="G200" s="1126"/>
      <c r="H200" s="1126"/>
      <c r="I200" s="1126"/>
      <c r="N200" s="1126"/>
      <c r="O200" s="1126"/>
      <c r="P200" s="1126"/>
      <c r="Q200" s="1126"/>
      <c r="R200" s="1126"/>
      <c r="S200" s="1126"/>
      <c r="T200" s="1126"/>
      <c r="U200" s="1126"/>
      <c r="V200" s="1126"/>
      <c r="W200" s="1126"/>
      <c r="X200" s="1126"/>
      <c r="Y200" s="1126"/>
      <c r="Z200" s="1126"/>
      <c r="AA200" s="1126"/>
      <c r="AB200" s="1126"/>
      <c r="AC200" s="1126"/>
      <c r="AD200" s="1126"/>
      <c r="AE200" s="1126"/>
      <c r="AF200" s="1126"/>
      <c r="AG200" s="1126"/>
      <c r="AH200" s="1126"/>
      <c r="AI200" s="1126"/>
      <c r="AJ200" s="1126"/>
      <c r="AK200" s="1126"/>
      <c r="AL200" s="1126"/>
      <c r="AM200" s="1126"/>
      <c r="AN200" s="1126"/>
      <c r="AO200" s="1126"/>
      <c r="AP200" s="1126"/>
      <c r="AQ200" s="1126"/>
      <c r="AR200" s="1126"/>
      <c r="AS200" s="1126"/>
      <c r="AT200" s="1126"/>
      <c r="AU200" s="1126"/>
      <c r="AV200" s="1126"/>
      <c r="AW200" s="1126"/>
      <c r="AX200" s="1126"/>
      <c r="AY200" s="1126"/>
      <c r="AZ200" s="1126"/>
      <c r="BA200" s="1126"/>
      <c r="BB200" s="1126"/>
      <c r="BC200" s="1126"/>
      <c r="BD200" s="1126"/>
      <c r="BE200" s="1126"/>
      <c r="BF200" s="1126"/>
      <c r="BG200" s="1126"/>
      <c r="BH200" s="1126"/>
      <c r="BI200" s="1126"/>
      <c r="BJ200" s="1126"/>
      <c r="BK200" s="1126"/>
      <c r="BL200" s="1126"/>
    </row>
    <row r="201" spans="1:64">
      <c r="A201" s="1126"/>
      <c r="B201" s="1126"/>
      <c r="C201" s="1126"/>
      <c r="D201" s="1126"/>
      <c r="E201" s="1126"/>
      <c r="F201" s="1126"/>
      <c r="G201" s="1126"/>
      <c r="H201" s="1126"/>
      <c r="I201" s="1126"/>
      <c r="N201" s="1126"/>
      <c r="O201" s="1126"/>
      <c r="P201" s="1126"/>
      <c r="Q201" s="1126"/>
      <c r="R201" s="1126"/>
      <c r="S201" s="1126"/>
      <c r="T201" s="1126"/>
      <c r="U201" s="1126"/>
      <c r="V201" s="1126"/>
      <c r="W201" s="1126"/>
      <c r="X201" s="1126"/>
      <c r="Y201" s="1126"/>
      <c r="Z201" s="1126"/>
      <c r="AA201" s="1126"/>
      <c r="AB201" s="1126"/>
      <c r="AC201" s="1126"/>
      <c r="AD201" s="1126"/>
      <c r="AE201" s="1126"/>
      <c r="AF201" s="1126"/>
      <c r="AG201" s="1126"/>
      <c r="AH201" s="1126"/>
      <c r="AI201" s="1126"/>
      <c r="AJ201" s="1126"/>
      <c r="AK201" s="1126"/>
      <c r="AL201" s="1126"/>
      <c r="AM201" s="1126"/>
      <c r="AN201" s="1126"/>
      <c r="AO201" s="1126"/>
      <c r="AP201" s="1126"/>
      <c r="AQ201" s="1126"/>
      <c r="AR201" s="1126"/>
      <c r="AS201" s="1126"/>
      <c r="AT201" s="1126"/>
      <c r="AU201" s="1126"/>
      <c r="AV201" s="1126"/>
      <c r="AW201" s="1126"/>
      <c r="AX201" s="1126"/>
      <c r="AY201" s="1126"/>
      <c r="AZ201" s="1126"/>
      <c r="BA201" s="1126"/>
      <c r="BB201" s="1126"/>
      <c r="BC201" s="1126"/>
      <c r="BD201" s="1126"/>
      <c r="BE201" s="1126"/>
      <c r="BF201" s="1126"/>
      <c r="BG201" s="1126"/>
      <c r="BH201" s="1126"/>
      <c r="BI201" s="1126"/>
      <c r="BJ201" s="1126"/>
      <c r="BK201" s="1126"/>
      <c r="BL201" s="1126"/>
    </row>
    <row r="202" spans="1:64">
      <c r="A202" s="1126"/>
      <c r="B202" s="1126"/>
      <c r="C202" s="1126"/>
      <c r="D202" s="1126"/>
      <c r="E202" s="1126"/>
      <c r="F202" s="1126"/>
      <c r="G202" s="1126"/>
      <c r="H202" s="1126"/>
      <c r="I202" s="1126"/>
      <c r="N202" s="1126"/>
      <c r="O202" s="1126"/>
      <c r="P202" s="1126"/>
      <c r="Q202" s="1126"/>
      <c r="R202" s="1126"/>
      <c r="S202" s="1126"/>
      <c r="T202" s="1126"/>
      <c r="U202" s="1126"/>
      <c r="V202" s="1126"/>
      <c r="W202" s="1126"/>
      <c r="X202" s="1126"/>
      <c r="Y202" s="1126"/>
      <c r="Z202" s="1126"/>
      <c r="AA202" s="1126"/>
      <c r="AB202" s="1126"/>
      <c r="AC202" s="1126"/>
      <c r="AD202" s="1126"/>
      <c r="AE202" s="1126"/>
      <c r="AF202" s="1126"/>
      <c r="AG202" s="1126"/>
      <c r="AH202" s="1126"/>
      <c r="AI202" s="1126"/>
      <c r="AJ202" s="1126"/>
      <c r="AK202" s="1126"/>
      <c r="AL202" s="1126"/>
      <c r="AM202" s="1126"/>
      <c r="AN202" s="1126"/>
      <c r="AO202" s="1126"/>
      <c r="AP202" s="1126"/>
      <c r="AQ202" s="1126"/>
      <c r="AR202" s="1126"/>
      <c r="AS202" s="1126"/>
      <c r="AT202" s="1126"/>
      <c r="AU202" s="1126"/>
      <c r="AV202" s="1126"/>
      <c r="AW202" s="1126"/>
      <c r="AX202" s="1126"/>
      <c r="AY202" s="1126"/>
      <c r="AZ202" s="1126"/>
      <c r="BA202" s="1126"/>
      <c r="BB202" s="1126"/>
      <c r="BC202" s="1126"/>
      <c r="BD202" s="1126"/>
      <c r="BE202" s="1126"/>
      <c r="BF202" s="1126"/>
      <c r="BG202" s="1126"/>
      <c r="BH202" s="1126"/>
      <c r="BI202" s="1126"/>
      <c r="BJ202" s="1126"/>
      <c r="BK202" s="1126"/>
      <c r="BL202" s="1126"/>
    </row>
    <row r="203" spans="1:64">
      <c r="A203" s="1126"/>
      <c r="B203" s="1126"/>
      <c r="C203" s="1126"/>
      <c r="D203" s="1126"/>
      <c r="E203" s="1126"/>
      <c r="F203" s="1126"/>
      <c r="G203" s="1126"/>
      <c r="H203" s="1126"/>
      <c r="I203" s="1126"/>
      <c r="N203" s="1126"/>
      <c r="O203" s="1126"/>
      <c r="P203" s="1126"/>
      <c r="Q203" s="1126"/>
      <c r="R203" s="1126"/>
      <c r="S203" s="1126"/>
      <c r="T203" s="1126"/>
      <c r="U203" s="1126"/>
      <c r="V203" s="1126"/>
      <c r="W203" s="1126"/>
      <c r="X203" s="1126"/>
      <c r="Y203" s="1126"/>
      <c r="Z203" s="1126"/>
      <c r="AA203" s="1126"/>
      <c r="AB203" s="1126"/>
      <c r="AC203" s="1126"/>
      <c r="AD203" s="1126"/>
      <c r="AE203" s="1126"/>
      <c r="AF203" s="1126"/>
      <c r="AG203" s="1126"/>
      <c r="AH203" s="1126"/>
      <c r="AI203" s="1126"/>
      <c r="AJ203" s="1126"/>
      <c r="AK203" s="1126"/>
      <c r="AL203" s="1126"/>
      <c r="AM203" s="1126"/>
      <c r="AN203" s="1126"/>
      <c r="AO203" s="1126"/>
      <c r="AP203" s="1126"/>
      <c r="AQ203" s="1126"/>
      <c r="AR203" s="1126"/>
      <c r="AS203" s="1126"/>
      <c r="AT203" s="1126"/>
      <c r="AU203" s="1126"/>
      <c r="AV203" s="1126"/>
      <c r="AW203" s="1126"/>
      <c r="AX203" s="1126"/>
      <c r="AY203" s="1126"/>
      <c r="AZ203" s="1126"/>
      <c r="BA203" s="1126"/>
      <c r="BB203" s="1126"/>
      <c r="BC203" s="1126"/>
      <c r="BD203" s="1126"/>
      <c r="BE203" s="1126"/>
      <c r="BF203" s="1126"/>
      <c r="BG203" s="1126"/>
      <c r="BH203" s="1126"/>
      <c r="BI203" s="1126"/>
      <c r="BJ203" s="1126"/>
      <c r="BK203" s="1126"/>
      <c r="BL203" s="1126"/>
    </row>
    <row r="204" spans="1:64">
      <c r="A204" s="1126"/>
      <c r="B204" s="1126"/>
      <c r="C204" s="1126"/>
      <c r="D204" s="1126"/>
      <c r="E204" s="1126"/>
      <c r="F204" s="1126"/>
      <c r="G204" s="1126"/>
      <c r="H204" s="1126"/>
      <c r="I204" s="1126"/>
      <c r="N204" s="1126"/>
      <c r="O204" s="1126"/>
      <c r="P204" s="1126"/>
      <c r="Q204" s="1126"/>
      <c r="R204" s="1126"/>
      <c r="S204" s="1126"/>
      <c r="T204" s="1126"/>
      <c r="U204" s="1126"/>
      <c r="V204" s="1126"/>
      <c r="W204" s="1126"/>
      <c r="X204" s="1126"/>
      <c r="Y204" s="1126"/>
      <c r="Z204" s="1126"/>
      <c r="AA204" s="1126"/>
      <c r="AB204" s="1126"/>
      <c r="AC204" s="1126"/>
      <c r="AD204" s="1126"/>
      <c r="AE204" s="1126"/>
      <c r="AF204" s="1126"/>
      <c r="AG204" s="1126"/>
      <c r="AH204" s="1126"/>
      <c r="AI204" s="1126"/>
      <c r="AJ204" s="1126"/>
      <c r="AK204" s="1126"/>
      <c r="AL204" s="1126"/>
      <c r="AM204" s="1126"/>
      <c r="AN204" s="1126"/>
      <c r="AO204" s="1126"/>
      <c r="AP204" s="1126"/>
      <c r="AQ204" s="1126"/>
      <c r="AR204" s="1126"/>
      <c r="AS204" s="1126"/>
      <c r="AT204" s="1126"/>
      <c r="AU204" s="1126"/>
      <c r="AV204" s="1126"/>
      <c r="AW204" s="1126"/>
      <c r="AX204" s="1126"/>
      <c r="AY204" s="1126"/>
      <c r="AZ204" s="1126"/>
      <c r="BA204" s="1126"/>
      <c r="BB204" s="1126"/>
      <c r="BC204" s="1126"/>
      <c r="BD204" s="1126"/>
      <c r="BE204" s="1126"/>
      <c r="BF204" s="1126"/>
      <c r="BG204" s="1126"/>
      <c r="BH204" s="1126"/>
      <c r="BI204" s="1126"/>
      <c r="BJ204" s="1126"/>
      <c r="BK204" s="1126"/>
      <c r="BL204" s="1126"/>
    </row>
    <row r="205" spans="1:64">
      <c r="A205" s="1126"/>
      <c r="B205" s="1126"/>
      <c r="C205" s="1126"/>
      <c r="D205" s="1126"/>
      <c r="E205" s="1126"/>
      <c r="F205" s="1126"/>
      <c r="G205" s="1126"/>
      <c r="H205" s="1126"/>
      <c r="I205" s="1126"/>
      <c r="N205" s="1126"/>
      <c r="O205" s="1126"/>
      <c r="P205" s="1126"/>
      <c r="Q205" s="1126"/>
      <c r="R205" s="1126"/>
      <c r="S205" s="1126"/>
      <c r="T205" s="1126"/>
      <c r="U205" s="1126"/>
      <c r="V205" s="1126"/>
      <c r="W205" s="1126"/>
      <c r="X205" s="1126"/>
      <c r="Y205" s="1126"/>
      <c r="Z205" s="1126"/>
      <c r="AA205" s="1126"/>
      <c r="AB205" s="1126"/>
      <c r="AC205" s="1126"/>
      <c r="AD205" s="1126"/>
      <c r="AE205" s="1126"/>
      <c r="AF205" s="1126"/>
      <c r="AG205" s="1126"/>
      <c r="AH205" s="1126"/>
      <c r="AI205" s="1126"/>
      <c r="AJ205" s="1126"/>
      <c r="AK205" s="1126"/>
      <c r="AL205" s="1126"/>
      <c r="AM205" s="1126"/>
      <c r="AN205" s="1126"/>
      <c r="AO205" s="1126"/>
      <c r="AP205" s="1126"/>
      <c r="AQ205" s="1126"/>
      <c r="AR205" s="1126"/>
      <c r="AS205" s="1126"/>
      <c r="AT205" s="1126"/>
      <c r="AU205" s="1126"/>
      <c r="AV205" s="1126"/>
      <c r="AW205" s="1126"/>
      <c r="AX205" s="1126"/>
      <c r="AY205" s="1126"/>
      <c r="AZ205" s="1126"/>
      <c r="BA205" s="1126"/>
      <c r="BB205" s="1126"/>
      <c r="BC205" s="1126"/>
      <c r="BD205" s="1126"/>
      <c r="BE205" s="1126"/>
      <c r="BF205" s="1126"/>
      <c r="BG205" s="1126"/>
      <c r="BH205" s="1126"/>
      <c r="BI205" s="1126"/>
      <c r="BJ205" s="1126"/>
      <c r="BK205" s="1126"/>
      <c r="BL205" s="1126"/>
    </row>
    <row r="206" spans="1:64">
      <c r="A206" s="1126"/>
      <c r="B206" s="1126"/>
      <c r="C206" s="1126"/>
      <c r="D206" s="1126"/>
      <c r="E206" s="1126"/>
      <c r="F206" s="1126"/>
      <c r="G206" s="1126"/>
      <c r="H206" s="1126"/>
      <c r="I206" s="1126"/>
      <c r="N206" s="1126"/>
      <c r="O206" s="1126"/>
      <c r="P206" s="1126"/>
      <c r="Q206" s="1126"/>
      <c r="R206" s="1126"/>
      <c r="S206" s="1126"/>
      <c r="T206" s="1126"/>
      <c r="U206" s="1126"/>
      <c r="V206" s="1126"/>
      <c r="W206" s="1126"/>
      <c r="X206" s="1126"/>
      <c r="Y206" s="1126"/>
      <c r="Z206" s="1126"/>
      <c r="AA206" s="1126"/>
      <c r="AB206" s="1126"/>
      <c r="AC206" s="1126"/>
      <c r="AD206" s="1126"/>
      <c r="AE206" s="1126"/>
      <c r="AF206" s="1126"/>
      <c r="AG206" s="1126"/>
      <c r="AH206" s="1126"/>
      <c r="AI206" s="1126"/>
      <c r="AJ206" s="1126"/>
      <c r="AK206" s="1126"/>
      <c r="AL206" s="1126"/>
      <c r="AM206" s="1126"/>
      <c r="AN206" s="1126"/>
      <c r="AO206" s="1126"/>
      <c r="AP206" s="1126"/>
      <c r="AQ206" s="1126"/>
      <c r="AR206" s="1126"/>
      <c r="AS206" s="1126"/>
      <c r="AT206" s="1126"/>
      <c r="AU206" s="1126"/>
      <c r="AV206" s="1126"/>
      <c r="AW206" s="1126"/>
      <c r="AX206" s="1126"/>
      <c r="AY206" s="1126"/>
      <c r="AZ206" s="1126"/>
      <c r="BA206" s="1126"/>
      <c r="BB206" s="1126"/>
      <c r="BC206" s="1126"/>
      <c r="BD206" s="1126"/>
      <c r="BE206" s="1126"/>
      <c r="BF206" s="1126"/>
      <c r="BG206" s="1126"/>
      <c r="BH206" s="1126"/>
      <c r="BI206" s="1126"/>
      <c r="BJ206" s="1126"/>
      <c r="BK206" s="1126"/>
      <c r="BL206" s="1126"/>
    </row>
    <row r="207" spans="1:64">
      <c r="A207" s="1126"/>
      <c r="B207" s="1126"/>
      <c r="C207" s="1126"/>
      <c r="D207" s="1126"/>
      <c r="E207" s="1126"/>
      <c r="F207" s="1126"/>
      <c r="G207" s="1126"/>
      <c r="H207" s="1126"/>
      <c r="I207" s="1126"/>
      <c r="N207" s="1126"/>
      <c r="O207" s="1126"/>
      <c r="P207" s="1126"/>
      <c r="Q207" s="1126"/>
      <c r="R207" s="1126"/>
      <c r="S207" s="1126"/>
      <c r="T207" s="1126"/>
      <c r="U207" s="1126"/>
      <c r="V207" s="1126"/>
      <c r="W207" s="1126"/>
      <c r="X207" s="1126"/>
      <c r="Y207" s="1126"/>
      <c r="Z207" s="1126"/>
      <c r="AA207" s="1126"/>
      <c r="AB207" s="1126"/>
      <c r="AC207" s="1126"/>
      <c r="AD207" s="1126"/>
      <c r="AE207" s="1126"/>
      <c r="AF207" s="1126"/>
      <c r="AG207" s="1126"/>
      <c r="AH207" s="1126"/>
      <c r="AI207" s="1126"/>
      <c r="AJ207" s="1126"/>
      <c r="AK207" s="1126"/>
      <c r="AL207" s="1126"/>
      <c r="AM207" s="1126"/>
      <c r="AN207" s="1126"/>
      <c r="AO207" s="1126"/>
      <c r="AP207" s="1126"/>
      <c r="AQ207" s="1126"/>
      <c r="AR207" s="1126"/>
      <c r="AS207" s="1126"/>
      <c r="AT207" s="1126"/>
      <c r="AU207" s="1126"/>
      <c r="AV207" s="1126"/>
      <c r="AW207" s="1126"/>
      <c r="AX207" s="1126"/>
      <c r="AY207" s="1126"/>
      <c r="AZ207" s="1126"/>
      <c r="BA207" s="1126"/>
      <c r="BB207" s="1126"/>
      <c r="BC207" s="1126"/>
      <c r="BD207" s="1126"/>
      <c r="BE207" s="1126"/>
      <c r="BF207" s="1126"/>
      <c r="BG207" s="1126"/>
      <c r="BH207" s="1126"/>
      <c r="BI207" s="1126"/>
      <c r="BJ207" s="1126"/>
      <c r="BK207" s="1126"/>
      <c r="BL207" s="1126"/>
    </row>
    <row r="208" spans="1:64">
      <c r="A208" s="1126"/>
      <c r="B208" s="1126"/>
      <c r="C208" s="1126"/>
      <c r="D208" s="1126"/>
      <c r="E208" s="1126"/>
      <c r="F208" s="1126"/>
      <c r="G208" s="1126"/>
      <c r="H208" s="1126"/>
      <c r="I208" s="1126"/>
      <c r="N208" s="1126"/>
      <c r="O208" s="1126"/>
      <c r="P208" s="1126"/>
      <c r="Q208" s="1126"/>
      <c r="R208" s="1126"/>
      <c r="S208" s="1126"/>
      <c r="T208" s="1126"/>
      <c r="U208" s="1126"/>
      <c r="V208" s="1126"/>
      <c r="W208" s="1126"/>
      <c r="X208" s="1126"/>
      <c r="Y208" s="1126"/>
      <c r="Z208" s="1126"/>
      <c r="AA208" s="1126"/>
      <c r="AB208" s="1126"/>
      <c r="AC208" s="1126"/>
      <c r="AD208" s="1126"/>
      <c r="AE208" s="1126"/>
      <c r="AF208" s="1126"/>
      <c r="AG208" s="1126"/>
      <c r="AH208" s="1126"/>
      <c r="AI208" s="1126"/>
      <c r="AJ208" s="1126"/>
      <c r="AK208" s="1126"/>
      <c r="AL208" s="1126"/>
      <c r="AM208" s="1126"/>
      <c r="AN208" s="1126"/>
      <c r="AO208" s="1126"/>
      <c r="AP208" s="1126"/>
      <c r="AQ208" s="1126"/>
      <c r="AR208" s="1126"/>
      <c r="AS208" s="1126"/>
      <c r="AT208" s="1126"/>
      <c r="AU208" s="1126"/>
      <c r="AV208" s="1126"/>
      <c r="AW208" s="1126"/>
      <c r="AX208" s="1126"/>
      <c r="AY208" s="1126"/>
      <c r="AZ208" s="1126"/>
      <c r="BA208" s="1126"/>
      <c r="BB208" s="1126"/>
      <c r="BC208" s="1126"/>
      <c r="BD208" s="1126"/>
      <c r="BE208" s="1126"/>
      <c r="BF208" s="1126"/>
      <c r="BG208" s="1126"/>
      <c r="BH208" s="1126"/>
      <c r="BI208" s="1126"/>
      <c r="BJ208" s="1126"/>
      <c r="BK208" s="1126"/>
      <c r="BL208" s="1126"/>
    </row>
    <row r="209" spans="1:64">
      <c r="A209" s="1126"/>
      <c r="B209" s="1126"/>
      <c r="C209" s="1126"/>
      <c r="D209" s="1126"/>
      <c r="E209" s="1126"/>
      <c r="F209" s="1126"/>
      <c r="G209" s="1126"/>
      <c r="H209" s="1126"/>
      <c r="I209" s="1126"/>
      <c r="N209" s="1126"/>
      <c r="O209" s="1126"/>
      <c r="P209" s="1126"/>
      <c r="Q209" s="1126"/>
      <c r="R209" s="1126"/>
      <c r="S209" s="1126"/>
      <c r="T209" s="1126"/>
      <c r="U209" s="1126"/>
      <c r="V209" s="1126"/>
      <c r="W209" s="1126"/>
      <c r="X209" s="1126"/>
      <c r="Y209" s="1126"/>
      <c r="Z209" s="1126"/>
      <c r="AA209" s="1126"/>
      <c r="AB209" s="1126"/>
      <c r="AC209" s="1126"/>
      <c r="AD209" s="1126"/>
      <c r="AE209" s="1126"/>
      <c r="AF209" s="1126"/>
      <c r="AG209" s="1126"/>
      <c r="AH209" s="1126"/>
      <c r="AI209" s="1126"/>
      <c r="AJ209" s="1126"/>
      <c r="AK209" s="1126"/>
      <c r="AL209" s="1126"/>
      <c r="AM209" s="1126"/>
      <c r="AN209" s="1126"/>
      <c r="AO209" s="1126"/>
      <c r="AP209" s="1126"/>
      <c r="AQ209" s="1126"/>
      <c r="AR209" s="1126"/>
      <c r="AS209" s="1126"/>
      <c r="AT209" s="1126"/>
      <c r="AU209" s="1126"/>
      <c r="AV209" s="1126"/>
      <c r="AW209" s="1126"/>
      <c r="AX209" s="1126"/>
      <c r="AY209" s="1126"/>
      <c r="AZ209" s="1126"/>
      <c r="BA209" s="1126"/>
      <c r="BB209" s="1126"/>
      <c r="BC209" s="1126"/>
      <c r="BD209" s="1126"/>
      <c r="BE209" s="1126"/>
      <c r="BF209" s="1126"/>
      <c r="BG209" s="1126"/>
      <c r="BH209" s="1126"/>
      <c r="BI209" s="1126"/>
      <c r="BJ209" s="1126"/>
      <c r="BK209" s="1126"/>
      <c r="BL209" s="1126"/>
    </row>
    <row r="210" spans="1:64">
      <c r="A210" s="1126"/>
      <c r="B210" s="1126"/>
      <c r="C210" s="1126"/>
      <c r="D210" s="1126"/>
      <c r="E210" s="1126"/>
      <c r="F210" s="1126"/>
      <c r="G210" s="1126"/>
      <c r="H210" s="1126"/>
      <c r="I210" s="1126"/>
      <c r="N210" s="1126"/>
      <c r="O210" s="1126"/>
      <c r="P210" s="1126"/>
      <c r="Q210" s="1126"/>
      <c r="R210" s="1126"/>
      <c r="S210" s="1126"/>
      <c r="T210" s="1126"/>
      <c r="U210" s="1126"/>
      <c r="V210" s="1126"/>
      <c r="W210" s="1126"/>
      <c r="X210" s="1126"/>
      <c r="Y210" s="1126"/>
      <c r="Z210" s="1126"/>
      <c r="AA210" s="1126"/>
      <c r="AB210" s="1126"/>
      <c r="AC210" s="1126"/>
      <c r="AD210" s="1126"/>
      <c r="AE210" s="1126"/>
      <c r="AF210" s="1126"/>
      <c r="AG210" s="1126"/>
      <c r="AH210" s="1126"/>
      <c r="AI210" s="1126"/>
      <c r="AJ210" s="1126"/>
      <c r="AK210" s="1126"/>
      <c r="AL210" s="1126"/>
      <c r="AM210" s="1126"/>
      <c r="AN210" s="1126"/>
      <c r="AO210" s="1126"/>
      <c r="AP210" s="1126"/>
      <c r="AQ210" s="1126"/>
      <c r="AR210" s="1126"/>
      <c r="AS210" s="1126"/>
      <c r="AT210" s="1126"/>
      <c r="AU210" s="1126"/>
      <c r="AV210" s="1126"/>
      <c r="AW210" s="1126"/>
      <c r="AX210" s="1126"/>
      <c r="AY210" s="1126"/>
      <c r="AZ210" s="1126"/>
      <c r="BA210" s="1126"/>
      <c r="BB210" s="1126"/>
      <c r="BC210" s="1126"/>
      <c r="BD210" s="1126"/>
      <c r="BE210" s="1126"/>
      <c r="BF210" s="1126"/>
      <c r="BG210" s="1126"/>
      <c r="BH210" s="1126"/>
      <c r="BI210" s="1126"/>
      <c r="BJ210" s="1126"/>
      <c r="BK210" s="1126"/>
      <c r="BL210" s="1126"/>
    </row>
    <row r="211" spans="1:64">
      <c r="A211" s="1126"/>
      <c r="B211" s="1126"/>
      <c r="C211" s="1126"/>
      <c r="D211" s="1126"/>
      <c r="E211" s="1126"/>
      <c r="F211" s="1126"/>
      <c r="G211" s="1126"/>
      <c r="H211" s="1126"/>
      <c r="I211" s="1126"/>
      <c r="N211" s="1126"/>
      <c r="O211" s="1126"/>
      <c r="P211" s="1126"/>
      <c r="Q211" s="1126"/>
      <c r="R211" s="1126"/>
      <c r="S211" s="1126"/>
      <c r="T211" s="1126"/>
      <c r="U211" s="1126"/>
      <c r="V211" s="1126"/>
      <c r="W211" s="1126"/>
      <c r="X211" s="1126"/>
      <c r="Y211" s="1126"/>
      <c r="Z211" s="1126"/>
      <c r="AA211" s="1126"/>
      <c r="AB211" s="1126"/>
      <c r="AC211" s="1126"/>
      <c r="AD211" s="1126"/>
      <c r="AE211" s="1126"/>
      <c r="AF211" s="1126"/>
      <c r="AG211" s="1126"/>
      <c r="AH211" s="1126"/>
      <c r="AI211" s="1126"/>
      <c r="AJ211" s="1126"/>
      <c r="AK211" s="1126"/>
      <c r="AL211" s="1126"/>
      <c r="AM211" s="1126"/>
      <c r="AN211" s="1126"/>
      <c r="AO211" s="1126"/>
      <c r="AP211" s="1126"/>
      <c r="AQ211" s="1126"/>
      <c r="AR211" s="1126"/>
      <c r="AS211" s="1126"/>
      <c r="AT211" s="1126"/>
      <c r="AU211" s="1126"/>
      <c r="AV211" s="1126"/>
      <c r="AW211" s="1126"/>
      <c r="AX211" s="1126"/>
      <c r="AY211" s="1126"/>
      <c r="AZ211" s="1126"/>
      <c r="BA211" s="1126"/>
      <c r="BB211" s="1126"/>
      <c r="BC211" s="1126"/>
      <c r="BD211" s="1126"/>
      <c r="BE211" s="1126"/>
      <c r="BF211" s="1126"/>
      <c r="BG211" s="1126"/>
      <c r="BH211" s="1126"/>
      <c r="BI211" s="1126"/>
      <c r="BJ211" s="1126"/>
      <c r="BK211" s="1126"/>
      <c r="BL211" s="1126"/>
    </row>
    <row r="212" spans="1:64">
      <c r="A212" s="1126"/>
      <c r="B212" s="1126"/>
      <c r="C212" s="1126"/>
      <c r="D212" s="1126"/>
      <c r="E212" s="1126"/>
      <c r="F212" s="1126"/>
      <c r="G212" s="1126"/>
      <c r="H212" s="1126"/>
      <c r="I212" s="1126"/>
      <c r="N212" s="1126"/>
      <c r="O212" s="1126"/>
      <c r="P212" s="1126"/>
      <c r="Q212" s="1126"/>
      <c r="R212" s="1126"/>
      <c r="S212" s="1126"/>
      <c r="T212" s="1126"/>
      <c r="U212" s="1126"/>
      <c r="V212" s="1126"/>
      <c r="W212" s="1126"/>
      <c r="X212" s="1126"/>
      <c r="Y212" s="1126"/>
      <c r="Z212" s="1126"/>
      <c r="AA212" s="1126"/>
      <c r="AB212" s="1126"/>
      <c r="AC212" s="1126"/>
      <c r="AD212" s="1126"/>
      <c r="AE212" s="1126"/>
      <c r="AF212" s="1126"/>
      <c r="AG212" s="1126"/>
      <c r="AH212" s="1126"/>
      <c r="AI212" s="1126"/>
      <c r="AJ212" s="1126"/>
      <c r="AK212" s="1126"/>
      <c r="AL212" s="1126"/>
      <c r="AM212" s="1126"/>
      <c r="AN212" s="1126"/>
      <c r="AO212" s="1126"/>
      <c r="AP212" s="1126"/>
      <c r="AQ212" s="1126"/>
      <c r="AR212" s="1126"/>
      <c r="AS212" s="1126"/>
      <c r="AT212" s="1126"/>
      <c r="AU212" s="1126"/>
      <c r="AV212" s="1126"/>
      <c r="AW212" s="1126"/>
      <c r="AX212" s="1126"/>
      <c r="AY212" s="1126"/>
      <c r="AZ212" s="1126"/>
      <c r="BA212" s="1126"/>
      <c r="BB212" s="1126"/>
      <c r="BC212" s="1126"/>
      <c r="BD212" s="1126"/>
      <c r="BE212" s="1126"/>
      <c r="BF212" s="1126"/>
      <c r="BG212" s="1126"/>
      <c r="BH212" s="1126"/>
      <c r="BI212" s="1126"/>
      <c r="BJ212" s="1126"/>
      <c r="BK212" s="1126"/>
      <c r="BL212" s="1126"/>
    </row>
    <row r="213" spans="1:64">
      <c r="A213" s="1126"/>
      <c r="B213" s="1126"/>
      <c r="C213" s="1126"/>
      <c r="D213" s="1126"/>
      <c r="E213" s="1126"/>
      <c r="F213" s="1126"/>
      <c r="G213" s="1126"/>
      <c r="H213" s="1126"/>
      <c r="I213" s="1126"/>
      <c r="N213" s="1126"/>
      <c r="O213" s="1126"/>
      <c r="P213" s="1126"/>
      <c r="Q213" s="1126"/>
      <c r="R213" s="1126"/>
      <c r="S213" s="1126"/>
      <c r="T213" s="1126"/>
      <c r="U213" s="1126"/>
      <c r="V213" s="1126"/>
      <c r="W213" s="1126"/>
      <c r="X213" s="1126"/>
      <c r="Y213" s="1126"/>
      <c r="Z213" s="1126"/>
      <c r="AA213" s="1126"/>
      <c r="AB213" s="1126"/>
      <c r="AC213" s="1126"/>
      <c r="AD213" s="1126"/>
      <c r="AE213" s="1126"/>
      <c r="AF213" s="1126"/>
      <c r="AG213" s="1126"/>
      <c r="AH213" s="1126"/>
      <c r="AI213" s="1126"/>
      <c r="AJ213" s="1126"/>
      <c r="AK213" s="1126"/>
      <c r="AL213" s="1126"/>
      <c r="AM213" s="1126"/>
      <c r="AN213" s="1126"/>
      <c r="AO213" s="1126"/>
      <c r="AP213" s="1126"/>
      <c r="AQ213" s="1126"/>
      <c r="AR213" s="1126"/>
      <c r="AS213" s="1126"/>
      <c r="AT213" s="1126"/>
      <c r="AU213" s="1126"/>
      <c r="AV213" s="1126"/>
      <c r="AW213" s="1126"/>
      <c r="AX213" s="1126"/>
      <c r="AY213" s="1126"/>
      <c r="AZ213" s="1126"/>
      <c r="BA213" s="1126"/>
      <c r="BB213" s="1126"/>
      <c r="BC213" s="1126"/>
      <c r="BD213" s="1126"/>
      <c r="BE213" s="1126"/>
      <c r="BF213" s="1126"/>
      <c r="BG213" s="1126"/>
      <c r="BH213" s="1126"/>
      <c r="BI213" s="1126"/>
      <c r="BJ213" s="1126"/>
      <c r="BK213" s="1126"/>
      <c r="BL213" s="1126"/>
    </row>
    <row r="214" spans="1:64">
      <c r="A214" s="1126"/>
      <c r="B214" s="1126"/>
      <c r="C214" s="1126"/>
      <c r="D214" s="1126"/>
      <c r="E214" s="1126"/>
      <c r="F214" s="1126"/>
      <c r="G214" s="1126"/>
      <c r="H214" s="1126"/>
      <c r="I214" s="1126"/>
      <c r="N214" s="1126"/>
      <c r="O214" s="1126"/>
      <c r="P214" s="1126"/>
      <c r="Q214" s="1126"/>
      <c r="R214" s="1126"/>
      <c r="S214" s="1126"/>
      <c r="T214" s="1126"/>
      <c r="U214" s="1126"/>
      <c r="V214" s="1126"/>
      <c r="W214" s="1126"/>
      <c r="X214" s="1126"/>
      <c r="Y214" s="1126"/>
      <c r="Z214" s="1126"/>
      <c r="AA214" s="1126"/>
      <c r="AB214" s="1126"/>
      <c r="AC214" s="1126"/>
      <c r="AD214" s="1126"/>
      <c r="AE214" s="1126"/>
      <c r="AF214" s="1126"/>
      <c r="AG214" s="1126"/>
      <c r="AH214" s="1126"/>
      <c r="AI214" s="1126"/>
      <c r="AJ214" s="1126"/>
      <c r="AK214" s="1126"/>
      <c r="AL214" s="1126"/>
      <c r="AM214" s="1126"/>
      <c r="AN214" s="1126"/>
      <c r="AO214" s="1126"/>
      <c r="AP214" s="1126"/>
      <c r="AQ214" s="1126"/>
      <c r="AR214" s="1126"/>
      <c r="AS214" s="1126"/>
      <c r="AT214" s="1126"/>
      <c r="AU214" s="1126"/>
      <c r="AV214" s="1126"/>
      <c r="AW214" s="1126"/>
      <c r="AX214" s="1126"/>
      <c r="AY214" s="1126"/>
      <c r="AZ214" s="1126"/>
      <c r="BA214" s="1126"/>
      <c r="BB214" s="1126"/>
      <c r="BC214" s="1126"/>
      <c r="BD214" s="1126"/>
      <c r="BE214" s="1126"/>
      <c r="BF214" s="1126"/>
      <c r="BG214" s="1126"/>
      <c r="BH214" s="1126"/>
      <c r="BI214" s="1126"/>
      <c r="BJ214" s="1126"/>
      <c r="BK214" s="1126"/>
      <c r="BL214" s="1126"/>
    </row>
    <row r="215" spans="1:64">
      <c r="A215" s="1126"/>
      <c r="B215" s="1126"/>
      <c r="C215" s="1126"/>
      <c r="D215" s="1126"/>
      <c r="E215" s="1126"/>
      <c r="F215" s="1126"/>
      <c r="G215" s="1126"/>
      <c r="H215" s="1126"/>
      <c r="I215" s="1126"/>
      <c r="N215" s="1126"/>
      <c r="O215" s="1126"/>
      <c r="P215" s="1126"/>
      <c r="Q215" s="1126"/>
      <c r="R215" s="1126"/>
      <c r="S215" s="1126"/>
      <c r="T215" s="1126"/>
      <c r="U215" s="1126"/>
      <c r="V215" s="1126"/>
      <c r="W215" s="1126"/>
      <c r="X215" s="1126"/>
      <c r="Y215" s="1126"/>
      <c r="Z215" s="1126"/>
      <c r="AA215" s="1126"/>
      <c r="AB215" s="1126"/>
      <c r="AC215" s="1126"/>
      <c r="AD215" s="1126"/>
      <c r="AE215" s="1126"/>
      <c r="AF215" s="1126"/>
      <c r="AG215" s="1126"/>
      <c r="AH215" s="1126"/>
      <c r="AI215" s="1126"/>
      <c r="AJ215" s="1126"/>
      <c r="AK215" s="1126"/>
      <c r="AL215" s="1126"/>
      <c r="AM215" s="1126"/>
      <c r="AN215" s="1126"/>
      <c r="AO215" s="1126"/>
      <c r="AP215" s="1126"/>
      <c r="AQ215" s="1126"/>
      <c r="AR215" s="1126"/>
      <c r="AS215" s="1126"/>
      <c r="AT215" s="1126"/>
      <c r="AU215" s="1126"/>
      <c r="AV215" s="1126"/>
      <c r="AW215" s="1126"/>
      <c r="AX215" s="1126"/>
      <c r="AY215" s="1126"/>
      <c r="AZ215" s="1126"/>
      <c r="BA215" s="1126"/>
      <c r="BB215" s="1126"/>
      <c r="BC215" s="1126"/>
      <c r="BD215" s="1126"/>
      <c r="BE215" s="1126"/>
      <c r="BF215" s="1126"/>
      <c r="BG215" s="1126"/>
      <c r="BH215" s="1126"/>
      <c r="BI215" s="1126"/>
      <c r="BJ215" s="1126"/>
      <c r="BK215" s="1126"/>
      <c r="BL215" s="1126"/>
    </row>
    <row r="216" spans="1:64">
      <c r="A216" s="1126"/>
      <c r="B216" s="1126"/>
      <c r="C216" s="1126"/>
      <c r="D216" s="1126"/>
      <c r="E216" s="1126"/>
      <c r="F216" s="1126"/>
      <c r="G216" s="1126"/>
      <c r="H216" s="1126"/>
      <c r="I216" s="1126"/>
      <c r="N216" s="1126"/>
      <c r="O216" s="1126"/>
      <c r="P216" s="1126"/>
      <c r="Q216" s="1126"/>
      <c r="R216" s="1126"/>
      <c r="S216" s="1126"/>
      <c r="T216" s="1126"/>
      <c r="U216" s="1126"/>
      <c r="V216" s="1126"/>
      <c r="W216" s="1126"/>
      <c r="X216" s="1126"/>
      <c r="Y216" s="1126"/>
      <c r="Z216" s="1126"/>
      <c r="AA216" s="1126"/>
      <c r="AB216" s="1126"/>
      <c r="AC216" s="1126"/>
      <c r="AD216" s="1126"/>
      <c r="AE216" s="1126"/>
      <c r="AF216" s="1126"/>
      <c r="AG216" s="1126"/>
      <c r="AH216" s="1126"/>
      <c r="AI216" s="1126"/>
      <c r="AJ216" s="1126"/>
      <c r="AK216" s="1126"/>
      <c r="AL216" s="1126"/>
      <c r="AM216" s="1126"/>
      <c r="AN216" s="1126"/>
      <c r="AO216" s="1126"/>
      <c r="AP216" s="1126"/>
      <c r="AQ216" s="1126"/>
      <c r="AR216" s="1126"/>
      <c r="AS216" s="1126"/>
      <c r="AT216" s="1126"/>
      <c r="AU216" s="1126"/>
      <c r="AV216" s="1126"/>
      <c r="AW216" s="1126"/>
      <c r="AX216" s="1126"/>
      <c r="AY216" s="1126"/>
      <c r="AZ216" s="1126"/>
      <c r="BA216" s="1126"/>
      <c r="BB216" s="1126"/>
      <c r="BC216" s="1126"/>
      <c r="BD216" s="1126"/>
      <c r="BE216" s="1126"/>
      <c r="BF216" s="1126"/>
      <c r="BG216" s="1126"/>
      <c r="BH216" s="1126"/>
      <c r="BI216" s="1126"/>
      <c r="BJ216" s="1126"/>
      <c r="BK216" s="1126"/>
      <c r="BL216" s="1126"/>
    </row>
    <row r="217" spans="1:64">
      <c r="A217" s="1126"/>
      <c r="B217" s="1126"/>
      <c r="C217" s="1126"/>
      <c r="D217" s="1126"/>
      <c r="E217" s="1126"/>
      <c r="F217" s="1126"/>
      <c r="G217" s="1126"/>
      <c r="H217" s="1126"/>
      <c r="I217" s="1126"/>
      <c r="N217" s="1126"/>
      <c r="O217" s="1126"/>
      <c r="P217" s="1126"/>
      <c r="Q217" s="1126"/>
      <c r="R217" s="1126"/>
      <c r="S217" s="1126"/>
      <c r="T217" s="1126"/>
      <c r="U217" s="1126"/>
      <c r="V217" s="1126"/>
      <c r="W217" s="1126"/>
      <c r="X217" s="1126"/>
      <c r="Y217" s="1126"/>
      <c r="Z217" s="1126"/>
      <c r="AA217" s="1126"/>
      <c r="AB217" s="1126"/>
      <c r="AC217" s="1126"/>
      <c r="AD217" s="1126"/>
      <c r="AE217" s="1126"/>
      <c r="AF217" s="1126"/>
      <c r="AG217" s="1126"/>
      <c r="AH217" s="1126"/>
      <c r="AI217" s="1126"/>
      <c r="AJ217" s="1126"/>
      <c r="AK217" s="1126"/>
      <c r="AL217" s="1126"/>
      <c r="AM217" s="1126"/>
      <c r="AN217" s="1126"/>
      <c r="AO217" s="1126"/>
      <c r="AP217" s="1126"/>
      <c r="AQ217" s="1126"/>
      <c r="AR217" s="1126"/>
      <c r="AS217" s="1126"/>
      <c r="AT217" s="1126"/>
      <c r="AU217" s="1126"/>
      <c r="AV217" s="1126"/>
      <c r="AW217" s="1126"/>
      <c r="AX217" s="1126"/>
      <c r="AY217" s="1126"/>
      <c r="AZ217" s="1126"/>
      <c r="BA217" s="1126"/>
      <c r="BB217" s="1126"/>
      <c r="BC217" s="1126"/>
      <c r="BD217" s="1126"/>
      <c r="BE217" s="1126"/>
      <c r="BF217" s="1126"/>
      <c r="BG217" s="1126"/>
      <c r="BH217" s="1126"/>
      <c r="BI217" s="1126"/>
      <c r="BJ217" s="1126"/>
      <c r="BK217" s="1126"/>
      <c r="BL217" s="1126"/>
    </row>
    <row r="218" spans="1:64">
      <c r="A218" s="1126"/>
      <c r="B218" s="1126"/>
      <c r="C218" s="1126"/>
      <c r="D218" s="1126"/>
      <c r="E218" s="1126"/>
      <c r="F218" s="1126"/>
      <c r="G218" s="1126"/>
      <c r="H218" s="1126"/>
      <c r="I218" s="1126"/>
      <c r="N218" s="1126"/>
      <c r="O218" s="1126"/>
      <c r="P218" s="1126"/>
      <c r="Q218" s="1126"/>
      <c r="R218" s="1126"/>
      <c r="S218" s="1126"/>
      <c r="T218" s="1126"/>
      <c r="U218" s="1126"/>
      <c r="V218" s="1126"/>
      <c r="W218" s="1126"/>
      <c r="X218" s="1126"/>
      <c r="Y218" s="1126"/>
      <c r="Z218" s="1126"/>
      <c r="AA218" s="1126"/>
      <c r="AB218" s="1126"/>
      <c r="AC218" s="1126"/>
      <c r="AD218" s="1126"/>
      <c r="AE218" s="1126"/>
      <c r="AF218" s="1126"/>
      <c r="AG218" s="1126"/>
      <c r="AH218" s="1126"/>
      <c r="AI218" s="1126"/>
      <c r="AJ218" s="1126"/>
      <c r="AK218" s="1126"/>
      <c r="AL218" s="1126"/>
      <c r="AM218" s="1126"/>
      <c r="AN218" s="1126"/>
      <c r="AO218" s="1126"/>
      <c r="AP218" s="1126"/>
      <c r="AQ218" s="1126"/>
      <c r="AR218" s="1126"/>
      <c r="AS218" s="1126"/>
      <c r="AT218" s="1126"/>
      <c r="AU218" s="1126"/>
      <c r="AV218" s="1126"/>
      <c r="AW218" s="1126"/>
      <c r="AX218" s="1126"/>
      <c r="AY218" s="1126"/>
      <c r="AZ218" s="1126"/>
      <c r="BA218" s="1126"/>
      <c r="BB218" s="1126"/>
      <c r="BC218" s="1126"/>
      <c r="BD218" s="1126"/>
      <c r="BE218" s="1126"/>
      <c r="BF218" s="1126"/>
      <c r="BG218" s="1126"/>
      <c r="BH218" s="1126"/>
      <c r="BI218" s="1126"/>
      <c r="BJ218" s="1126"/>
      <c r="BK218" s="1126"/>
      <c r="BL218" s="1126"/>
    </row>
    <row r="219" spans="1:64">
      <c r="A219" s="1126"/>
      <c r="B219" s="1126"/>
      <c r="C219" s="1126"/>
      <c r="D219" s="1126"/>
      <c r="E219" s="1126"/>
      <c r="F219" s="1126"/>
      <c r="G219" s="1126"/>
      <c r="H219" s="1126"/>
      <c r="I219" s="1126"/>
      <c r="N219" s="1126"/>
      <c r="O219" s="1126"/>
      <c r="P219" s="1126"/>
      <c r="Q219" s="1126"/>
      <c r="R219" s="1126"/>
      <c r="S219" s="1126"/>
      <c r="T219" s="1126"/>
      <c r="U219" s="1126"/>
      <c r="V219" s="1126"/>
      <c r="W219" s="1126"/>
      <c r="X219" s="1126"/>
      <c r="Y219" s="1126"/>
      <c r="Z219" s="1126"/>
      <c r="AA219" s="1126"/>
      <c r="AB219" s="1126"/>
      <c r="AC219" s="1126"/>
      <c r="AD219" s="1126"/>
      <c r="AE219" s="1126"/>
      <c r="AF219" s="1126"/>
      <c r="AG219" s="1126"/>
      <c r="AH219" s="1126"/>
      <c r="AI219" s="1126"/>
      <c r="AJ219" s="1126"/>
      <c r="AK219" s="1126"/>
      <c r="AL219" s="1126"/>
      <c r="AM219" s="1126"/>
      <c r="AN219" s="1126"/>
      <c r="AO219" s="1126"/>
      <c r="AP219" s="1126"/>
      <c r="AQ219" s="1126"/>
      <c r="AR219" s="1126"/>
      <c r="AS219" s="1126"/>
      <c r="AT219" s="1126"/>
      <c r="AU219" s="1126"/>
      <c r="AV219" s="1126"/>
      <c r="AW219" s="1126"/>
      <c r="AX219" s="1126"/>
      <c r="AY219" s="1126"/>
      <c r="AZ219" s="1126"/>
      <c r="BA219" s="1126"/>
      <c r="BB219" s="1126"/>
      <c r="BC219" s="1126"/>
      <c r="BD219" s="1126"/>
      <c r="BE219" s="1126"/>
      <c r="BF219" s="1126"/>
      <c r="BG219" s="1126"/>
      <c r="BH219" s="1126"/>
      <c r="BI219" s="1126"/>
      <c r="BJ219" s="1126"/>
      <c r="BK219" s="1126"/>
      <c r="BL219" s="1126"/>
    </row>
    <row r="220" spans="1:64">
      <c r="A220" s="1126"/>
      <c r="B220" s="1126"/>
      <c r="C220" s="1126"/>
      <c r="D220" s="1126"/>
      <c r="E220" s="1126"/>
      <c r="F220" s="1126"/>
      <c r="G220" s="1126"/>
      <c r="H220" s="1126"/>
      <c r="I220" s="1126"/>
      <c r="N220" s="1126"/>
      <c r="O220" s="1126"/>
      <c r="P220" s="1126"/>
      <c r="Q220" s="1126"/>
      <c r="R220" s="1126"/>
      <c r="S220" s="1126"/>
      <c r="T220" s="1126"/>
      <c r="U220" s="1126"/>
      <c r="V220" s="1126"/>
      <c r="W220" s="1126"/>
      <c r="X220" s="1126"/>
      <c r="Y220" s="1126"/>
      <c r="Z220" s="1126"/>
      <c r="AA220" s="1126"/>
      <c r="AB220" s="1126"/>
      <c r="AC220" s="1126"/>
      <c r="AD220" s="1126"/>
      <c r="AE220" s="1126"/>
      <c r="AF220" s="1126"/>
      <c r="AG220" s="1126"/>
      <c r="AH220" s="1126"/>
      <c r="AI220" s="1126"/>
      <c r="AJ220" s="1126"/>
      <c r="AK220" s="1126"/>
      <c r="AL220" s="1126"/>
      <c r="AM220" s="1126"/>
      <c r="AN220" s="1126"/>
      <c r="AO220" s="1126"/>
      <c r="AP220" s="1126"/>
      <c r="AQ220" s="1126"/>
      <c r="AR220" s="1126"/>
      <c r="AS220" s="1126"/>
      <c r="AT220" s="1126"/>
      <c r="AU220" s="1126"/>
      <c r="AV220" s="1126"/>
      <c r="AW220" s="1126"/>
      <c r="AX220" s="1126"/>
      <c r="AY220" s="1126"/>
      <c r="AZ220" s="1126"/>
      <c r="BA220" s="1126"/>
      <c r="BB220" s="1126"/>
      <c r="BC220" s="1126"/>
      <c r="BD220" s="1126"/>
      <c r="BE220" s="1126"/>
      <c r="BF220" s="1126"/>
      <c r="BG220" s="1126"/>
      <c r="BH220" s="1126"/>
      <c r="BI220" s="1126"/>
      <c r="BJ220" s="1126"/>
      <c r="BK220" s="1126"/>
      <c r="BL220" s="1126"/>
    </row>
    <row r="221" spans="1:64">
      <c r="A221" s="1126"/>
      <c r="B221" s="1126"/>
      <c r="C221" s="1126"/>
      <c r="D221" s="1126"/>
      <c r="E221" s="1126"/>
      <c r="F221" s="1126"/>
      <c r="G221" s="1126"/>
      <c r="H221" s="1126"/>
      <c r="I221" s="1126"/>
      <c r="N221" s="1126"/>
      <c r="O221" s="1126"/>
      <c r="P221" s="1126"/>
      <c r="Q221" s="1126"/>
      <c r="R221" s="1126"/>
      <c r="S221" s="1126"/>
      <c r="T221" s="1126"/>
      <c r="U221" s="1126"/>
      <c r="V221" s="1126"/>
      <c r="W221" s="1126"/>
      <c r="X221" s="1126"/>
      <c r="Y221" s="1126"/>
      <c r="Z221" s="1126"/>
      <c r="AA221" s="1126"/>
      <c r="AB221" s="1126"/>
      <c r="AC221" s="1126"/>
      <c r="AD221" s="1126"/>
      <c r="AE221" s="1126"/>
      <c r="AF221" s="1126"/>
      <c r="AG221" s="1126"/>
      <c r="AH221" s="1126"/>
      <c r="AI221" s="1126"/>
      <c r="AJ221" s="1126"/>
      <c r="AK221" s="1126"/>
      <c r="AL221" s="1126"/>
      <c r="AM221" s="1126"/>
      <c r="AN221" s="1126"/>
      <c r="AO221" s="1126"/>
      <c r="AP221" s="1126"/>
      <c r="AQ221" s="1126"/>
      <c r="AR221" s="1126"/>
      <c r="AS221" s="1126"/>
      <c r="AT221" s="1126"/>
      <c r="AU221" s="1126"/>
      <c r="AV221" s="1126"/>
      <c r="AW221" s="1126"/>
      <c r="AX221" s="1126"/>
      <c r="AY221" s="1126"/>
      <c r="AZ221" s="1126"/>
      <c r="BA221" s="1126"/>
      <c r="BB221" s="1126"/>
      <c r="BC221" s="1126"/>
      <c r="BD221" s="1126"/>
      <c r="BE221" s="1126"/>
      <c r="BF221" s="1126"/>
      <c r="BG221" s="1126"/>
      <c r="BH221" s="1126"/>
      <c r="BI221" s="1126"/>
      <c r="BJ221" s="1126"/>
      <c r="BK221" s="1126"/>
      <c r="BL221" s="1126"/>
    </row>
    <row r="222" spans="1:64">
      <c r="A222" s="1126"/>
      <c r="B222" s="1126"/>
      <c r="C222" s="1126"/>
      <c r="D222" s="1126"/>
      <c r="E222" s="1126"/>
      <c r="F222" s="1126"/>
      <c r="G222" s="1126"/>
      <c r="H222" s="1126"/>
      <c r="I222" s="1126"/>
      <c r="N222" s="1126"/>
      <c r="O222" s="1126"/>
      <c r="P222" s="1126"/>
      <c r="Q222" s="1126"/>
      <c r="R222" s="1126"/>
      <c r="S222" s="1126"/>
      <c r="T222" s="1126"/>
      <c r="U222" s="1126"/>
      <c r="V222" s="1126"/>
      <c r="W222" s="1126"/>
      <c r="X222" s="1126"/>
      <c r="Y222" s="1126"/>
      <c r="Z222" s="1126"/>
      <c r="AA222" s="1126"/>
      <c r="AB222" s="1126"/>
      <c r="AC222" s="1126"/>
      <c r="AD222" s="1126"/>
      <c r="AE222" s="1126"/>
      <c r="AF222" s="1126"/>
      <c r="AG222" s="1126"/>
      <c r="AH222" s="1126"/>
      <c r="AI222" s="1126"/>
      <c r="AJ222" s="1126"/>
      <c r="AK222" s="1126"/>
      <c r="AL222" s="1126"/>
      <c r="AM222" s="1126"/>
      <c r="AN222" s="1126"/>
      <c r="AO222" s="1126"/>
      <c r="AP222" s="1126"/>
      <c r="AQ222" s="1126"/>
      <c r="AR222" s="1126"/>
      <c r="AS222" s="1126"/>
      <c r="AT222" s="1126"/>
      <c r="AU222" s="1126"/>
      <c r="AV222" s="1126"/>
      <c r="AW222" s="1126"/>
      <c r="AX222" s="1126"/>
      <c r="AY222" s="1126"/>
      <c r="AZ222" s="1126"/>
      <c r="BA222" s="1126"/>
      <c r="BB222" s="1126"/>
      <c r="BC222" s="1126"/>
      <c r="BD222" s="1126"/>
      <c r="BE222" s="1126"/>
      <c r="BF222" s="1126"/>
      <c r="BG222" s="1126"/>
      <c r="BH222" s="1126"/>
      <c r="BI222" s="1126"/>
      <c r="BJ222" s="1126"/>
      <c r="BK222" s="1126"/>
      <c r="BL222" s="1126"/>
    </row>
    <row r="223" spans="1:64">
      <c r="A223" s="1126"/>
      <c r="B223" s="1126"/>
      <c r="C223" s="1126"/>
      <c r="D223" s="1126"/>
      <c r="E223" s="1126"/>
      <c r="F223" s="1126"/>
      <c r="G223" s="1126"/>
      <c r="H223" s="1126"/>
      <c r="I223" s="1126"/>
      <c r="N223" s="1126"/>
      <c r="O223" s="1126"/>
      <c r="P223" s="1126"/>
      <c r="Q223" s="1126"/>
      <c r="R223" s="1126"/>
      <c r="S223" s="1126"/>
      <c r="T223" s="1126"/>
      <c r="U223" s="1126"/>
      <c r="V223" s="1126"/>
      <c r="W223" s="1126"/>
      <c r="X223" s="1126"/>
      <c r="Y223" s="1126"/>
      <c r="Z223" s="1126"/>
      <c r="AA223" s="1126"/>
      <c r="AB223" s="1126"/>
      <c r="AC223" s="1126"/>
      <c r="AD223" s="1126"/>
      <c r="AE223" s="1126"/>
      <c r="AF223" s="1126"/>
      <c r="AG223" s="1126"/>
      <c r="AH223" s="1126"/>
      <c r="AI223" s="1126"/>
      <c r="AJ223" s="1126"/>
      <c r="AK223" s="1126"/>
      <c r="AL223" s="1126"/>
      <c r="AM223" s="1126"/>
      <c r="AN223" s="1126"/>
      <c r="AO223" s="1126"/>
      <c r="AP223" s="1126"/>
      <c r="AQ223" s="1126"/>
      <c r="AR223" s="1126"/>
      <c r="AS223" s="1126"/>
      <c r="AT223" s="1126"/>
      <c r="AU223" s="1126"/>
      <c r="AV223" s="1126"/>
      <c r="AW223" s="1126"/>
      <c r="AX223" s="1126"/>
      <c r="AY223" s="1126"/>
      <c r="AZ223" s="1126"/>
      <c r="BA223" s="1126"/>
      <c r="BB223" s="1126"/>
      <c r="BC223" s="1126"/>
      <c r="BD223" s="1126"/>
      <c r="BE223" s="1126"/>
      <c r="BF223" s="1126"/>
      <c r="BG223" s="1126"/>
      <c r="BH223" s="1126"/>
      <c r="BI223" s="1126"/>
      <c r="BJ223" s="1126"/>
      <c r="BK223" s="1126"/>
      <c r="BL223" s="1126"/>
    </row>
    <row r="224" spans="1:64">
      <c r="A224" s="1126"/>
      <c r="B224" s="1126"/>
      <c r="C224" s="1126"/>
      <c r="D224" s="1126"/>
      <c r="E224" s="1126"/>
      <c r="F224" s="1126"/>
      <c r="G224" s="1126"/>
      <c r="H224" s="1126"/>
      <c r="I224" s="1126"/>
      <c r="N224" s="1126"/>
      <c r="O224" s="1126"/>
      <c r="P224" s="1126"/>
      <c r="Q224" s="1126"/>
      <c r="R224" s="1126"/>
      <c r="S224" s="1126"/>
      <c r="T224" s="1126"/>
      <c r="U224" s="1126"/>
      <c r="V224" s="1126"/>
      <c r="W224" s="1126"/>
      <c r="X224" s="1126"/>
      <c r="Y224" s="1126"/>
      <c r="Z224" s="1126"/>
      <c r="AA224" s="1126"/>
      <c r="AB224" s="1126"/>
      <c r="AC224" s="1126"/>
      <c r="AD224" s="1126"/>
      <c r="AE224" s="1126"/>
      <c r="AF224" s="1126"/>
      <c r="AG224" s="1126"/>
      <c r="AH224" s="1126"/>
      <c r="AI224" s="1126"/>
      <c r="AJ224" s="1126"/>
      <c r="AK224" s="1126"/>
      <c r="AL224" s="1126"/>
      <c r="AM224" s="1126"/>
      <c r="AN224" s="1126"/>
      <c r="AO224" s="1126"/>
      <c r="AP224" s="1126"/>
      <c r="AQ224" s="1126"/>
      <c r="AR224" s="1126"/>
      <c r="AS224" s="1126"/>
      <c r="AT224" s="1126"/>
      <c r="AU224" s="1126"/>
      <c r="AV224" s="1126"/>
      <c r="AW224" s="1126"/>
      <c r="AX224" s="1126"/>
      <c r="AY224" s="1126"/>
      <c r="AZ224" s="1126"/>
      <c r="BA224" s="1126"/>
      <c r="BB224" s="1126"/>
      <c r="BC224" s="1126"/>
      <c r="BD224" s="1126"/>
      <c r="BE224" s="1126"/>
      <c r="BF224" s="1126"/>
      <c r="BG224" s="1126"/>
      <c r="BH224" s="1126"/>
      <c r="BI224" s="1126"/>
      <c r="BJ224" s="1126"/>
      <c r="BK224" s="1126"/>
      <c r="BL224" s="1126"/>
    </row>
    <row r="225" spans="1:64">
      <c r="A225" s="1126"/>
      <c r="B225" s="1126"/>
      <c r="C225" s="1126"/>
      <c r="D225" s="1126"/>
      <c r="E225" s="1126"/>
      <c r="F225" s="1126"/>
      <c r="G225" s="1126"/>
      <c r="H225" s="1126"/>
      <c r="I225" s="1126"/>
      <c r="N225" s="1126"/>
      <c r="O225" s="1126"/>
      <c r="P225" s="1126"/>
      <c r="Q225" s="1126"/>
      <c r="R225" s="1126"/>
      <c r="S225" s="1126"/>
      <c r="T225" s="1126"/>
      <c r="U225" s="1126"/>
      <c r="V225" s="1126"/>
      <c r="W225" s="1126"/>
      <c r="X225" s="1126"/>
      <c r="Y225" s="1126"/>
      <c r="Z225" s="1126"/>
      <c r="AA225" s="1126"/>
      <c r="AB225" s="1126"/>
      <c r="AC225" s="1126"/>
      <c r="AD225" s="1126"/>
      <c r="AE225" s="1126"/>
      <c r="AF225" s="1126"/>
      <c r="AG225" s="1126"/>
      <c r="AH225" s="1126"/>
      <c r="AI225" s="1126"/>
      <c r="AJ225" s="1126"/>
      <c r="AK225" s="1126"/>
      <c r="AL225" s="1126"/>
      <c r="AM225" s="1126"/>
      <c r="AN225" s="1126"/>
      <c r="AO225" s="1126"/>
      <c r="AP225" s="1126"/>
      <c r="AQ225" s="1126"/>
      <c r="AR225" s="1126"/>
      <c r="AS225" s="1126"/>
      <c r="AT225" s="1126"/>
      <c r="AU225" s="1126"/>
      <c r="AV225" s="1126"/>
      <c r="AW225" s="1126"/>
      <c r="AX225" s="1126"/>
      <c r="AY225" s="1126"/>
      <c r="AZ225" s="1126"/>
      <c r="BA225" s="1126"/>
      <c r="BB225" s="1126"/>
      <c r="BC225" s="1126"/>
      <c r="BD225" s="1126"/>
      <c r="BE225" s="1126"/>
      <c r="BF225" s="1126"/>
      <c r="BG225" s="1126"/>
      <c r="BH225" s="1126"/>
      <c r="BI225" s="1126"/>
      <c r="BJ225" s="1126"/>
      <c r="BK225" s="1126"/>
      <c r="BL225" s="1126"/>
    </row>
    <row r="226" spans="1:64">
      <c r="A226" s="1126"/>
      <c r="B226" s="1126"/>
      <c r="C226" s="1126"/>
      <c r="D226" s="1126"/>
      <c r="E226" s="1126"/>
      <c r="F226" s="1126"/>
      <c r="G226" s="1126"/>
      <c r="H226" s="1126"/>
      <c r="I226" s="1126"/>
      <c r="N226" s="1126"/>
      <c r="O226" s="1126"/>
      <c r="P226" s="1126"/>
      <c r="Q226" s="1126"/>
      <c r="R226" s="1126"/>
      <c r="S226" s="1126"/>
      <c r="T226" s="1126"/>
      <c r="U226" s="1126"/>
      <c r="V226" s="1126"/>
      <c r="W226" s="1126"/>
      <c r="X226" s="1126"/>
      <c r="Y226" s="1126"/>
      <c r="Z226" s="1126"/>
      <c r="AA226" s="1126"/>
      <c r="AB226" s="1126"/>
      <c r="AC226" s="1126"/>
      <c r="AD226" s="1126"/>
      <c r="AE226" s="1126"/>
      <c r="AF226" s="1126"/>
      <c r="AG226" s="1126"/>
      <c r="AH226" s="1126"/>
      <c r="AI226" s="1126"/>
      <c r="AJ226" s="1126"/>
      <c r="AK226" s="1126"/>
      <c r="AL226" s="1126"/>
      <c r="AM226" s="1126"/>
      <c r="AN226" s="1126"/>
      <c r="AO226" s="1126"/>
      <c r="AP226" s="1126"/>
      <c r="AQ226" s="1126"/>
      <c r="AR226" s="1126"/>
      <c r="AS226" s="1126"/>
      <c r="AT226" s="1126"/>
      <c r="AU226" s="1126"/>
      <c r="AV226" s="1126"/>
      <c r="AW226" s="1126"/>
      <c r="AX226" s="1126"/>
      <c r="AY226" s="1126"/>
      <c r="AZ226" s="1126"/>
      <c r="BA226" s="1126"/>
      <c r="BB226" s="1126"/>
      <c r="BC226" s="1126"/>
      <c r="BD226" s="1126"/>
      <c r="BE226" s="1126"/>
      <c r="BF226" s="1126"/>
      <c r="BG226" s="1126"/>
      <c r="BH226" s="1126"/>
      <c r="BI226" s="1126"/>
      <c r="BJ226" s="1126"/>
      <c r="BK226" s="1126"/>
      <c r="BL226" s="1126"/>
    </row>
    <row r="227" spans="1:64">
      <c r="A227" s="1126"/>
      <c r="B227" s="1126"/>
      <c r="C227" s="1126"/>
      <c r="D227" s="1126"/>
      <c r="E227" s="1126"/>
      <c r="F227" s="1126"/>
      <c r="G227" s="1126"/>
      <c r="H227" s="1126"/>
      <c r="I227" s="1126"/>
      <c r="N227" s="1126"/>
      <c r="O227" s="1126"/>
      <c r="P227" s="1126"/>
      <c r="Q227" s="1126"/>
      <c r="R227" s="1126"/>
      <c r="S227" s="1126"/>
      <c r="T227" s="1126"/>
      <c r="U227" s="1126"/>
      <c r="V227" s="1126"/>
      <c r="W227" s="1126"/>
      <c r="X227" s="1126"/>
      <c r="Y227" s="1126"/>
      <c r="Z227" s="1126"/>
      <c r="AA227" s="1126"/>
      <c r="AB227" s="1126"/>
      <c r="AC227" s="1126"/>
      <c r="AD227" s="1126"/>
      <c r="AE227" s="1126"/>
      <c r="AF227" s="1126"/>
      <c r="AG227" s="1126"/>
      <c r="AH227" s="1126"/>
      <c r="AI227" s="1126"/>
      <c r="AJ227" s="1126"/>
      <c r="AK227" s="1126"/>
      <c r="AL227" s="1126"/>
      <c r="AM227" s="1126"/>
      <c r="AN227" s="1126"/>
      <c r="AO227" s="1126"/>
      <c r="AP227" s="1126"/>
      <c r="AQ227" s="1126"/>
      <c r="AR227" s="1126"/>
      <c r="AS227" s="1126"/>
      <c r="AT227" s="1126"/>
      <c r="AU227" s="1126"/>
      <c r="AV227" s="1126"/>
      <c r="AW227" s="1126"/>
      <c r="AX227" s="1126"/>
      <c r="AY227" s="1126"/>
      <c r="AZ227" s="1126"/>
      <c r="BA227" s="1126"/>
      <c r="BB227" s="1126"/>
      <c r="BC227" s="1126"/>
      <c r="BD227" s="1126"/>
      <c r="BE227" s="1126"/>
      <c r="BF227" s="1126"/>
      <c r="BG227" s="1126"/>
      <c r="BH227" s="1126"/>
      <c r="BI227" s="1126"/>
      <c r="BJ227" s="1126"/>
      <c r="BK227" s="1126"/>
      <c r="BL227" s="1126"/>
    </row>
    <row r="228" spans="1:64">
      <c r="A228" s="1126"/>
      <c r="B228" s="1126"/>
      <c r="C228" s="1126"/>
      <c r="D228" s="1126"/>
      <c r="E228" s="1126"/>
      <c r="F228" s="1126"/>
      <c r="G228" s="1126"/>
      <c r="H228" s="1126"/>
      <c r="I228" s="1126"/>
      <c r="N228" s="1126"/>
      <c r="O228" s="1126"/>
      <c r="P228" s="1126"/>
      <c r="Q228" s="1126"/>
      <c r="R228" s="1126"/>
      <c r="S228" s="1126"/>
      <c r="T228" s="1126"/>
      <c r="U228" s="1126"/>
      <c r="V228" s="1126"/>
      <c r="W228" s="1126"/>
      <c r="X228" s="1126"/>
      <c r="Y228" s="1126"/>
      <c r="Z228" s="1126"/>
      <c r="AA228" s="1126"/>
      <c r="AB228" s="1126"/>
      <c r="AC228" s="1126"/>
      <c r="AD228" s="1126"/>
      <c r="AE228" s="1126"/>
      <c r="AF228" s="1126"/>
      <c r="AG228" s="1126"/>
      <c r="AH228" s="1126"/>
      <c r="AI228" s="1126"/>
      <c r="AJ228" s="1126"/>
      <c r="AK228" s="1126"/>
      <c r="AL228" s="1126"/>
      <c r="AM228" s="1126"/>
      <c r="AN228" s="1126"/>
      <c r="AO228" s="1126"/>
      <c r="AP228" s="1126"/>
      <c r="AQ228" s="1126"/>
      <c r="AR228" s="1126"/>
      <c r="AS228" s="1126"/>
      <c r="AT228" s="1126"/>
      <c r="AU228" s="1126"/>
      <c r="AV228" s="1126"/>
      <c r="AW228" s="1126"/>
      <c r="AX228" s="1126"/>
      <c r="AY228" s="1126"/>
      <c r="AZ228" s="1126"/>
      <c r="BA228" s="1126"/>
      <c r="BB228" s="1126"/>
      <c r="BC228" s="1126"/>
      <c r="BD228" s="1126"/>
      <c r="BE228" s="1126"/>
      <c r="BF228" s="1126"/>
      <c r="BG228" s="1126"/>
      <c r="BH228" s="1126"/>
      <c r="BI228" s="1126"/>
      <c r="BJ228" s="1126"/>
      <c r="BK228" s="1126"/>
      <c r="BL228" s="1126"/>
    </row>
    <row r="229" spans="1:64">
      <c r="A229" s="1126"/>
      <c r="B229" s="1126"/>
      <c r="C229" s="1126"/>
      <c r="D229" s="1126"/>
      <c r="E229" s="1126"/>
      <c r="F229" s="1126"/>
      <c r="G229" s="1126"/>
      <c r="H229" s="1126"/>
      <c r="I229" s="1126"/>
      <c r="N229" s="1126"/>
      <c r="O229" s="1126"/>
      <c r="P229" s="1126"/>
      <c r="Q229" s="1126"/>
      <c r="R229" s="1126"/>
      <c r="S229" s="1126"/>
      <c r="T229" s="1126"/>
      <c r="U229" s="1126"/>
      <c r="V229" s="1126"/>
      <c r="W229" s="1126"/>
      <c r="X229" s="1126"/>
      <c r="Y229" s="1126"/>
      <c r="Z229" s="1126"/>
      <c r="AA229" s="1126"/>
      <c r="AB229" s="1126"/>
      <c r="AC229" s="1126"/>
      <c r="AD229" s="1126"/>
      <c r="AE229" s="1126"/>
      <c r="AF229" s="1126"/>
      <c r="AG229" s="1126"/>
      <c r="AH229" s="1126"/>
      <c r="AI229" s="1126"/>
      <c r="AJ229" s="1126"/>
      <c r="AK229" s="1126"/>
      <c r="AL229" s="1126"/>
      <c r="AM229" s="1126"/>
      <c r="AN229" s="1126"/>
      <c r="AO229" s="1126"/>
      <c r="AP229" s="1126"/>
      <c r="AQ229" s="1126"/>
      <c r="AR229" s="1126"/>
      <c r="AS229" s="1126"/>
      <c r="AT229" s="1126"/>
      <c r="AU229" s="1126"/>
      <c r="AV229" s="1126"/>
      <c r="AW229" s="1126"/>
      <c r="AX229" s="1126"/>
      <c r="AY229" s="1126"/>
      <c r="AZ229" s="1126"/>
      <c r="BA229" s="1126"/>
      <c r="BB229" s="1126"/>
      <c r="BC229" s="1126"/>
      <c r="BD229" s="1126"/>
      <c r="BE229" s="1126"/>
      <c r="BF229" s="1126"/>
      <c r="BG229" s="1126"/>
      <c r="BH229" s="1126"/>
      <c r="BI229" s="1126"/>
      <c r="BJ229" s="1126"/>
      <c r="BK229" s="1126"/>
      <c r="BL229" s="1126"/>
    </row>
    <row r="230" spans="1:64">
      <c r="A230" s="1126"/>
      <c r="B230" s="1126"/>
      <c r="C230" s="1126"/>
      <c r="D230" s="1126"/>
      <c r="E230" s="1126"/>
      <c r="F230" s="1126"/>
      <c r="G230" s="1126"/>
      <c r="H230" s="1126"/>
      <c r="I230" s="1126"/>
      <c r="N230" s="1126"/>
      <c r="O230" s="1126"/>
      <c r="P230" s="1126"/>
      <c r="Q230" s="1126"/>
      <c r="R230" s="1126"/>
      <c r="S230" s="1126"/>
      <c r="T230" s="1126"/>
      <c r="U230" s="1126"/>
      <c r="V230" s="1126"/>
      <c r="W230" s="1126"/>
      <c r="X230" s="1126"/>
      <c r="Y230" s="1126"/>
      <c r="Z230" s="1126"/>
      <c r="AA230" s="1126"/>
      <c r="AB230" s="1126"/>
      <c r="AC230" s="1126"/>
      <c r="AD230" s="1126"/>
      <c r="AE230" s="1126"/>
      <c r="AF230" s="1126"/>
      <c r="AG230" s="1126"/>
      <c r="AH230" s="1126"/>
      <c r="AI230" s="1126"/>
      <c r="AJ230" s="1126"/>
      <c r="AK230" s="1126"/>
      <c r="AL230" s="1126"/>
      <c r="AM230" s="1126"/>
      <c r="AN230" s="1126"/>
      <c r="AO230" s="1126"/>
      <c r="AP230" s="1126"/>
      <c r="AQ230" s="1126"/>
      <c r="AR230" s="1126"/>
      <c r="AS230" s="1126"/>
      <c r="AT230" s="1126"/>
      <c r="AU230" s="1126"/>
      <c r="AV230" s="1126"/>
      <c r="AW230" s="1126"/>
      <c r="AX230" s="1126"/>
      <c r="AY230" s="1126"/>
      <c r="AZ230" s="1126"/>
      <c r="BA230" s="1126"/>
      <c r="BB230" s="1126"/>
      <c r="BC230" s="1126"/>
      <c r="BD230" s="1126"/>
      <c r="BE230" s="1126"/>
      <c r="BF230" s="1126"/>
      <c r="BG230" s="1126"/>
      <c r="BH230" s="1126"/>
      <c r="BI230" s="1126"/>
      <c r="BJ230" s="1126"/>
      <c r="BK230" s="1126"/>
      <c r="BL230" s="1126"/>
    </row>
    <row r="231" spans="1:64">
      <c r="A231" s="1126"/>
      <c r="B231" s="1126"/>
      <c r="C231" s="1126"/>
      <c r="D231" s="1126"/>
      <c r="E231" s="1126"/>
      <c r="F231" s="1126"/>
      <c r="G231" s="1126"/>
      <c r="H231" s="1126"/>
      <c r="I231" s="1126"/>
      <c r="N231" s="1126"/>
      <c r="O231" s="1126"/>
      <c r="P231" s="1126"/>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Q231" s="1126"/>
      <c r="AR231" s="1126"/>
      <c r="AS231" s="1126"/>
      <c r="AT231" s="1126"/>
      <c r="AU231" s="1126"/>
      <c r="AV231" s="1126"/>
      <c r="AW231" s="1126"/>
      <c r="AX231" s="1126"/>
      <c r="AY231" s="1126"/>
      <c r="AZ231" s="1126"/>
      <c r="BA231" s="1126"/>
      <c r="BB231" s="1126"/>
      <c r="BC231" s="1126"/>
      <c r="BD231" s="1126"/>
      <c r="BE231" s="1126"/>
      <c r="BF231" s="1126"/>
      <c r="BG231" s="1126"/>
      <c r="BH231" s="1126"/>
      <c r="BI231" s="1126"/>
      <c r="BJ231" s="1126"/>
      <c r="BK231" s="1126"/>
      <c r="BL231" s="1126"/>
    </row>
    <row r="232" spans="1:64">
      <c r="A232" s="1126"/>
      <c r="B232" s="1126"/>
      <c r="C232" s="1126"/>
      <c r="D232" s="1126"/>
      <c r="E232" s="1126"/>
      <c r="F232" s="1126"/>
      <c r="G232" s="1126"/>
      <c r="H232" s="1126"/>
      <c r="I232" s="1126"/>
      <c r="N232" s="1126"/>
      <c r="O232" s="1126"/>
      <c r="P232" s="1126"/>
      <c r="Q232" s="1126"/>
      <c r="R232" s="1126"/>
      <c r="S232" s="1126"/>
      <c r="T232" s="1126"/>
      <c r="U232" s="1126"/>
      <c r="V232" s="1126"/>
      <c r="W232" s="1126"/>
      <c r="X232" s="1126"/>
      <c r="Y232" s="1126"/>
      <c r="Z232" s="1126"/>
      <c r="AA232" s="1126"/>
      <c r="AB232" s="1126"/>
      <c r="AC232" s="1126"/>
      <c r="AD232" s="1126"/>
      <c r="AE232" s="1126"/>
      <c r="AF232" s="1126"/>
      <c r="AG232" s="1126"/>
      <c r="AH232" s="1126"/>
      <c r="AI232" s="1126"/>
      <c r="AJ232" s="1126"/>
      <c r="AK232" s="1126"/>
      <c r="AL232" s="1126"/>
      <c r="AM232" s="1126"/>
      <c r="AN232" s="1126"/>
      <c r="AO232" s="1126"/>
      <c r="AP232" s="1126"/>
      <c r="AQ232" s="1126"/>
      <c r="AR232" s="1126"/>
      <c r="AS232" s="1126"/>
      <c r="AT232" s="1126"/>
      <c r="AU232" s="1126"/>
      <c r="AV232" s="1126"/>
      <c r="AW232" s="1126"/>
      <c r="AX232" s="1126"/>
      <c r="AY232" s="1126"/>
      <c r="AZ232" s="1126"/>
      <c r="BA232" s="1126"/>
      <c r="BB232" s="1126"/>
      <c r="BC232" s="1126"/>
      <c r="BD232" s="1126"/>
      <c r="BE232" s="1126"/>
      <c r="BF232" s="1126"/>
      <c r="BG232" s="1126"/>
      <c r="BH232" s="1126"/>
      <c r="BI232" s="1126"/>
      <c r="BJ232" s="1126"/>
      <c r="BK232" s="1126"/>
      <c r="BL232" s="1126"/>
    </row>
    <row r="233" spans="1:64">
      <c r="A233" s="1126"/>
      <c r="B233" s="1126"/>
      <c r="C233" s="1126"/>
      <c r="D233" s="1126"/>
      <c r="E233" s="1126"/>
      <c r="F233" s="1126"/>
      <c r="G233" s="1126"/>
      <c r="H233" s="1126"/>
      <c r="I233" s="1126"/>
      <c r="N233" s="1126"/>
      <c r="O233" s="1126"/>
      <c r="P233" s="1126"/>
      <c r="Q233" s="1126"/>
      <c r="R233" s="1126"/>
      <c r="S233" s="1126"/>
      <c r="T233" s="1126"/>
      <c r="U233" s="1126"/>
      <c r="V233" s="1126"/>
      <c r="W233" s="1126"/>
      <c r="X233" s="1126"/>
      <c r="Y233" s="1126"/>
      <c r="Z233" s="1126"/>
      <c r="AA233" s="1126"/>
      <c r="AB233" s="1126"/>
      <c r="AC233" s="1126"/>
      <c r="AD233" s="1126"/>
      <c r="AE233" s="1126"/>
      <c r="AF233" s="1126"/>
      <c r="AG233" s="1126"/>
      <c r="AH233" s="1126"/>
      <c r="AI233" s="1126"/>
      <c r="AJ233" s="1126"/>
      <c r="AK233" s="1126"/>
      <c r="AL233" s="1126"/>
      <c r="AM233" s="1126"/>
      <c r="AN233" s="1126"/>
      <c r="AO233" s="1126"/>
      <c r="AP233" s="1126"/>
      <c r="AQ233" s="1126"/>
      <c r="AR233" s="1126"/>
      <c r="AS233" s="1126"/>
      <c r="AT233" s="1126"/>
      <c r="AU233" s="1126"/>
      <c r="AV233" s="1126"/>
      <c r="AW233" s="1126"/>
      <c r="AX233" s="1126"/>
      <c r="AY233" s="1126"/>
      <c r="AZ233" s="1126"/>
      <c r="BA233" s="1126"/>
      <c r="BB233" s="1126"/>
      <c r="BC233" s="1126"/>
      <c r="BD233" s="1126"/>
      <c r="BE233" s="1126"/>
      <c r="BF233" s="1126"/>
      <c r="BG233" s="1126"/>
      <c r="BH233" s="1126"/>
      <c r="BI233" s="1126"/>
      <c r="BJ233" s="1126"/>
      <c r="BK233" s="1126"/>
      <c r="BL233" s="1126"/>
    </row>
    <row r="234" spans="1:64">
      <c r="A234" s="1126"/>
      <c r="B234" s="1126"/>
      <c r="C234" s="1126"/>
      <c r="D234" s="1126"/>
      <c r="E234" s="1126"/>
      <c r="F234" s="1126"/>
      <c r="G234" s="1126"/>
      <c r="H234" s="1126"/>
      <c r="I234" s="1126"/>
      <c r="N234" s="1126"/>
      <c r="O234" s="1126"/>
      <c r="P234" s="1126"/>
      <c r="Q234" s="1126"/>
      <c r="R234" s="1126"/>
      <c r="S234" s="1126"/>
      <c r="T234" s="1126"/>
      <c r="U234" s="1126"/>
      <c r="V234" s="1126"/>
      <c r="W234" s="1126"/>
      <c r="X234" s="1126"/>
      <c r="Y234" s="1126"/>
      <c r="Z234" s="1126"/>
      <c r="AA234" s="1126"/>
      <c r="AB234" s="1126"/>
      <c r="AC234" s="1126"/>
      <c r="AD234" s="1126"/>
      <c r="AE234" s="1126"/>
      <c r="AF234" s="1126"/>
      <c r="AG234" s="1126"/>
      <c r="AH234" s="1126"/>
      <c r="AI234" s="1126"/>
      <c r="AJ234" s="1126"/>
      <c r="AK234" s="1126"/>
      <c r="AL234" s="1126"/>
      <c r="AM234" s="1126"/>
      <c r="AN234" s="1126"/>
      <c r="AO234" s="1126"/>
      <c r="AP234" s="1126"/>
      <c r="AQ234" s="1126"/>
      <c r="AR234" s="1126"/>
      <c r="AS234" s="1126"/>
      <c r="AT234" s="1126"/>
      <c r="AU234" s="1126"/>
      <c r="AV234" s="1126"/>
      <c r="AW234" s="1126"/>
      <c r="AX234" s="1126"/>
      <c r="AY234" s="1126"/>
      <c r="AZ234" s="1126"/>
      <c r="BA234" s="1126"/>
      <c r="BB234" s="1126"/>
      <c r="BC234" s="1126"/>
      <c r="BD234" s="1126"/>
      <c r="BE234" s="1126"/>
      <c r="BF234" s="1126"/>
      <c r="BG234" s="1126"/>
      <c r="BH234" s="1126"/>
      <c r="BI234" s="1126"/>
      <c r="BJ234" s="1126"/>
      <c r="BK234" s="1126"/>
      <c r="BL234" s="1126"/>
    </row>
    <row r="235" spans="1:64">
      <c r="A235" s="1126"/>
      <c r="B235" s="1126"/>
      <c r="C235" s="1126"/>
      <c r="D235" s="1126"/>
      <c r="E235" s="1126"/>
      <c r="F235" s="1126"/>
      <c r="G235" s="1126"/>
      <c r="H235" s="1126"/>
      <c r="I235" s="1126"/>
      <c r="N235" s="1126"/>
      <c r="O235" s="1126"/>
      <c r="P235" s="1126"/>
      <c r="Q235" s="1126"/>
      <c r="R235" s="1126"/>
      <c r="S235" s="1126"/>
      <c r="T235" s="1126"/>
      <c r="U235" s="1126"/>
      <c r="V235" s="1126"/>
      <c r="W235" s="1126"/>
      <c r="X235" s="1126"/>
      <c r="Y235" s="1126"/>
      <c r="Z235" s="1126"/>
      <c r="AA235" s="1126"/>
      <c r="AB235" s="1126"/>
      <c r="AC235" s="1126"/>
      <c r="AD235" s="1126"/>
      <c r="AE235" s="1126"/>
      <c r="AF235" s="1126"/>
      <c r="AG235" s="1126"/>
      <c r="AH235" s="1126"/>
      <c r="AI235" s="1126"/>
      <c r="AJ235" s="1126"/>
      <c r="AK235" s="1126"/>
      <c r="AL235" s="1126"/>
      <c r="AM235" s="1126"/>
      <c r="AN235" s="1126"/>
      <c r="AO235" s="1126"/>
      <c r="AP235" s="1126"/>
      <c r="AQ235" s="1126"/>
      <c r="AR235" s="1126"/>
      <c r="AS235" s="1126"/>
      <c r="AT235" s="1126"/>
      <c r="AU235" s="1126"/>
      <c r="AV235" s="1126"/>
      <c r="AW235" s="1126"/>
      <c r="AX235" s="1126"/>
      <c r="AY235" s="1126"/>
      <c r="AZ235" s="1126"/>
      <c r="BA235" s="1126"/>
      <c r="BB235" s="1126"/>
      <c r="BC235" s="1126"/>
      <c r="BD235" s="1126"/>
      <c r="BE235" s="1126"/>
      <c r="BF235" s="1126"/>
      <c r="BG235" s="1126"/>
      <c r="BH235" s="1126"/>
      <c r="BI235" s="1126"/>
      <c r="BJ235" s="1126"/>
      <c r="BK235" s="1126"/>
      <c r="BL235" s="1126"/>
    </row>
    <row r="236" spans="1:64">
      <c r="A236" s="1126"/>
      <c r="B236" s="1126"/>
      <c r="C236" s="1126"/>
      <c r="D236" s="1126"/>
      <c r="E236" s="1126"/>
      <c r="F236" s="1126"/>
      <c r="G236" s="1126"/>
      <c r="H236" s="1126"/>
      <c r="I236" s="1126"/>
      <c r="N236" s="1126"/>
      <c r="O236" s="1126"/>
      <c r="P236" s="1126"/>
      <c r="Q236" s="1126"/>
      <c r="R236" s="1126"/>
      <c r="S236" s="1126"/>
      <c r="T236" s="1126"/>
      <c r="U236" s="1126"/>
      <c r="V236" s="1126"/>
      <c r="W236" s="1126"/>
      <c r="X236" s="1126"/>
      <c r="Y236" s="1126"/>
      <c r="Z236" s="1126"/>
      <c r="AA236" s="1126"/>
      <c r="AB236" s="1126"/>
      <c r="AC236" s="1126"/>
      <c r="AD236" s="1126"/>
      <c r="AE236" s="1126"/>
      <c r="AF236" s="1126"/>
      <c r="AG236" s="1126"/>
      <c r="AH236" s="1126"/>
      <c r="AI236" s="1126"/>
      <c r="AJ236" s="1126"/>
      <c r="AK236" s="1126"/>
      <c r="AL236" s="1126"/>
      <c r="AM236" s="1126"/>
      <c r="AN236" s="1126"/>
      <c r="AO236" s="1126"/>
      <c r="AP236" s="1126"/>
      <c r="AQ236" s="1126"/>
      <c r="AR236" s="1126"/>
      <c r="AS236" s="1126"/>
      <c r="AT236" s="1126"/>
      <c r="AU236" s="1126"/>
      <c r="AV236" s="1126"/>
      <c r="AW236" s="1126"/>
      <c r="AX236" s="1126"/>
      <c r="AY236" s="1126"/>
      <c r="AZ236" s="1126"/>
      <c r="BA236" s="1126"/>
      <c r="BB236" s="1126"/>
      <c r="BC236" s="1126"/>
      <c r="BD236" s="1126"/>
      <c r="BE236" s="1126"/>
      <c r="BF236" s="1126"/>
      <c r="BG236" s="1126"/>
      <c r="BH236" s="1126"/>
      <c r="BI236" s="1126"/>
      <c r="BJ236" s="1126"/>
      <c r="BK236" s="1126"/>
      <c r="BL236" s="1126"/>
    </row>
    <row r="237" spans="1:64">
      <c r="A237" s="1126"/>
      <c r="B237" s="1126"/>
      <c r="C237" s="1126"/>
      <c r="D237" s="1126"/>
      <c r="E237" s="1126"/>
      <c r="F237" s="1126"/>
      <c r="G237" s="1126"/>
      <c r="H237" s="1126"/>
      <c r="I237" s="1126"/>
      <c r="N237" s="1126"/>
      <c r="O237" s="1126"/>
      <c r="P237" s="1126"/>
      <c r="Q237" s="1126"/>
      <c r="R237" s="1126"/>
      <c r="S237" s="1126"/>
      <c r="T237" s="1126"/>
      <c r="U237" s="1126"/>
      <c r="V237" s="1126"/>
      <c r="W237" s="1126"/>
      <c r="X237" s="1126"/>
      <c r="Y237" s="1126"/>
      <c r="Z237" s="1126"/>
      <c r="AA237" s="1126"/>
      <c r="AB237" s="1126"/>
      <c r="AC237" s="1126"/>
      <c r="AD237" s="1126"/>
      <c r="AE237" s="1126"/>
      <c r="AF237" s="1126"/>
      <c r="AG237" s="1126"/>
      <c r="AH237" s="1126"/>
      <c r="AI237" s="1126"/>
      <c r="AJ237" s="1126"/>
      <c r="AK237" s="1126"/>
      <c r="AL237" s="1126"/>
      <c r="AM237" s="1126"/>
      <c r="AN237" s="1126"/>
      <c r="AO237" s="1126"/>
      <c r="AP237" s="1126"/>
      <c r="AQ237" s="1126"/>
      <c r="AR237" s="1126"/>
      <c r="AS237" s="1126"/>
      <c r="AT237" s="1126"/>
      <c r="AU237" s="1126"/>
      <c r="AV237" s="1126"/>
      <c r="AW237" s="1126"/>
      <c r="AX237" s="1126"/>
      <c r="AY237" s="1126"/>
      <c r="AZ237" s="1126"/>
      <c r="BA237" s="1126"/>
      <c r="BB237" s="1126"/>
      <c r="BC237" s="1126"/>
      <c r="BD237" s="1126"/>
      <c r="BE237" s="1126"/>
      <c r="BF237" s="1126"/>
      <c r="BG237" s="1126"/>
      <c r="BH237" s="1126"/>
      <c r="BI237" s="1126"/>
      <c r="BJ237" s="1126"/>
      <c r="BK237" s="1126"/>
      <c r="BL237" s="1126"/>
    </row>
    <row r="238" spans="1:64">
      <c r="A238" s="1126"/>
      <c r="B238" s="1126"/>
      <c r="C238" s="1126"/>
      <c r="D238" s="1126"/>
      <c r="E238" s="1126"/>
      <c r="F238" s="1126"/>
      <c r="G238" s="1126"/>
      <c r="H238" s="1126"/>
      <c r="I238" s="1126"/>
      <c r="N238" s="1126"/>
      <c r="O238" s="1126"/>
      <c r="P238" s="1126"/>
      <c r="Q238" s="1126"/>
      <c r="R238" s="1126"/>
      <c r="S238" s="1126"/>
      <c r="T238" s="1126"/>
      <c r="U238" s="1126"/>
      <c r="V238" s="1126"/>
      <c r="W238" s="1126"/>
      <c r="X238" s="1126"/>
      <c r="Y238" s="1126"/>
      <c r="Z238" s="1126"/>
      <c r="AA238" s="1126"/>
      <c r="AB238" s="1126"/>
      <c r="AC238" s="1126"/>
      <c r="AD238" s="1126"/>
      <c r="AE238" s="1126"/>
      <c r="AF238" s="1126"/>
      <c r="AG238" s="1126"/>
      <c r="AH238" s="1126"/>
      <c r="AI238" s="1126"/>
      <c r="AJ238" s="1126"/>
      <c r="AK238" s="1126"/>
      <c r="AL238" s="1126"/>
      <c r="AM238" s="1126"/>
      <c r="AN238" s="1126"/>
      <c r="AO238" s="1126"/>
      <c r="AP238" s="1126"/>
      <c r="AQ238" s="1126"/>
      <c r="AR238" s="1126"/>
      <c r="AS238" s="1126"/>
      <c r="AT238" s="1126"/>
      <c r="AU238" s="1126"/>
      <c r="AV238" s="1126"/>
      <c r="AW238" s="1126"/>
      <c r="AX238" s="1126"/>
      <c r="AY238" s="1126"/>
      <c r="AZ238" s="1126"/>
      <c r="BA238" s="1126"/>
      <c r="BB238" s="1126"/>
      <c r="BC238" s="1126"/>
      <c r="BD238" s="1126"/>
      <c r="BE238" s="1126"/>
      <c r="BF238" s="1126"/>
      <c r="BG238" s="1126"/>
      <c r="BH238" s="1126"/>
      <c r="BI238" s="1126"/>
      <c r="BJ238" s="1126"/>
      <c r="BK238" s="1126"/>
      <c r="BL238" s="1126"/>
    </row>
    <row r="239" spans="1:64">
      <c r="A239" s="1126"/>
      <c r="B239" s="1126"/>
      <c r="C239" s="1126"/>
      <c r="D239" s="1126"/>
      <c r="E239" s="1126"/>
      <c r="F239" s="1126"/>
      <c r="G239" s="1126"/>
      <c r="H239" s="1126"/>
      <c r="I239" s="1126"/>
      <c r="N239" s="1126"/>
      <c r="O239" s="1126"/>
      <c r="P239" s="1126"/>
      <c r="Q239" s="1126"/>
      <c r="R239" s="1126"/>
      <c r="S239" s="1126"/>
      <c r="T239" s="1126"/>
      <c r="U239" s="1126"/>
      <c r="V239" s="1126"/>
      <c r="W239" s="1126"/>
      <c r="X239" s="1126"/>
      <c r="Y239" s="1126"/>
      <c r="Z239" s="1126"/>
      <c r="AA239" s="1126"/>
      <c r="AB239" s="1126"/>
      <c r="AC239" s="1126"/>
      <c r="AD239" s="1126"/>
      <c r="AE239" s="1126"/>
      <c r="AF239" s="1126"/>
      <c r="AG239" s="1126"/>
      <c r="AH239" s="1126"/>
      <c r="AI239" s="1126"/>
      <c r="AJ239" s="1126"/>
      <c r="AK239" s="1126"/>
      <c r="AL239" s="1126"/>
      <c r="AM239" s="1126"/>
      <c r="AN239" s="1126"/>
      <c r="AO239" s="1126"/>
      <c r="AP239" s="1126"/>
      <c r="AQ239" s="1126"/>
      <c r="AR239" s="1126"/>
      <c r="AS239" s="1126"/>
      <c r="AT239" s="1126"/>
      <c r="AU239" s="1126"/>
      <c r="AV239" s="1126"/>
      <c r="AW239" s="1126"/>
      <c r="AX239" s="1126"/>
      <c r="AY239" s="1126"/>
      <c r="AZ239" s="1126"/>
      <c r="BA239" s="1126"/>
      <c r="BB239" s="1126"/>
      <c r="BC239" s="1126"/>
      <c r="BD239" s="1126"/>
      <c r="BE239" s="1126"/>
      <c r="BF239" s="1126"/>
      <c r="BG239" s="1126"/>
      <c r="BH239" s="1126"/>
      <c r="BI239" s="1126"/>
      <c r="BJ239" s="1126"/>
      <c r="BK239" s="1126"/>
      <c r="BL239" s="1126"/>
    </row>
    <row r="240" spans="1:64">
      <c r="A240" s="1126"/>
      <c r="B240" s="1126"/>
      <c r="C240" s="1126"/>
      <c r="D240" s="1126"/>
      <c r="E240" s="1126"/>
      <c r="F240" s="1126"/>
      <c r="G240" s="1126"/>
      <c r="H240" s="1126"/>
      <c r="I240" s="1126"/>
      <c r="N240" s="1126"/>
      <c r="O240" s="1126"/>
      <c r="P240" s="1126"/>
      <c r="Q240" s="1126"/>
      <c r="R240" s="1126"/>
      <c r="S240" s="1126"/>
      <c r="T240" s="1126"/>
      <c r="U240" s="1126"/>
      <c r="V240" s="1126"/>
      <c r="W240" s="1126"/>
      <c r="X240" s="1126"/>
      <c r="Y240" s="1126"/>
      <c r="Z240" s="1126"/>
      <c r="AA240" s="1126"/>
      <c r="AB240" s="1126"/>
      <c r="AC240" s="1126"/>
      <c r="AD240" s="1126"/>
      <c r="AE240" s="1126"/>
      <c r="AF240" s="1126"/>
      <c r="AG240" s="1126"/>
      <c r="AH240" s="1126"/>
      <c r="AI240" s="1126"/>
      <c r="AJ240" s="1126"/>
      <c r="AK240" s="1126"/>
      <c r="AL240" s="1126"/>
      <c r="AM240" s="1126"/>
      <c r="AN240" s="1126"/>
      <c r="AO240" s="1126"/>
      <c r="AP240" s="1126"/>
      <c r="AQ240" s="1126"/>
      <c r="AR240" s="1126"/>
      <c r="AS240" s="1126"/>
      <c r="AT240" s="1126"/>
      <c r="AU240" s="1126"/>
      <c r="AV240" s="1126"/>
      <c r="AW240" s="1126"/>
      <c r="AX240" s="1126"/>
      <c r="AY240" s="1126"/>
      <c r="AZ240" s="1126"/>
      <c r="BA240" s="1126"/>
      <c r="BB240" s="1126"/>
      <c r="BC240" s="1126"/>
      <c r="BD240" s="1126"/>
      <c r="BE240" s="1126"/>
      <c r="BF240" s="1126"/>
      <c r="BG240" s="1126"/>
      <c r="BH240" s="1126"/>
      <c r="BI240" s="1126"/>
      <c r="BJ240" s="1126"/>
      <c r="BK240" s="1126"/>
      <c r="BL240" s="1126"/>
    </row>
    <row r="241" spans="1:64">
      <c r="A241" s="1126"/>
      <c r="B241" s="1126"/>
      <c r="C241" s="1126"/>
      <c r="D241" s="1126"/>
      <c r="E241" s="1126"/>
      <c r="F241" s="1126"/>
      <c r="G241" s="1126"/>
      <c r="H241" s="1126"/>
      <c r="I241" s="1126"/>
      <c r="N241" s="1126"/>
      <c r="O241" s="1126"/>
      <c r="P241" s="1126"/>
      <c r="Q241" s="1126"/>
      <c r="R241" s="1126"/>
      <c r="S241" s="1126"/>
      <c r="T241" s="1126"/>
      <c r="U241" s="1126"/>
      <c r="V241" s="1126"/>
      <c r="W241" s="1126"/>
      <c r="X241" s="1126"/>
      <c r="Y241" s="1126"/>
      <c r="Z241" s="1126"/>
      <c r="AA241" s="1126"/>
      <c r="AB241" s="1126"/>
      <c r="AC241" s="1126"/>
      <c r="AD241" s="1126"/>
      <c r="AE241" s="1126"/>
      <c r="AF241" s="1126"/>
      <c r="AG241" s="1126"/>
      <c r="AH241" s="1126"/>
      <c r="AI241" s="1126"/>
      <c r="AJ241" s="1126"/>
      <c r="AK241" s="1126"/>
      <c r="AL241" s="1126"/>
      <c r="AM241" s="1126"/>
      <c r="AN241" s="1126"/>
      <c r="AO241" s="1126"/>
      <c r="AP241" s="1126"/>
      <c r="AQ241" s="1126"/>
      <c r="AR241" s="1126"/>
      <c r="AS241" s="1126"/>
      <c r="AT241" s="1126"/>
      <c r="AU241" s="1126"/>
      <c r="AV241" s="1126"/>
      <c r="AW241" s="1126"/>
      <c r="AX241" s="1126"/>
      <c r="AY241" s="1126"/>
      <c r="AZ241" s="1126"/>
      <c r="BA241" s="1126"/>
      <c r="BB241" s="1126"/>
      <c r="BC241" s="1126"/>
      <c r="BD241" s="1126"/>
      <c r="BE241" s="1126"/>
      <c r="BF241" s="1126"/>
      <c r="BG241" s="1126"/>
      <c r="BH241" s="1126"/>
      <c r="BI241" s="1126"/>
      <c r="BJ241" s="1126"/>
      <c r="BK241" s="1126"/>
      <c r="BL241" s="1126"/>
    </row>
    <row r="242" spans="1:64">
      <c r="A242" s="1126"/>
      <c r="B242" s="1126"/>
      <c r="C242" s="1126"/>
      <c r="D242" s="1126"/>
      <c r="E242" s="1126"/>
      <c r="F242" s="1126"/>
      <c r="G242" s="1126"/>
      <c r="H242" s="1126"/>
      <c r="I242" s="1126"/>
      <c r="N242" s="1126"/>
      <c r="O242" s="1126"/>
      <c r="P242" s="1126"/>
      <c r="Q242" s="1126"/>
      <c r="R242" s="1126"/>
      <c r="S242" s="1126"/>
      <c r="T242" s="1126"/>
      <c r="U242" s="1126"/>
      <c r="V242" s="1126"/>
      <c r="W242" s="1126"/>
      <c r="X242" s="1126"/>
      <c r="Y242" s="1126"/>
      <c r="Z242" s="1126"/>
      <c r="AA242" s="1126"/>
      <c r="AB242" s="1126"/>
      <c r="AC242" s="1126"/>
      <c r="AD242" s="1126"/>
      <c r="AE242" s="1126"/>
      <c r="AF242" s="1126"/>
      <c r="AG242" s="1126"/>
      <c r="AH242" s="1126"/>
      <c r="AI242" s="1126"/>
      <c r="AJ242" s="1126"/>
      <c r="AK242" s="1126"/>
      <c r="AL242" s="1126"/>
      <c r="AM242" s="1126"/>
      <c r="AN242" s="1126"/>
      <c r="AO242" s="1126"/>
      <c r="AP242" s="1126"/>
      <c r="AQ242" s="1126"/>
      <c r="AR242" s="1126"/>
      <c r="AS242" s="1126"/>
      <c r="AT242" s="1126"/>
      <c r="AU242" s="1126"/>
      <c r="AV242" s="1126"/>
      <c r="AW242" s="1126"/>
      <c r="AX242" s="1126"/>
      <c r="AY242" s="1126"/>
      <c r="AZ242" s="1126"/>
      <c r="BA242" s="1126"/>
      <c r="BB242" s="1126"/>
      <c r="BC242" s="1126"/>
      <c r="BD242" s="1126"/>
      <c r="BE242" s="1126"/>
      <c r="BF242" s="1126"/>
      <c r="BG242" s="1126"/>
      <c r="BH242" s="1126"/>
      <c r="BI242" s="1126"/>
      <c r="BJ242" s="1126"/>
      <c r="BK242" s="1126"/>
      <c r="BL242" s="1126"/>
    </row>
    <row r="243" spans="1:64">
      <c r="A243" s="1126"/>
      <c r="B243" s="1126"/>
      <c r="C243" s="1126"/>
      <c r="D243" s="1126"/>
      <c r="E243" s="1126"/>
      <c r="F243" s="1126"/>
      <c r="G243" s="1126"/>
      <c r="H243" s="1126"/>
      <c r="I243" s="1126"/>
      <c r="N243" s="1126"/>
      <c r="O243" s="1126"/>
      <c r="P243" s="1126"/>
      <c r="Q243" s="1126"/>
      <c r="R243" s="1126"/>
      <c r="S243" s="1126"/>
      <c r="T243" s="1126"/>
      <c r="U243" s="1126"/>
      <c r="V243" s="1126"/>
      <c r="W243" s="1126"/>
      <c r="X243" s="1126"/>
      <c r="Y243" s="1126"/>
      <c r="Z243" s="1126"/>
      <c r="AA243" s="1126"/>
      <c r="AB243" s="1126"/>
      <c r="AC243" s="1126"/>
      <c r="AD243" s="1126"/>
      <c r="AE243" s="1126"/>
      <c r="AF243" s="1126"/>
      <c r="AG243" s="1126"/>
      <c r="AH243" s="1126"/>
      <c r="AI243" s="1126"/>
      <c r="AJ243" s="1126"/>
      <c r="AK243" s="1126"/>
      <c r="AL243" s="1126"/>
      <c r="AM243" s="1126"/>
      <c r="AN243" s="1126"/>
      <c r="AO243" s="1126"/>
      <c r="AP243" s="1126"/>
      <c r="AQ243" s="1126"/>
      <c r="AR243" s="1126"/>
      <c r="AS243" s="1126"/>
      <c r="AT243" s="1126"/>
      <c r="AU243" s="1126"/>
      <c r="AV243" s="1126"/>
      <c r="AW243" s="1126"/>
      <c r="AX243" s="1126"/>
      <c r="AY243" s="1126"/>
      <c r="AZ243" s="1126"/>
      <c r="BA243" s="1126"/>
      <c r="BB243" s="1126"/>
      <c r="BC243" s="1126"/>
      <c r="BD243" s="1126"/>
      <c r="BE243" s="1126"/>
      <c r="BF243" s="1126"/>
      <c r="BG243" s="1126"/>
      <c r="BH243" s="1126"/>
      <c r="BI243" s="1126"/>
      <c r="BJ243" s="1126"/>
      <c r="BK243" s="1126"/>
      <c r="BL243" s="1126"/>
    </row>
    <row r="244" spans="1:64">
      <c r="A244" s="1126"/>
      <c r="B244" s="1126"/>
      <c r="C244" s="1126"/>
      <c r="D244" s="1126"/>
      <c r="E244" s="1126"/>
      <c r="F244" s="1126"/>
      <c r="G244" s="1126"/>
      <c r="H244" s="1126"/>
      <c r="I244" s="1126"/>
      <c r="N244" s="1126"/>
      <c r="O244" s="1126"/>
      <c r="P244" s="1126"/>
      <c r="Q244" s="1126"/>
      <c r="R244" s="1126"/>
      <c r="S244" s="1126"/>
      <c r="T244" s="1126"/>
      <c r="U244" s="1126"/>
      <c r="V244" s="1126"/>
      <c r="W244" s="1126"/>
      <c r="X244" s="1126"/>
      <c r="Y244" s="1126"/>
      <c r="Z244" s="1126"/>
      <c r="AA244" s="1126"/>
      <c r="AB244" s="1126"/>
      <c r="AC244" s="1126"/>
      <c r="AD244" s="1126"/>
      <c r="AE244" s="1126"/>
      <c r="AF244" s="1126"/>
      <c r="AG244" s="1126"/>
      <c r="AH244" s="1126"/>
      <c r="AI244" s="1126"/>
      <c r="AJ244" s="1126"/>
      <c r="AK244" s="1126"/>
      <c r="AL244" s="1126"/>
      <c r="AM244" s="1126"/>
      <c r="AN244" s="1126"/>
      <c r="AO244" s="1126"/>
      <c r="AP244" s="1126"/>
      <c r="AQ244" s="1126"/>
      <c r="AR244" s="1126"/>
      <c r="AS244" s="1126"/>
      <c r="AT244" s="1126"/>
      <c r="AU244" s="1126"/>
      <c r="AV244" s="1126"/>
      <c r="AW244" s="1126"/>
      <c r="AX244" s="1126"/>
      <c r="AY244" s="1126"/>
      <c r="AZ244" s="1126"/>
      <c r="BA244" s="1126"/>
      <c r="BB244" s="1126"/>
      <c r="BC244" s="1126"/>
      <c r="BD244" s="1126"/>
      <c r="BE244" s="1126"/>
      <c r="BF244" s="1126"/>
      <c r="BG244" s="1126"/>
      <c r="BH244" s="1126"/>
      <c r="BI244" s="1126"/>
      <c r="BJ244" s="1126"/>
      <c r="BK244" s="1126"/>
      <c r="BL244" s="1126"/>
    </row>
    <row r="245" spans="1:64">
      <c r="A245" s="1126"/>
      <c r="B245" s="1126"/>
      <c r="C245" s="1126"/>
      <c r="D245" s="1126"/>
      <c r="E245" s="1126"/>
      <c r="F245" s="1126"/>
      <c r="G245" s="1126"/>
      <c r="H245" s="1126"/>
      <c r="I245" s="1126"/>
      <c r="N245" s="1126"/>
      <c r="O245" s="1126"/>
      <c r="P245" s="1126"/>
      <c r="Q245" s="1126"/>
      <c r="R245" s="1126"/>
      <c r="S245" s="1126"/>
      <c r="T245" s="1126"/>
      <c r="U245" s="1126"/>
      <c r="V245" s="1126"/>
      <c r="W245" s="1126"/>
      <c r="X245" s="1126"/>
      <c r="Y245" s="1126"/>
      <c r="Z245" s="1126"/>
      <c r="AA245" s="1126"/>
      <c r="AB245" s="1126"/>
      <c r="AC245" s="1126"/>
      <c r="AD245" s="1126"/>
      <c r="AE245" s="1126"/>
      <c r="AF245" s="1126"/>
      <c r="AG245" s="1126"/>
      <c r="AH245" s="1126"/>
      <c r="AI245" s="1126"/>
      <c r="AJ245" s="1126"/>
      <c r="AK245" s="1126"/>
      <c r="AL245" s="1126"/>
      <c r="AM245" s="1126"/>
      <c r="AN245" s="1126"/>
      <c r="AO245" s="1126"/>
      <c r="AP245" s="1126"/>
      <c r="AQ245" s="1126"/>
      <c r="AR245" s="1126"/>
      <c r="AS245" s="1126"/>
      <c r="AT245" s="1126"/>
      <c r="AU245" s="1126"/>
      <c r="AV245" s="1126"/>
      <c r="AW245" s="1126"/>
      <c r="AX245" s="1126"/>
      <c r="AY245" s="1126"/>
      <c r="AZ245" s="1126"/>
      <c r="BA245" s="1126"/>
      <c r="BB245" s="1126"/>
      <c r="BC245" s="1126"/>
      <c r="BD245" s="1126"/>
      <c r="BE245" s="1126"/>
      <c r="BF245" s="1126"/>
      <c r="BG245" s="1126"/>
      <c r="BH245" s="1126"/>
      <c r="BI245" s="1126"/>
      <c r="BJ245" s="1126"/>
      <c r="BK245" s="1126"/>
      <c r="BL245" s="1126"/>
    </row>
    <row r="246" spans="1:64">
      <c r="A246" s="1126"/>
      <c r="B246" s="1126"/>
      <c r="C246" s="1126"/>
      <c r="D246" s="1126"/>
      <c r="E246" s="1126"/>
      <c r="F246" s="1126"/>
      <c r="G246" s="1126"/>
      <c r="H246" s="1126"/>
      <c r="I246" s="1126"/>
      <c r="N246" s="1126"/>
      <c r="O246" s="1126"/>
      <c r="P246" s="1126"/>
      <c r="Q246" s="1126"/>
      <c r="R246" s="1126"/>
      <c r="S246" s="1126"/>
      <c r="T246" s="1126"/>
      <c r="U246" s="1126"/>
      <c r="V246" s="1126"/>
      <c r="W246" s="1126"/>
      <c r="X246" s="1126"/>
      <c r="Y246" s="1126"/>
      <c r="Z246" s="1126"/>
      <c r="AA246" s="1126"/>
      <c r="AB246" s="1126"/>
      <c r="AC246" s="1126"/>
      <c r="AD246" s="1126"/>
      <c r="AE246" s="1126"/>
      <c r="AF246" s="1126"/>
      <c r="AG246" s="1126"/>
      <c r="AH246" s="1126"/>
      <c r="AI246" s="1126"/>
      <c r="AJ246" s="1126"/>
      <c r="AK246" s="1126"/>
      <c r="AL246" s="1126"/>
      <c r="AM246" s="1126"/>
      <c r="AN246" s="1126"/>
      <c r="AO246" s="1126"/>
      <c r="AP246" s="1126"/>
      <c r="AQ246" s="1126"/>
      <c r="AR246" s="1126"/>
      <c r="AS246" s="1126"/>
      <c r="AT246" s="1126"/>
      <c r="AU246" s="1126"/>
      <c r="AV246" s="1126"/>
      <c r="AW246" s="1126"/>
      <c r="AX246" s="1126"/>
      <c r="AY246" s="1126"/>
      <c r="AZ246" s="1126"/>
      <c r="BA246" s="1126"/>
      <c r="BB246" s="1126"/>
      <c r="BC246" s="1126"/>
      <c r="BD246" s="1126"/>
      <c r="BE246" s="1126"/>
      <c r="BF246" s="1126"/>
      <c r="BG246" s="1126"/>
      <c r="BH246" s="1126"/>
      <c r="BI246" s="1126"/>
      <c r="BJ246" s="1126"/>
      <c r="BK246" s="1126"/>
      <c r="BL246" s="1126"/>
    </row>
    <row r="247" spans="1:64">
      <c r="A247" s="1126"/>
      <c r="B247" s="1126"/>
      <c r="C247" s="1126"/>
      <c r="D247" s="1126"/>
      <c r="E247" s="1126"/>
      <c r="F247" s="1126"/>
      <c r="G247" s="1126"/>
      <c r="H247" s="1126"/>
      <c r="I247" s="1126"/>
      <c r="N247" s="1126"/>
      <c r="O247" s="1126"/>
      <c r="P247" s="1126"/>
      <c r="Q247" s="1126"/>
      <c r="R247" s="1126"/>
      <c r="S247" s="1126"/>
      <c r="T247" s="1126"/>
      <c r="U247" s="1126"/>
      <c r="V247" s="1126"/>
      <c r="W247" s="1126"/>
      <c r="X247" s="1126"/>
      <c r="Y247" s="1126"/>
      <c r="Z247" s="1126"/>
      <c r="AA247" s="1126"/>
      <c r="AB247" s="1126"/>
      <c r="AC247" s="1126"/>
      <c r="AD247" s="1126"/>
      <c r="AE247" s="1126"/>
      <c r="AF247" s="1126"/>
      <c r="AG247" s="1126"/>
      <c r="AH247" s="1126"/>
      <c r="AI247" s="1126"/>
      <c r="AJ247" s="1126"/>
      <c r="AK247" s="1126"/>
      <c r="AL247" s="1126"/>
      <c r="AM247" s="1126"/>
      <c r="AN247" s="1126"/>
      <c r="AO247" s="1126"/>
      <c r="AP247" s="1126"/>
      <c r="AQ247" s="1126"/>
      <c r="AR247" s="1126"/>
      <c r="AS247" s="1126"/>
      <c r="AT247" s="1126"/>
      <c r="AU247" s="1126"/>
      <c r="AV247" s="1126"/>
      <c r="AW247" s="1126"/>
      <c r="AX247" s="1126"/>
      <c r="AY247" s="1126"/>
      <c r="AZ247" s="1126"/>
      <c r="BA247" s="1126"/>
      <c r="BB247" s="1126"/>
      <c r="BC247" s="1126"/>
      <c r="BD247" s="1126"/>
      <c r="BE247" s="1126"/>
      <c r="BF247" s="1126"/>
      <c r="BG247" s="1126"/>
      <c r="BH247" s="1126"/>
      <c r="BI247" s="1126"/>
      <c r="BJ247" s="1126"/>
      <c r="BK247" s="1126"/>
      <c r="BL247" s="1126"/>
    </row>
    <row r="248" spans="1:64">
      <c r="A248" s="1126"/>
      <c r="B248" s="1126"/>
      <c r="C248" s="1126"/>
      <c r="D248" s="1126"/>
      <c r="E248" s="1126"/>
      <c r="F248" s="1126"/>
      <c r="G248" s="1126"/>
      <c r="H248" s="1126"/>
      <c r="I248" s="1126"/>
      <c r="N248" s="1126"/>
      <c r="O248" s="1126"/>
      <c r="P248" s="1126"/>
      <c r="Q248" s="1126"/>
      <c r="R248" s="1126"/>
      <c r="S248" s="1126"/>
      <c r="T248" s="1126"/>
      <c r="U248" s="1126"/>
      <c r="V248" s="1126"/>
      <c r="W248" s="1126"/>
      <c r="X248" s="1126"/>
      <c r="Y248" s="1126"/>
      <c r="Z248" s="1126"/>
      <c r="AA248" s="1126"/>
      <c r="AB248" s="1126"/>
      <c r="AC248" s="1126"/>
      <c r="AD248" s="1126"/>
      <c r="AE248" s="1126"/>
      <c r="AF248" s="1126"/>
      <c r="AG248" s="1126"/>
      <c r="AH248" s="1126"/>
      <c r="AI248" s="1126"/>
      <c r="AJ248" s="1126"/>
      <c r="AK248" s="1126"/>
      <c r="AL248" s="1126"/>
      <c r="AM248" s="1126"/>
      <c r="AN248" s="1126"/>
      <c r="AO248" s="1126"/>
      <c r="AP248" s="1126"/>
      <c r="AQ248" s="1126"/>
      <c r="AR248" s="1126"/>
      <c r="AS248" s="1126"/>
      <c r="AT248" s="1126"/>
      <c r="AU248" s="1126"/>
      <c r="AV248" s="1126"/>
      <c r="AW248" s="1126"/>
      <c r="AX248" s="1126"/>
      <c r="AY248" s="1126"/>
      <c r="AZ248" s="1126"/>
      <c r="BA248" s="1126"/>
      <c r="BB248" s="1126"/>
      <c r="BC248" s="1126"/>
      <c r="BD248" s="1126"/>
      <c r="BE248" s="1126"/>
      <c r="BF248" s="1126"/>
      <c r="BG248" s="1126"/>
      <c r="BH248" s="1126"/>
      <c r="BI248" s="1126"/>
      <c r="BJ248" s="1126"/>
      <c r="BK248" s="1126"/>
      <c r="BL248" s="1126"/>
    </row>
    <row r="249" spans="1:64">
      <c r="A249" s="1126"/>
      <c r="B249" s="1126"/>
      <c r="C249" s="1126"/>
      <c r="D249" s="1126"/>
      <c r="E249" s="1126"/>
      <c r="F249" s="1126"/>
      <c r="G249" s="1126"/>
      <c r="H249" s="1126"/>
      <c r="I249" s="1126"/>
      <c r="N249" s="1126"/>
      <c r="O249" s="1126"/>
      <c r="P249" s="1126"/>
      <c r="Q249" s="1126"/>
      <c r="R249" s="1126"/>
      <c r="S249" s="1126"/>
      <c r="T249" s="1126"/>
      <c r="U249" s="1126"/>
      <c r="V249" s="1126"/>
      <c r="W249" s="1126"/>
      <c r="X249" s="1126"/>
      <c r="Y249" s="1126"/>
      <c r="Z249" s="1126"/>
      <c r="AA249" s="1126"/>
      <c r="AB249" s="1126"/>
      <c r="AC249" s="1126"/>
      <c r="AD249" s="1126"/>
      <c r="AE249" s="1126"/>
      <c r="AF249" s="1126"/>
      <c r="AG249" s="1126"/>
      <c r="AH249" s="1126"/>
      <c r="AI249" s="1126"/>
      <c r="AJ249" s="1126"/>
      <c r="AK249" s="1126"/>
      <c r="AL249" s="1126"/>
      <c r="AM249" s="1126"/>
      <c r="AN249" s="1126"/>
      <c r="AO249" s="1126"/>
      <c r="AP249" s="1126"/>
      <c r="AQ249" s="1126"/>
      <c r="AR249" s="1126"/>
      <c r="AS249" s="1126"/>
      <c r="AT249" s="1126"/>
      <c r="AU249" s="1126"/>
      <c r="AV249" s="1126"/>
      <c r="AW249" s="1126"/>
      <c r="AX249" s="1126"/>
      <c r="AY249" s="1126"/>
      <c r="AZ249" s="1126"/>
      <c r="BA249" s="1126"/>
      <c r="BB249" s="1126"/>
      <c r="BC249" s="1126"/>
      <c r="BD249" s="1126"/>
      <c r="BE249" s="1126"/>
      <c r="BF249" s="1126"/>
      <c r="BG249" s="1126"/>
      <c r="BH249" s="1126"/>
      <c r="BI249" s="1126"/>
      <c r="BJ249" s="1126"/>
      <c r="BK249" s="1126"/>
      <c r="BL249" s="1126"/>
    </row>
    <row r="250" spans="1:64">
      <c r="A250" s="1126"/>
      <c r="B250" s="1126"/>
      <c r="C250" s="1126"/>
      <c r="D250" s="1126"/>
      <c r="E250" s="1126"/>
      <c r="F250" s="1126"/>
      <c r="G250" s="1126"/>
      <c r="H250" s="1126"/>
      <c r="I250" s="1126"/>
      <c r="N250" s="1126"/>
      <c r="O250" s="1126"/>
      <c r="P250" s="1126"/>
      <c r="Q250" s="1126"/>
      <c r="R250" s="1126"/>
      <c r="S250" s="1126"/>
      <c r="T250" s="1126"/>
      <c r="U250" s="1126"/>
      <c r="V250" s="1126"/>
      <c r="W250" s="1126"/>
      <c r="X250" s="1126"/>
      <c r="Y250" s="1126"/>
      <c r="Z250" s="1126"/>
      <c r="AA250" s="1126"/>
      <c r="AB250" s="1126"/>
      <c r="AC250" s="1126"/>
      <c r="AD250" s="1126"/>
      <c r="AE250" s="1126"/>
      <c r="AF250" s="1126"/>
      <c r="AG250" s="1126"/>
      <c r="AH250" s="1126"/>
      <c r="AI250" s="1126"/>
      <c r="AJ250" s="1126"/>
      <c r="AK250" s="1126"/>
      <c r="AL250" s="1126"/>
      <c r="AM250" s="1126"/>
      <c r="AN250" s="1126"/>
      <c r="AO250" s="1126"/>
      <c r="AP250" s="1126"/>
      <c r="AQ250" s="1126"/>
      <c r="AR250" s="1126"/>
      <c r="AS250" s="1126"/>
      <c r="AT250" s="1126"/>
      <c r="AU250" s="1126"/>
      <c r="AV250" s="1126"/>
      <c r="AW250" s="1126"/>
      <c r="AX250" s="1126"/>
      <c r="AY250" s="1126"/>
      <c r="AZ250" s="1126"/>
      <c r="BA250" s="1126"/>
      <c r="BB250" s="1126"/>
      <c r="BC250" s="1126"/>
      <c r="BD250" s="1126"/>
      <c r="BE250" s="1126"/>
      <c r="BF250" s="1126"/>
      <c r="BG250" s="1126"/>
      <c r="BH250" s="1126"/>
      <c r="BI250" s="1126"/>
      <c r="BJ250" s="1126"/>
      <c r="BK250" s="1126"/>
      <c r="BL250" s="1126"/>
    </row>
    <row r="251" spans="1:64">
      <c r="A251" s="1126"/>
      <c r="B251" s="1126"/>
      <c r="C251" s="1126"/>
      <c r="D251" s="1126"/>
      <c r="E251" s="1126"/>
      <c r="F251" s="1126"/>
      <c r="G251" s="1126"/>
      <c r="H251" s="1126"/>
      <c r="I251" s="1126"/>
      <c r="N251" s="1126"/>
      <c r="O251" s="1126"/>
      <c r="P251" s="1126"/>
      <c r="Q251" s="1126"/>
      <c r="R251" s="1126"/>
      <c r="S251" s="1126"/>
      <c r="T251" s="1126"/>
      <c r="U251" s="1126"/>
      <c r="V251" s="1126"/>
      <c r="W251" s="1126"/>
      <c r="X251" s="1126"/>
      <c r="Y251" s="1126"/>
      <c r="Z251" s="1126"/>
      <c r="AA251" s="1126"/>
      <c r="AB251" s="1126"/>
      <c r="AC251" s="1126"/>
      <c r="AD251" s="1126"/>
      <c r="AE251" s="1126"/>
      <c r="AF251" s="1126"/>
      <c r="AG251" s="1126"/>
      <c r="AH251" s="1126"/>
      <c r="AI251" s="1126"/>
      <c r="AJ251" s="1126"/>
      <c r="AK251" s="1126"/>
      <c r="AL251" s="1126"/>
      <c r="AM251" s="1126"/>
      <c r="AN251" s="1126"/>
      <c r="AO251" s="1126"/>
      <c r="AP251" s="1126"/>
      <c r="AQ251" s="1126"/>
      <c r="AR251" s="1126"/>
      <c r="AS251" s="1126"/>
      <c r="AT251" s="1126"/>
      <c r="AU251" s="1126"/>
      <c r="AV251" s="1126"/>
      <c r="AW251" s="1126"/>
      <c r="AX251" s="1126"/>
      <c r="AY251" s="1126"/>
      <c r="AZ251" s="1126"/>
      <c r="BA251" s="1126"/>
      <c r="BB251" s="1126"/>
      <c r="BC251" s="1126"/>
      <c r="BD251" s="1126"/>
      <c r="BE251" s="1126"/>
      <c r="BF251" s="1126"/>
      <c r="BG251" s="1126"/>
      <c r="BH251" s="1126"/>
      <c r="BI251" s="1126"/>
      <c r="BJ251" s="1126"/>
      <c r="BK251" s="1126"/>
      <c r="BL251" s="1126"/>
    </row>
    <row r="252" spans="1:64">
      <c r="A252" s="1126"/>
      <c r="B252" s="1126"/>
      <c r="C252" s="1126"/>
      <c r="D252" s="1126"/>
      <c r="E252" s="1126"/>
      <c r="F252" s="1126"/>
      <c r="G252" s="1126"/>
      <c r="H252" s="1126"/>
      <c r="I252" s="1126"/>
      <c r="N252" s="1126"/>
      <c r="O252" s="1126"/>
      <c r="P252" s="1126"/>
      <c r="Q252" s="1126"/>
      <c r="R252" s="1126"/>
      <c r="S252" s="1126"/>
      <c r="T252" s="1126"/>
      <c r="U252" s="1126"/>
      <c r="V252" s="1126"/>
      <c r="W252" s="1126"/>
      <c r="X252" s="1126"/>
      <c r="Y252" s="1126"/>
      <c r="Z252" s="1126"/>
      <c r="AA252" s="1126"/>
      <c r="AB252" s="1126"/>
      <c r="AC252" s="1126"/>
      <c r="AD252" s="1126"/>
      <c r="AE252" s="1126"/>
      <c r="AF252" s="1126"/>
      <c r="AG252" s="1126"/>
      <c r="AH252" s="1126"/>
      <c r="AI252" s="1126"/>
      <c r="AJ252" s="1126"/>
      <c r="AK252" s="1126"/>
      <c r="AL252" s="1126"/>
      <c r="AM252" s="1126"/>
      <c r="AN252" s="1126"/>
      <c r="AO252" s="1126"/>
      <c r="AP252" s="1126"/>
      <c r="AQ252" s="1126"/>
      <c r="AR252" s="1126"/>
      <c r="AS252" s="1126"/>
      <c r="AT252" s="1126"/>
      <c r="AU252" s="1126"/>
      <c r="AV252" s="1126"/>
      <c r="AW252" s="1126"/>
      <c r="AX252" s="1126"/>
      <c r="AY252" s="1126"/>
      <c r="AZ252" s="1126"/>
      <c r="BA252" s="1126"/>
      <c r="BB252" s="1126"/>
      <c r="BC252" s="1126"/>
      <c r="BD252" s="1126"/>
      <c r="BE252" s="1126"/>
      <c r="BF252" s="1126"/>
      <c r="BG252" s="1126"/>
      <c r="BH252" s="1126"/>
      <c r="BI252" s="1126"/>
      <c r="BJ252" s="1126"/>
      <c r="BK252" s="1126"/>
      <c r="BL252" s="1126"/>
    </row>
    <row r="253" spans="1:64">
      <c r="A253" s="1126"/>
      <c r="B253" s="1126"/>
      <c r="C253" s="1126"/>
      <c r="D253" s="1126"/>
      <c r="E253" s="1126"/>
      <c r="F253" s="1126"/>
      <c r="G253" s="1126"/>
      <c r="H253" s="1126"/>
      <c r="I253" s="1126"/>
      <c r="N253" s="1126"/>
      <c r="O253" s="1126"/>
      <c r="P253" s="1126"/>
      <c r="Q253" s="1126"/>
      <c r="R253" s="1126"/>
      <c r="S253" s="1126"/>
      <c r="T253" s="1126"/>
      <c r="U253" s="1126"/>
      <c r="V253" s="1126"/>
      <c r="W253" s="1126"/>
      <c r="X253" s="1126"/>
      <c r="Y253" s="1126"/>
      <c r="Z253" s="1126"/>
      <c r="AA253" s="1126"/>
      <c r="AB253" s="1126"/>
      <c r="AC253" s="1126"/>
      <c r="AD253" s="1126"/>
      <c r="AE253" s="1126"/>
      <c r="AF253" s="1126"/>
      <c r="AG253" s="1126"/>
      <c r="AH253" s="1126"/>
      <c r="AI253" s="1126"/>
      <c r="AJ253" s="1126"/>
      <c r="AK253" s="1126"/>
      <c r="AL253" s="1126"/>
      <c r="AM253" s="1126"/>
      <c r="AN253" s="1126"/>
      <c r="AO253" s="1126"/>
      <c r="AP253" s="1126"/>
      <c r="AQ253" s="1126"/>
      <c r="AR253" s="1126"/>
      <c r="AS253" s="1126"/>
      <c r="AT253" s="1126"/>
      <c r="AU253" s="1126"/>
      <c r="AV253" s="1126"/>
      <c r="AW253" s="1126"/>
      <c r="AX253" s="1126"/>
      <c r="AY253" s="1126"/>
      <c r="AZ253" s="1126"/>
      <c r="BA253" s="1126"/>
      <c r="BB253" s="1126"/>
      <c r="BC253" s="1126"/>
      <c r="BD253" s="1126"/>
      <c r="BE253" s="1126"/>
      <c r="BF253" s="1126"/>
      <c r="BG253" s="1126"/>
      <c r="BH253" s="1126"/>
      <c r="BI253" s="1126"/>
      <c r="BJ253" s="1126"/>
      <c r="BK253" s="1126"/>
      <c r="BL253" s="1126"/>
    </row>
    <row r="254" spans="1:64">
      <c r="A254" s="1126"/>
      <c r="B254" s="1126"/>
      <c r="C254" s="1126"/>
      <c r="D254" s="1126"/>
      <c r="E254" s="1126"/>
      <c r="F254" s="1126"/>
      <c r="G254" s="1126"/>
      <c r="H254" s="1126"/>
      <c r="I254" s="1126"/>
      <c r="N254" s="1126"/>
      <c r="O254" s="1126"/>
      <c r="P254" s="1126"/>
      <c r="Q254" s="1126"/>
      <c r="R254" s="1126"/>
      <c r="S254" s="1126"/>
      <c r="T254" s="1126"/>
      <c r="U254" s="1126"/>
      <c r="V254" s="1126"/>
      <c r="W254" s="1126"/>
      <c r="X254" s="1126"/>
      <c r="Y254" s="1126"/>
      <c r="Z254" s="1126"/>
      <c r="AA254" s="1126"/>
      <c r="AB254" s="1126"/>
      <c r="AC254" s="1126"/>
      <c r="AD254" s="1126"/>
      <c r="AE254" s="1126"/>
      <c r="AF254" s="1126"/>
      <c r="AG254" s="1126"/>
      <c r="AH254" s="1126"/>
      <c r="AI254" s="1126"/>
      <c r="AJ254" s="1126"/>
      <c r="AK254" s="1126"/>
      <c r="AL254" s="1126"/>
      <c r="AM254" s="1126"/>
      <c r="AN254" s="1126"/>
      <c r="AO254" s="1126"/>
      <c r="AP254" s="1126"/>
      <c r="AQ254" s="1126"/>
      <c r="AR254" s="1126"/>
      <c r="AS254" s="1126"/>
      <c r="AT254" s="1126"/>
      <c r="AU254" s="1126"/>
      <c r="AV254" s="1126"/>
      <c r="AW254" s="1126"/>
      <c r="AX254" s="1126"/>
      <c r="AY254" s="1126"/>
      <c r="AZ254" s="1126"/>
      <c r="BA254" s="1126"/>
      <c r="BB254" s="1126"/>
      <c r="BC254" s="1126"/>
      <c r="BD254" s="1126"/>
      <c r="BE254" s="1126"/>
      <c r="BF254" s="1126"/>
      <c r="BG254" s="1126"/>
      <c r="BH254" s="1126"/>
      <c r="BI254" s="1126"/>
      <c r="BJ254" s="1126"/>
      <c r="BK254" s="1126"/>
      <c r="BL254" s="1126"/>
    </row>
    <row r="255" spans="1:64">
      <c r="A255" s="1126"/>
      <c r="B255" s="1126"/>
      <c r="C255" s="1126"/>
      <c r="D255" s="1126"/>
      <c r="E255" s="1126"/>
      <c r="F255" s="1126"/>
      <c r="G255" s="1126"/>
      <c r="H255" s="1126"/>
      <c r="I255" s="1126"/>
      <c r="N255" s="1126"/>
      <c r="O255" s="1126"/>
      <c r="P255" s="1126"/>
      <c r="Q255" s="1126"/>
      <c r="R255" s="1126"/>
      <c r="S255" s="1126"/>
      <c r="T255" s="1126"/>
      <c r="U255" s="1126"/>
      <c r="V255" s="1126"/>
      <c r="W255" s="1126"/>
      <c r="X255" s="1126"/>
      <c r="Y255" s="1126"/>
      <c r="Z255" s="1126"/>
      <c r="AA255" s="1126"/>
      <c r="AB255" s="1126"/>
      <c r="AC255" s="1126"/>
      <c r="AD255" s="1126"/>
      <c r="AE255" s="1126"/>
      <c r="AF255" s="1126"/>
      <c r="AG255" s="1126"/>
      <c r="AH255" s="1126"/>
      <c r="AI255" s="1126"/>
      <c r="AJ255" s="1126"/>
      <c r="AK255" s="1126"/>
      <c r="AL255" s="1126"/>
      <c r="AM255" s="1126"/>
      <c r="AN255" s="1126"/>
      <c r="AO255" s="1126"/>
      <c r="AP255" s="1126"/>
      <c r="AQ255" s="1126"/>
      <c r="AR255" s="1126"/>
      <c r="AS255" s="1126"/>
      <c r="AT255" s="1126"/>
      <c r="AU255" s="1126"/>
      <c r="AV255" s="1126"/>
      <c r="AW255" s="1126"/>
      <c r="AX255" s="1126"/>
      <c r="AY255" s="1126"/>
      <c r="AZ255" s="1126"/>
      <c r="BA255" s="1126"/>
      <c r="BB255" s="1126"/>
      <c r="BC255" s="1126"/>
      <c r="BD255" s="1126"/>
      <c r="BE255" s="1126"/>
      <c r="BF255" s="1126"/>
      <c r="BG255" s="1126"/>
      <c r="BH255" s="1126"/>
      <c r="BI255" s="1126"/>
      <c r="BJ255" s="1126"/>
      <c r="BK255" s="1126"/>
      <c r="BL255" s="1126"/>
    </row>
    <row r="256" spans="1:64">
      <c r="A256" s="1126"/>
      <c r="B256" s="1126"/>
      <c r="C256" s="1126"/>
      <c r="D256" s="1126"/>
      <c r="E256" s="1126"/>
      <c r="F256" s="1126"/>
      <c r="G256" s="1126"/>
      <c r="H256" s="1126"/>
      <c r="I256" s="1126"/>
      <c r="N256" s="1126"/>
      <c r="O256" s="1126"/>
      <c r="P256" s="1126"/>
      <c r="Q256" s="1126"/>
      <c r="R256" s="1126"/>
      <c r="S256" s="1126"/>
      <c r="T256" s="1126"/>
      <c r="U256" s="1126"/>
      <c r="V256" s="1126"/>
      <c r="W256" s="1126"/>
      <c r="X256" s="1126"/>
      <c r="Y256" s="1126"/>
      <c r="Z256" s="1126"/>
      <c r="AA256" s="1126"/>
      <c r="AB256" s="1126"/>
      <c r="AC256" s="1126"/>
      <c r="AD256" s="1126"/>
      <c r="AE256" s="1126"/>
      <c r="AF256" s="1126"/>
      <c r="AG256" s="1126"/>
      <c r="AH256" s="1126"/>
      <c r="AI256" s="1126"/>
      <c r="AJ256" s="1126"/>
      <c r="AK256" s="1126"/>
      <c r="AL256" s="1126"/>
      <c r="AM256" s="1126"/>
      <c r="AN256" s="1126"/>
      <c r="AO256" s="1126"/>
      <c r="AP256" s="1126"/>
      <c r="AQ256" s="1126"/>
      <c r="AR256" s="1126"/>
      <c r="AS256" s="1126"/>
      <c r="AT256" s="1126"/>
      <c r="AU256" s="1126"/>
      <c r="AV256" s="1126"/>
      <c r="AW256" s="1126"/>
      <c r="AX256" s="1126"/>
      <c r="AY256" s="1126"/>
      <c r="AZ256" s="1126"/>
      <c r="BA256" s="1126"/>
      <c r="BB256" s="1126"/>
      <c r="BC256" s="1126"/>
      <c r="BD256" s="1126"/>
      <c r="BE256" s="1126"/>
      <c r="BF256" s="1126"/>
      <c r="BG256" s="1126"/>
      <c r="BH256" s="1126"/>
      <c r="BI256" s="1126"/>
      <c r="BJ256" s="1126"/>
      <c r="BK256" s="1126"/>
      <c r="BL256" s="1126"/>
    </row>
    <row r="257" spans="1:64">
      <c r="A257" s="1126"/>
      <c r="B257" s="1126"/>
      <c r="C257" s="1126"/>
      <c r="D257" s="1126"/>
      <c r="E257" s="1126"/>
      <c r="F257" s="1126"/>
      <c r="G257" s="1126"/>
      <c r="H257" s="1126"/>
      <c r="I257" s="1126"/>
      <c r="N257" s="1126"/>
      <c r="O257" s="1126"/>
      <c r="P257" s="1126"/>
      <c r="Q257" s="1126"/>
      <c r="R257" s="1126"/>
      <c r="S257" s="1126"/>
      <c r="T257" s="1126"/>
      <c r="U257" s="1126"/>
      <c r="V257" s="1126"/>
      <c r="W257" s="1126"/>
      <c r="X257" s="1126"/>
      <c r="Y257" s="1126"/>
      <c r="Z257" s="1126"/>
      <c r="AA257" s="1126"/>
      <c r="AB257" s="1126"/>
      <c r="AC257" s="1126"/>
      <c r="AD257" s="1126"/>
      <c r="AE257" s="1126"/>
      <c r="AF257" s="1126"/>
      <c r="AG257" s="1126"/>
      <c r="AH257" s="1126"/>
      <c r="AI257" s="1126"/>
      <c r="AJ257" s="1126"/>
      <c r="AK257" s="1126"/>
      <c r="AL257" s="1126"/>
      <c r="AM257" s="1126"/>
      <c r="AN257" s="1126"/>
      <c r="AO257" s="1126"/>
      <c r="AP257" s="1126"/>
      <c r="AQ257" s="1126"/>
      <c r="AR257" s="1126"/>
      <c r="AS257" s="1126"/>
      <c r="AT257" s="1126"/>
      <c r="AU257" s="1126"/>
      <c r="AV257" s="1126"/>
      <c r="AW257" s="1126"/>
      <c r="AX257" s="1126"/>
      <c r="AY257" s="1126"/>
      <c r="AZ257" s="1126"/>
      <c r="BA257" s="1126"/>
      <c r="BB257" s="1126"/>
      <c r="BC257" s="1126"/>
      <c r="BD257" s="1126"/>
      <c r="BE257" s="1126"/>
      <c r="BF257" s="1126"/>
      <c r="BG257" s="1126"/>
      <c r="BH257" s="1126"/>
      <c r="BI257" s="1126"/>
      <c r="BJ257" s="1126"/>
      <c r="BK257" s="1126"/>
      <c r="BL257" s="1126"/>
    </row>
    <row r="258" spans="1:64">
      <c r="A258" s="1126"/>
      <c r="B258" s="1126"/>
      <c r="C258" s="1126"/>
      <c r="D258" s="1126"/>
      <c r="E258" s="1126"/>
      <c r="F258" s="1126"/>
      <c r="G258" s="1126"/>
      <c r="H258" s="1126"/>
      <c r="I258" s="1126"/>
      <c r="N258" s="1126"/>
      <c r="O258" s="1126"/>
      <c r="P258" s="1126"/>
      <c r="Q258" s="1126"/>
      <c r="R258" s="1126"/>
      <c r="S258" s="1126"/>
      <c r="T258" s="1126"/>
      <c r="U258" s="1126"/>
      <c r="V258" s="1126"/>
      <c r="W258" s="1126"/>
      <c r="X258" s="1126"/>
      <c r="Y258" s="1126"/>
      <c r="Z258" s="1126"/>
      <c r="AA258" s="1126"/>
      <c r="AB258" s="1126"/>
      <c r="AC258" s="1126"/>
      <c r="AD258" s="1126"/>
      <c r="AE258" s="1126"/>
      <c r="AF258" s="1126"/>
      <c r="AG258" s="1126"/>
      <c r="AH258" s="1126"/>
      <c r="AI258" s="1126"/>
      <c r="AJ258" s="1126"/>
      <c r="AK258" s="1126"/>
      <c r="AL258" s="1126"/>
      <c r="AM258" s="1126"/>
      <c r="AN258" s="1126"/>
      <c r="AO258" s="1126"/>
      <c r="AP258" s="1126"/>
      <c r="AQ258" s="1126"/>
      <c r="AR258" s="1126"/>
      <c r="AS258" s="1126"/>
      <c r="AT258" s="1126"/>
      <c r="AU258" s="1126"/>
      <c r="AV258" s="1126"/>
      <c r="AW258" s="1126"/>
      <c r="AX258" s="1126"/>
      <c r="AY258" s="1126"/>
      <c r="AZ258" s="1126"/>
      <c r="BA258" s="1126"/>
      <c r="BB258" s="1126"/>
      <c r="BC258" s="1126"/>
      <c r="BD258" s="1126"/>
      <c r="BE258" s="1126"/>
      <c r="BF258" s="1126"/>
      <c r="BG258" s="1126"/>
      <c r="BH258" s="1126"/>
      <c r="BI258" s="1126"/>
      <c r="BJ258" s="1126"/>
      <c r="BK258" s="1126"/>
      <c r="BL258" s="1126"/>
    </row>
    <row r="259" spans="1:64">
      <c r="A259" s="1126"/>
      <c r="B259" s="1126"/>
      <c r="C259" s="1126"/>
      <c r="D259" s="1126"/>
      <c r="E259" s="1126"/>
      <c r="F259" s="1126"/>
      <c r="G259" s="1126"/>
      <c r="H259" s="1126"/>
      <c r="I259" s="1126"/>
      <c r="N259" s="1126"/>
      <c r="O259" s="1126"/>
      <c r="P259" s="1126"/>
      <c r="Q259" s="1126"/>
      <c r="R259" s="1126"/>
      <c r="S259" s="1126"/>
      <c r="T259" s="1126"/>
      <c r="U259" s="1126"/>
      <c r="V259" s="1126"/>
      <c r="W259" s="1126"/>
      <c r="X259" s="1126"/>
      <c r="Y259" s="1126"/>
      <c r="Z259" s="1126"/>
      <c r="AA259" s="1126"/>
      <c r="AB259" s="1126"/>
      <c r="AC259" s="1126"/>
      <c r="AD259" s="1126"/>
      <c r="AE259" s="1126"/>
      <c r="AF259" s="1126"/>
      <c r="AG259" s="1126"/>
      <c r="AH259" s="1126"/>
      <c r="AI259" s="1126"/>
      <c r="AJ259" s="1126"/>
      <c r="AK259" s="1126"/>
      <c r="AL259" s="1126"/>
      <c r="AM259" s="1126"/>
      <c r="AN259" s="1126"/>
      <c r="AO259" s="1126"/>
      <c r="AP259" s="1126"/>
      <c r="AQ259" s="1126"/>
      <c r="AR259" s="1126"/>
      <c r="AS259" s="1126"/>
      <c r="AT259" s="1126"/>
      <c r="AU259" s="1126"/>
      <c r="AV259" s="1126"/>
      <c r="AW259" s="1126"/>
      <c r="AX259" s="1126"/>
      <c r="AY259" s="1126"/>
      <c r="AZ259" s="1126"/>
      <c r="BA259" s="1126"/>
      <c r="BB259" s="1126"/>
      <c r="BC259" s="1126"/>
      <c r="BD259" s="1126"/>
      <c r="BE259" s="1126"/>
      <c r="BF259" s="1126"/>
      <c r="BG259" s="1126"/>
      <c r="BH259" s="1126"/>
      <c r="BI259" s="1126"/>
      <c r="BJ259" s="1126"/>
      <c r="BK259" s="1126"/>
      <c r="BL259" s="1126"/>
    </row>
    <row r="260" spans="1:64">
      <c r="A260" s="1126"/>
      <c r="B260" s="1126"/>
      <c r="C260" s="1126"/>
      <c r="D260" s="1126"/>
      <c r="E260" s="1126"/>
      <c r="F260" s="1126"/>
      <c r="G260" s="1126"/>
      <c r="H260" s="1126"/>
      <c r="I260" s="1126"/>
      <c r="N260" s="1126"/>
      <c r="O260" s="1126"/>
      <c r="P260" s="1126"/>
      <c r="Q260" s="1126"/>
      <c r="R260" s="1126"/>
      <c r="S260" s="1126"/>
      <c r="T260" s="1126"/>
      <c r="U260" s="1126"/>
      <c r="V260" s="1126"/>
      <c r="W260" s="1126"/>
      <c r="X260" s="1126"/>
      <c r="Y260" s="1126"/>
      <c r="Z260" s="1126"/>
      <c r="AA260" s="1126"/>
      <c r="AB260" s="1126"/>
      <c r="AC260" s="1126"/>
      <c r="AD260" s="1126"/>
      <c r="AE260" s="1126"/>
      <c r="AF260" s="1126"/>
      <c r="AG260" s="1126"/>
      <c r="AH260" s="1126"/>
      <c r="AI260" s="1126"/>
      <c r="AJ260" s="1126"/>
      <c r="AK260" s="1126"/>
      <c r="AL260" s="1126"/>
      <c r="AM260" s="1126"/>
      <c r="AN260" s="1126"/>
      <c r="AO260" s="1126"/>
      <c r="AP260" s="1126"/>
      <c r="AQ260" s="1126"/>
      <c r="AR260" s="1126"/>
      <c r="AS260" s="1126"/>
      <c r="AT260" s="1126"/>
      <c r="AU260" s="1126"/>
      <c r="AV260" s="1126"/>
      <c r="AW260" s="1126"/>
      <c r="AX260" s="1126"/>
      <c r="AY260" s="1126"/>
      <c r="AZ260" s="1126"/>
      <c r="BA260" s="1126"/>
      <c r="BB260" s="1126"/>
      <c r="BC260" s="1126"/>
      <c r="BD260" s="1126"/>
      <c r="BE260" s="1126"/>
      <c r="BF260" s="1126"/>
      <c r="BG260" s="1126"/>
      <c r="BH260" s="1126"/>
      <c r="BI260" s="1126"/>
      <c r="BJ260" s="1126"/>
      <c r="BK260" s="1126"/>
      <c r="BL260" s="1126"/>
    </row>
    <row r="261" spans="1:64">
      <c r="A261" s="1126"/>
      <c r="B261" s="1126"/>
      <c r="C261" s="1126"/>
      <c r="D261" s="1126"/>
      <c r="E261" s="1126"/>
      <c r="F261" s="1126"/>
      <c r="G261" s="1126"/>
      <c r="H261" s="1126"/>
      <c r="I261" s="1126"/>
      <c r="N261" s="1126"/>
      <c r="O261" s="1126"/>
      <c r="P261" s="1126"/>
      <c r="Q261" s="1126"/>
      <c r="R261" s="1126"/>
      <c r="S261" s="1126"/>
      <c r="T261" s="1126"/>
      <c r="U261" s="1126"/>
      <c r="V261" s="1126"/>
      <c r="W261" s="1126"/>
      <c r="X261" s="1126"/>
      <c r="Y261" s="1126"/>
      <c r="Z261" s="1126"/>
      <c r="AA261" s="1126"/>
      <c r="AB261" s="1126"/>
      <c r="AC261" s="1126"/>
      <c r="AD261" s="1126"/>
      <c r="AE261" s="1126"/>
      <c r="AF261" s="1126"/>
      <c r="AG261" s="1126"/>
      <c r="AH261" s="1126"/>
      <c r="AI261" s="1126"/>
      <c r="AJ261" s="1126"/>
      <c r="AK261" s="1126"/>
      <c r="AL261" s="1126"/>
      <c r="AM261" s="1126"/>
      <c r="AN261" s="1126"/>
      <c r="AO261" s="1126"/>
      <c r="AP261" s="1126"/>
      <c r="AQ261" s="1126"/>
      <c r="AR261" s="1126"/>
      <c r="AS261" s="1126"/>
      <c r="AT261" s="1126"/>
      <c r="AU261" s="1126"/>
      <c r="AV261" s="1126"/>
      <c r="AW261" s="1126"/>
      <c r="AX261" s="1126"/>
      <c r="AY261" s="1126"/>
      <c r="AZ261" s="1126"/>
      <c r="BA261" s="1126"/>
      <c r="BB261" s="1126"/>
      <c r="BC261" s="1126"/>
      <c r="BD261" s="1126"/>
      <c r="BE261" s="1126"/>
      <c r="BF261" s="1126"/>
      <c r="BG261" s="1126"/>
      <c r="BH261" s="1126"/>
      <c r="BI261" s="1126"/>
      <c r="BJ261" s="1126"/>
      <c r="BK261" s="1126"/>
      <c r="BL261" s="1126"/>
    </row>
    <row r="262" spans="1:64">
      <c r="A262" s="1126"/>
      <c r="B262" s="1126"/>
      <c r="C262" s="1126"/>
      <c r="D262" s="1126"/>
      <c r="E262" s="1126"/>
      <c r="F262" s="1126"/>
      <c r="G262" s="1126"/>
      <c r="H262" s="1126"/>
      <c r="I262" s="1126"/>
      <c r="N262" s="1126"/>
      <c r="O262" s="1126"/>
      <c r="P262" s="1126"/>
      <c r="Q262" s="1126"/>
      <c r="R262" s="1126"/>
      <c r="S262" s="1126"/>
      <c r="T262" s="1126"/>
      <c r="U262" s="1126"/>
      <c r="V262" s="1126"/>
      <c r="W262" s="1126"/>
      <c r="X262" s="1126"/>
      <c r="Y262" s="1126"/>
      <c r="Z262" s="1126"/>
      <c r="AA262" s="1126"/>
      <c r="AB262" s="1126"/>
      <c r="AC262" s="1126"/>
      <c r="AD262" s="1126"/>
      <c r="AE262" s="1126"/>
      <c r="AF262" s="1126"/>
      <c r="AG262" s="1126"/>
      <c r="AH262" s="1126"/>
      <c r="AI262" s="1126"/>
      <c r="AJ262" s="1126"/>
      <c r="AK262" s="1126"/>
      <c r="AL262" s="1126"/>
      <c r="AM262" s="1126"/>
      <c r="AN262" s="1126"/>
      <c r="AO262" s="1126"/>
      <c r="AP262" s="1126"/>
      <c r="AQ262" s="1126"/>
      <c r="AR262" s="1126"/>
      <c r="AS262" s="1126"/>
      <c r="AT262" s="1126"/>
      <c r="AU262" s="1126"/>
      <c r="AV262" s="1126"/>
      <c r="AW262" s="1126"/>
      <c r="AX262" s="1126"/>
      <c r="AY262" s="1126"/>
      <c r="AZ262" s="1126"/>
      <c r="BA262" s="1126"/>
      <c r="BB262" s="1126"/>
      <c r="BC262" s="1126"/>
      <c r="BD262" s="1126"/>
      <c r="BE262" s="1126"/>
      <c r="BF262" s="1126"/>
      <c r="BG262" s="1126"/>
      <c r="BH262" s="1126"/>
      <c r="BI262" s="1126"/>
      <c r="BJ262" s="1126"/>
      <c r="BK262" s="1126"/>
      <c r="BL262" s="1126"/>
    </row>
    <row r="263" spans="1:64">
      <c r="A263" s="1126"/>
      <c r="B263" s="1126"/>
      <c r="C263" s="1126"/>
      <c r="D263" s="1126"/>
      <c r="E263" s="1126"/>
      <c r="F263" s="1126"/>
      <c r="G263" s="1126"/>
      <c r="H263" s="1126"/>
      <c r="I263" s="1126"/>
      <c r="N263" s="1126"/>
      <c r="O263" s="1126"/>
      <c r="P263" s="1126"/>
      <c r="Q263" s="1126"/>
      <c r="R263" s="1126"/>
      <c r="S263" s="1126"/>
      <c r="T263" s="1126"/>
      <c r="U263" s="1126"/>
      <c r="V263" s="1126"/>
      <c r="W263" s="1126"/>
      <c r="X263" s="1126"/>
      <c r="Y263" s="1126"/>
      <c r="Z263" s="1126"/>
      <c r="AA263" s="1126"/>
      <c r="AB263" s="1126"/>
      <c r="AC263" s="1126"/>
      <c r="AD263" s="1126"/>
      <c r="AE263" s="1126"/>
      <c r="AF263" s="1126"/>
      <c r="AG263" s="1126"/>
      <c r="AH263" s="1126"/>
      <c r="AI263" s="1126"/>
      <c r="AJ263" s="1126"/>
      <c r="AK263" s="1126"/>
      <c r="AL263" s="1126"/>
      <c r="AM263" s="1126"/>
      <c r="AN263" s="1126"/>
      <c r="AO263" s="1126"/>
      <c r="AP263" s="1126"/>
      <c r="AQ263" s="1126"/>
      <c r="AR263" s="1126"/>
      <c r="AS263" s="1126"/>
      <c r="AT263" s="1126"/>
      <c r="AU263" s="1126"/>
      <c r="AV263" s="1126"/>
      <c r="AW263" s="1126"/>
      <c r="AX263" s="1126"/>
      <c r="AY263" s="1126"/>
      <c r="AZ263" s="1126"/>
      <c r="BA263" s="1126"/>
      <c r="BB263" s="1126"/>
      <c r="BC263" s="1126"/>
      <c r="BD263" s="1126"/>
      <c r="BE263" s="1126"/>
      <c r="BF263" s="1126"/>
      <c r="BG263" s="1126"/>
      <c r="BH263" s="1126"/>
      <c r="BI263" s="1126"/>
      <c r="BJ263" s="1126"/>
      <c r="BK263" s="1126"/>
      <c r="BL263" s="1126"/>
    </row>
    <row r="264" spans="1:64">
      <c r="A264" s="1126"/>
      <c r="B264" s="1126"/>
      <c r="C264" s="1126"/>
      <c r="D264" s="1126"/>
      <c r="E264" s="1126"/>
      <c r="F264" s="1126"/>
      <c r="G264" s="1126"/>
      <c r="H264" s="1126"/>
      <c r="I264" s="1126"/>
      <c r="N264" s="1126"/>
      <c r="O264" s="1126"/>
      <c r="P264" s="1126"/>
      <c r="Q264" s="1126"/>
      <c r="R264" s="1126"/>
      <c r="S264" s="1126"/>
      <c r="T264" s="1126"/>
      <c r="U264" s="1126"/>
      <c r="V264" s="1126"/>
      <c r="W264" s="1126"/>
      <c r="X264" s="1126"/>
      <c r="Y264" s="1126"/>
      <c r="Z264" s="1126"/>
      <c r="AA264" s="1126"/>
      <c r="AB264" s="1126"/>
      <c r="AC264" s="1126"/>
      <c r="AD264" s="1126"/>
      <c r="AE264" s="1126"/>
      <c r="AF264" s="1126"/>
      <c r="AG264" s="1126"/>
      <c r="AH264" s="1126"/>
      <c r="AI264" s="1126"/>
      <c r="AJ264" s="1126"/>
      <c r="AK264" s="1126"/>
      <c r="AL264" s="1126"/>
      <c r="AM264" s="1126"/>
      <c r="AN264" s="1126"/>
      <c r="AO264" s="1126"/>
      <c r="AP264" s="1126"/>
      <c r="AQ264" s="1126"/>
      <c r="AR264" s="1126"/>
      <c r="AS264" s="1126"/>
      <c r="AT264" s="1126"/>
      <c r="AU264" s="1126"/>
      <c r="AV264" s="1126"/>
      <c r="AW264" s="1126"/>
      <c r="AX264" s="1126"/>
      <c r="AY264" s="1126"/>
      <c r="AZ264" s="1126"/>
      <c r="BA264" s="1126"/>
      <c r="BB264" s="1126"/>
      <c r="BC264" s="1126"/>
      <c r="BD264" s="1126"/>
      <c r="BE264" s="1126"/>
      <c r="BF264" s="1126"/>
      <c r="BG264" s="1126"/>
      <c r="BH264" s="1126"/>
      <c r="BI264" s="1126"/>
      <c r="BJ264" s="1126"/>
      <c r="BK264" s="1126"/>
      <c r="BL264" s="1126"/>
    </row>
    <row r="265" spans="1:64">
      <c r="A265" s="1126"/>
      <c r="B265" s="1126"/>
      <c r="C265" s="1126"/>
      <c r="D265" s="1126"/>
      <c r="E265" s="1126"/>
      <c r="F265" s="1126"/>
      <c r="G265" s="1126"/>
      <c r="H265" s="1126"/>
      <c r="I265" s="1126"/>
      <c r="N265" s="1126"/>
      <c r="O265" s="1126"/>
      <c r="P265" s="1126"/>
      <c r="Q265" s="1126"/>
      <c r="R265" s="1126"/>
      <c r="S265" s="1126"/>
      <c r="T265" s="1126"/>
      <c r="U265" s="1126"/>
      <c r="V265" s="1126"/>
      <c r="W265" s="1126"/>
      <c r="X265" s="1126"/>
      <c r="Y265" s="1126"/>
      <c r="Z265" s="1126"/>
      <c r="AA265" s="1126"/>
      <c r="AB265" s="1126"/>
      <c r="AC265" s="1126"/>
      <c r="AD265" s="1126"/>
      <c r="AE265" s="1126"/>
      <c r="AF265" s="1126"/>
      <c r="AG265" s="1126"/>
      <c r="AH265" s="1126"/>
      <c r="AI265" s="1126"/>
      <c r="AJ265" s="1126"/>
      <c r="AK265" s="1126"/>
      <c r="AL265" s="1126"/>
      <c r="AM265" s="1126"/>
      <c r="AN265" s="1126"/>
      <c r="AO265" s="1126"/>
      <c r="AP265" s="1126"/>
      <c r="AQ265" s="1126"/>
      <c r="AR265" s="1126"/>
      <c r="AS265" s="1126"/>
      <c r="AT265" s="1126"/>
      <c r="AU265" s="1126"/>
      <c r="AV265" s="1126"/>
      <c r="AW265" s="1126"/>
      <c r="AX265" s="1126"/>
      <c r="AY265" s="1126"/>
      <c r="AZ265" s="1126"/>
      <c r="BA265" s="1126"/>
      <c r="BB265" s="1126"/>
      <c r="BC265" s="1126"/>
      <c r="BD265" s="1126"/>
      <c r="BE265" s="1126"/>
      <c r="BF265" s="1126"/>
      <c r="BG265" s="1126"/>
      <c r="BH265" s="1126"/>
      <c r="BI265" s="1126"/>
      <c r="BJ265" s="1126"/>
      <c r="BK265" s="1126"/>
      <c r="BL265" s="1126"/>
    </row>
    <row r="266" spans="1:64">
      <c r="A266" s="1126"/>
      <c r="B266" s="1126"/>
      <c r="C266" s="1126"/>
      <c r="D266" s="1126"/>
      <c r="E266" s="1126"/>
      <c r="F266" s="1126"/>
      <c r="G266" s="1126"/>
      <c r="H266" s="1126"/>
      <c r="I266" s="1126"/>
      <c r="N266" s="1126"/>
      <c r="O266" s="1126"/>
      <c r="P266" s="1126"/>
      <c r="Q266" s="1126"/>
      <c r="R266" s="1126"/>
      <c r="S266" s="1126"/>
      <c r="T266" s="1126"/>
      <c r="U266" s="1126"/>
      <c r="V266" s="1126"/>
      <c r="W266" s="1126"/>
      <c r="X266" s="1126"/>
      <c r="Y266" s="1126"/>
      <c r="Z266" s="1126"/>
      <c r="AA266" s="1126"/>
      <c r="AB266" s="1126"/>
      <c r="AC266" s="1126"/>
      <c r="AD266" s="1126"/>
      <c r="AE266" s="1126"/>
      <c r="AF266" s="1126"/>
      <c r="AG266" s="1126"/>
      <c r="AH266" s="1126"/>
      <c r="AI266" s="1126"/>
      <c r="AJ266" s="1126"/>
      <c r="AK266" s="1126"/>
      <c r="AL266" s="1126"/>
      <c r="AM266" s="1126"/>
      <c r="AN266" s="1126"/>
      <c r="AO266" s="1126"/>
      <c r="AP266" s="1126"/>
      <c r="AQ266" s="1126"/>
      <c r="AR266" s="1126"/>
      <c r="AS266" s="1126"/>
      <c r="AT266" s="1126"/>
      <c r="AU266" s="1126"/>
      <c r="AV266" s="1126"/>
      <c r="AW266" s="1126"/>
      <c r="AX266" s="1126"/>
      <c r="AY266" s="1126"/>
      <c r="AZ266" s="1126"/>
      <c r="BA266" s="1126"/>
      <c r="BB266" s="1126"/>
      <c r="BC266" s="1126"/>
      <c r="BD266" s="1126"/>
      <c r="BE266" s="1126"/>
      <c r="BF266" s="1126"/>
      <c r="BG266" s="1126"/>
      <c r="BH266" s="1126"/>
      <c r="BI266" s="1126"/>
      <c r="BJ266" s="1126"/>
      <c r="BK266" s="1126"/>
      <c r="BL266" s="1126"/>
    </row>
    <row r="267" spans="1:64">
      <c r="A267" s="1126"/>
      <c r="B267" s="1126"/>
      <c r="C267" s="1126"/>
      <c r="D267" s="1126"/>
      <c r="E267" s="1126"/>
      <c r="F267" s="1126"/>
      <c r="G267" s="1126"/>
      <c r="H267" s="1126"/>
      <c r="I267" s="1126"/>
      <c r="N267" s="1126"/>
      <c r="O267" s="1126"/>
      <c r="P267" s="1126"/>
      <c r="Q267" s="1126"/>
      <c r="R267" s="1126"/>
      <c r="S267" s="1126"/>
      <c r="T267" s="1126"/>
      <c r="U267" s="1126"/>
      <c r="V267" s="1126"/>
      <c r="W267" s="1126"/>
      <c r="X267" s="1126"/>
      <c r="Y267" s="1126"/>
      <c r="Z267" s="1126"/>
      <c r="AA267" s="1126"/>
      <c r="AB267" s="1126"/>
      <c r="AC267" s="1126"/>
      <c r="AD267" s="1126"/>
      <c r="AE267" s="1126"/>
      <c r="AF267" s="1126"/>
      <c r="AG267" s="1126"/>
      <c r="AH267" s="1126"/>
      <c r="AI267" s="1126"/>
      <c r="AJ267" s="1126"/>
      <c r="AK267" s="1126"/>
      <c r="AL267" s="1126"/>
      <c r="AM267" s="1126"/>
      <c r="AN267" s="1126"/>
      <c r="AO267" s="1126"/>
      <c r="AP267" s="1126"/>
      <c r="AQ267" s="1126"/>
      <c r="AR267" s="1126"/>
      <c r="AS267" s="1126"/>
      <c r="AT267" s="1126"/>
      <c r="AU267" s="1126"/>
      <c r="AV267" s="1126"/>
      <c r="AW267" s="1126"/>
      <c r="AX267" s="1126"/>
      <c r="AY267" s="1126"/>
      <c r="AZ267" s="1126"/>
      <c r="BA267" s="1126"/>
      <c r="BB267" s="1126"/>
      <c r="BC267" s="1126"/>
      <c r="BD267" s="1126"/>
      <c r="BE267" s="1126"/>
      <c r="BF267" s="1126"/>
      <c r="BG267" s="1126"/>
      <c r="BH267" s="1126"/>
      <c r="BI267" s="1126"/>
      <c r="BJ267" s="1126"/>
      <c r="BK267" s="1126"/>
      <c r="BL267" s="1126"/>
    </row>
    <row r="268" spans="1:64">
      <c r="A268" s="1126"/>
      <c r="B268" s="1126"/>
      <c r="C268" s="1126"/>
      <c r="D268" s="1126"/>
      <c r="E268" s="1126"/>
      <c r="F268" s="1126"/>
      <c r="G268" s="1126"/>
      <c r="H268" s="1126"/>
      <c r="I268" s="1126"/>
      <c r="N268" s="1126"/>
      <c r="O268" s="1126"/>
      <c r="P268" s="1126"/>
      <c r="Q268" s="1126"/>
      <c r="R268" s="1126"/>
      <c r="S268" s="1126"/>
      <c r="T268" s="1126"/>
      <c r="U268" s="1126"/>
      <c r="V268" s="1126"/>
      <c r="W268" s="1126"/>
      <c r="X268" s="1126"/>
      <c r="Y268" s="1126"/>
      <c r="Z268" s="1126"/>
      <c r="AA268" s="1126"/>
      <c r="AB268" s="1126"/>
      <c r="AC268" s="1126"/>
      <c r="AD268" s="1126"/>
      <c r="AE268" s="1126"/>
      <c r="AF268" s="1126"/>
      <c r="AG268" s="1126"/>
      <c r="AH268" s="1126"/>
      <c r="AI268" s="1126"/>
      <c r="AJ268" s="1126"/>
      <c r="AK268" s="1126"/>
      <c r="AL268" s="1126"/>
      <c r="AM268" s="1126"/>
      <c r="AN268" s="1126"/>
      <c r="AO268" s="1126"/>
      <c r="AP268" s="1126"/>
      <c r="AQ268" s="1126"/>
      <c r="AR268" s="1126"/>
      <c r="AS268" s="1126"/>
      <c r="AT268" s="1126"/>
      <c r="AU268" s="1126"/>
      <c r="AV268" s="1126"/>
      <c r="AW268" s="1126"/>
      <c r="AX268" s="1126"/>
      <c r="AY268" s="1126"/>
      <c r="AZ268" s="1126"/>
      <c r="BA268" s="1126"/>
      <c r="BB268" s="1126"/>
      <c r="BC268" s="1126"/>
      <c r="BD268" s="1126"/>
      <c r="BE268" s="1126"/>
      <c r="BF268" s="1126"/>
      <c r="BG268" s="1126"/>
      <c r="BH268" s="1126"/>
      <c r="BI268" s="1126"/>
      <c r="BJ268" s="1126"/>
      <c r="BK268" s="1126"/>
      <c r="BL268" s="1126"/>
    </row>
    <row r="269" spans="1:64">
      <c r="A269" s="1126"/>
      <c r="B269" s="1126"/>
      <c r="C269" s="1126"/>
      <c r="D269" s="1126"/>
      <c r="E269" s="1126"/>
      <c r="F269" s="1126"/>
      <c r="G269" s="1126"/>
      <c r="H269" s="1126"/>
      <c r="I269" s="1126"/>
      <c r="N269" s="1126"/>
      <c r="O269" s="1126"/>
      <c r="P269" s="1126"/>
      <c r="Q269" s="1126"/>
      <c r="R269" s="1126"/>
      <c r="S269" s="1126"/>
      <c r="T269" s="1126"/>
      <c r="U269" s="1126"/>
      <c r="V269" s="1126"/>
      <c r="W269" s="1126"/>
      <c r="X269" s="1126"/>
      <c r="Y269" s="1126"/>
      <c r="Z269" s="1126"/>
      <c r="AA269" s="1126"/>
      <c r="AB269" s="1126"/>
      <c r="AC269" s="1126"/>
      <c r="AD269" s="1126"/>
      <c r="AE269" s="1126"/>
      <c r="AF269" s="1126"/>
      <c r="AG269" s="1126"/>
      <c r="AH269" s="1126"/>
      <c r="AI269" s="1126"/>
      <c r="AJ269" s="1126"/>
      <c r="AK269" s="1126"/>
      <c r="AL269" s="1126"/>
      <c r="AM269" s="1126"/>
      <c r="AN269" s="1126"/>
      <c r="AO269" s="1126"/>
      <c r="AP269" s="1126"/>
      <c r="AQ269" s="1126"/>
      <c r="AR269" s="1126"/>
      <c r="AS269" s="1126"/>
      <c r="AT269" s="1126"/>
      <c r="AU269" s="1126"/>
      <c r="AV269" s="1126"/>
      <c r="AW269" s="1126"/>
      <c r="AX269" s="1126"/>
      <c r="AY269" s="1126"/>
      <c r="AZ269" s="1126"/>
      <c r="BA269" s="1126"/>
      <c r="BB269" s="1126"/>
      <c r="BC269" s="1126"/>
      <c r="BD269" s="1126"/>
      <c r="BE269" s="1126"/>
      <c r="BF269" s="1126"/>
      <c r="BG269" s="1126"/>
      <c r="BH269" s="1126"/>
      <c r="BI269" s="1126"/>
      <c r="BJ269" s="1126"/>
      <c r="BK269" s="1126"/>
      <c r="BL269" s="1126"/>
    </row>
    <row r="270" spans="1:64">
      <c r="A270" s="1126"/>
      <c r="B270" s="1126"/>
      <c r="C270" s="1126"/>
      <c r="D270" s="1126"/>
      <c r="E270" s="1126"/>
      <c r="F270" s="1126"/>
      <c r="G270" s="1126"/>
      <c r="H270" s="1126"/>
      <c r="I270" s="1126"/>
      <c r="N270" s="1126"/>
      <c r="O270" s="1126"/>
      <c r="P270" s="1126"/>
      <c r="Q270" s="1126"/>
      <c r="R270" s="1126"/>
      <c r="S270" s="1126"/>
      <c r="T270" s="1126"/>
      <c r="U270" s="1126"/>
      <c r="V270" s="1126"/>
      <c r="W270" s="1126"/>
      <c r="X270" s="1126"/>
      <c r="Y270" s="1126"/>
      <c r="Z270" s="1126"/>
      <c r="AA270" s="1126"/>
      <c r="AB270" s="1126"/>
      <c r="AC270" s="1126"/>
      <c r="AD270" s="1126"/>
      <c r="AE270" s="1126"/>
      <c r="AF270" s="1126"/>
      <c r="AG270" s="1126"/>
      <c r="AH270" s="1126"/>
      <c r="AI270" s="1126"/>
      <c r="AJ270" s="1126"/>
      <c r="AK270" s="1126"/>
      <c r="AL270" s="1126"/>
      <c r="AM270" s="1126"/>
      <c r="AN270" s="1126"/>
      <c r="AO270" s="1126"/>
      <c r="AP270" s="1126"/>
      <c r="AQ270" s="1126"/>
      <c r="AR270" s="1126"/>
      <c r="AS270" s="1126"/>
      <c r="AT270" s="1126"/>
      <c r="AU270" s="1126"/>
      <c r="AV270" s="1126"/>
      <c r="AW270" s="1126"/>
      <c r="AX270" s="1126"/>
      <c r="AY270" s="1126"/>
      <c r="AZ270" s="1126"/>
      <c r="BA270" s="1126"/>
      <c r="BB270" s="1126"/>
      <c r="BC270" s="1126"/>
      <c r="BD270" s="1126"/>
      <c r="BE270" s="1126"/>
      <c r="BF270" s="1126"/>
      <c r="BG270" s="1126"/>
      <c r="BH270" s="1126"/>
      <c r="BI270" s="1126"/>
      <c r="BJ270" s="1126"/>
      <c r="BK270" s="1126"/>
      <c r="BL270" s="1126"/>
    </row>
    <row r="271" spans="1:64">
      <c r="A271" s="1126"/>
      <c r="B271" s="1126"/>
      <c r="C271" s="1126"/>
      <c r="D271" s="1126"/>
      <c r="E271" s="1126"/>
      <c r="F271" s="1126"/>
      <c r="G271" s="1126"/>
      <c r="H271" s="1126"/>
      <c r="I271" s="1126"/>
      <c r="N271" s="1126"/>
      <c r="O271" s="1126"/>
      <c r="P271" s="1126"/>
      <c r="Q271" s="1126"/>
      <c r="R271" s="1126"/>
      <c r="S271" s="1126"/>
      <c r="T271" s="1126"/>
      <c r="U271" s="1126"/>
      <c r="V271" s="1126"/>
      <c r="W271" s="1126"/>
      <c r="X271" s="1126"/>
      <c r="Y271" s="1126"/>
      <c r="Z271" s="1126"/>
      <c r="AA271" s="1126"/>
      <c r="AB271" s="1126"/>
      <c r="AC271" s="1126"/>
      <c r="AD271" s="1126"/>
      <c r="AE271" s="1126"/>
      <c r="AF271" s="1126"/>
      <c r="AG271" s="1126"/>
      <c r="AH271" s="1126"/>
      <c r="AI271" s="1126"/>
      <c r="AJ271" s="1126"/>
      <c r="AK271" s="1126"/>
      <c r="AL271" s="1126"/>
      <c r="AM271" s="1126"/>
      <c r="AN271" s="1126"/>
      <c r="AO271" s="1126"/>
      <c r="AP271" s="1126"/>
      <c r="AQ271" s="1126"/>
      <c r="AR271" s="1126"/>
      <c r="AS271" s="1126"/>
      <c r="AT271" s="1126"/>
      <c r="AU271" s="1126"/>
      <c r="AV271" s="1126"/>
      <c r="AW271" s="1126"/>
      <c r="AX271" s="1126"/>
      <c r="AY271" s="1126"/>
      <c r="AZ271" s="1126"/>
      <c r="BA271" s="1126"/>
      <c r="BB271" s="1126"/>
      <c r="BC271" s="1126"/>
      <c r="BD271" s="1126"/>
      <c r="BE271" s="1126"/>
      <c r="BF271" s="1126"/>
      <c r="BG271" s="1126"/>
      <c r="BH271" s="1126"/>
      <c r="BI271" s="1126"/>
      <c r="BJ271" s="1126"/>
      <c r="BK271" s="1126"/>
      <c r="BL271" s="1126"/>
    </row>
    <row r="272" spans="1:64">
      <c r="A272" s="1126"/>
      <c r="B272" s="1126"/>
      <c r="C272" s="1126"/>
      <c r="D272" s="1126"/>
      <c r="E272" s="1126"/>
      <c r="F272" s="1126"/>
      <c r="G272" s="1126"/>
      <c r="H272" s="1126"/>
      <c r="I272" s="1126"/>
      <c r="N272" s="1126"/>
      <c r="O272" s="1126"/>
      <c r="P272" s="1126"/>
      <c r="Q272" s="1126"/>
      <c r="R272" s="1126"/>
      <c r="S272" s="1126"/>
      <c r="T272" s="1126"/>
      <c r="U272" s="1126"/>
      <c r="V272" s="1126"/>
      <c r="W272" s="1126"/>
      <c r="X272" s="1126"/>
      <c r="Y272" s="1126"/>
      <c r="Z272" s="1126"/>
      <c r="AA272" s="1126"/>
      <c r="AB272" s="1126"/>
      <c r="AC272" s="1126"/>
      <c r="AD272" s="1126"/>
      <c r="AE272" s="1126"/>
      <c r="AF272" s="1126"/>
      <c r="AG272" s="1126"/>
      <c r="AH272" s="1126"/>
      <c r="AI272" s="1126"/>
      <c r="AJ272" s="1126"/>
      <c r="AK272" s="1126"/>
      <c r="AL272" s="1126"/>
      <c r="AM272" s="1126"/>
      <c r="AN272" s="1126"/>
      <c r="AO272" s="1126"/>
      <c r="AP272" s="1126"/>
      <c r="AQ272" s="1126"/>
      <c r="AR272" s="1126"/>
      <c r="AS272" s="1126"/>
      <c r="AT272" s="1126"/>
      <c r="AU272" s="1126"/>
      <c r="AV272" s="1126"/>
      <c r="AW272" s="1126"/>
      <c r="AX272" s="1126"/>
      <c r="AY272" s="1126"/>
      <c r="AZ272" s="1126"/>
      <c r="BA272" s="1126"/>
      <c r="BB272" s="1126"/>
      <c r="BC272" s="1126"/>
      <c r="BD272" s="1126"/>
      <c r="BE272" s="1126"/>
      <c r="BF272" s="1126"/>
      <c r="BG272" s="1126"/>
      <c r="BH272" s="1126"/>
      <c r="BI272" s="1126"/>
      <c r="BJ272" s="1126"/>
      <c r="BK272" s="1126"/>
      <c r="BL272" s="1126"/>
    </row>
    <row r="273" spans="1:64">
      <c r="A273" s="1126"/>
      <c r="B273" s="1126"/>
      <c r="C273" s="1126"/>
      <c r="D273" s="1126"/>
      <c r="E273" s="1126"/>
      <c r="F273" s="1126"/>
      <c r="G273" s="1126"/>
      <c r="H273" s="1126"/>
      <c r="I273" s="1126"/>
      <c r="N273" s="1126"/>
      <c r="O273" s="1126"/>
      <c r="P273" s="1126"/>
      <c r="Q273" s="1126"/>
      <c r="R273" s="1126"/>
      <c r="S273" s="1126"/>
      <c r="T273" s="1126"/>
      <c r="U273" s="1126"/>
      <c r="V273" s="1126"/>
      <c r="W273" s="1126"/>
      <c r="X273" s="1126"/>
      <c r="Y273" s="1126"/>
      <c r="Z273" s="1126"/>
      <c r="AA273" s="1126"/>
      <c r="AB273" s="1126"/>
      <c r="AC273" s="1126"/>
      <c r="AD273" s="1126"/>
      <c r="AE273" s="1126"/>
      <c r="AF273" s="1126"/>
      <c r="AG273" s="1126"/>
      <c r="AH273" s="1126"/>
      <c r="AI273" s="1126"/>
      <c r="AJ273" s="1126"/>
      <c r="AK273" s="1126"/>
      <c r="AL273" s="1126"/>
      <c r="AM273" s="1126"/>
      <c r="AN273" s="1126"/>
      <c r="AO273" s="1126"/>
      <c r="AP273" s="1126"/>
      <c r="AQ273" s="1126"/>
      <c r="AR273" s="1126"/>
      <c r="AS273" s="1126"/>
      <c r="AT273" s="1126"/>
      <c r="AU273" s="1126"/>
      <c r="AV273" s="1126"/>
      <c r="AW273" s="1126"/>
      <c r="AX273" s="1126"/>
      <c r="AY273" s="1126"/>
      <c r="AZ273" s="1126"/>
      <c r="BA273" s="1126"/>
      <c r="BB273" s="1126"/>
      <c r="BC273" s="1126"/>
      <c r="BD273" s="1126"/>
      <c r="BE273" s="1126"/>
      <c r="BF273" s="1126"/>
      <c r="BG273" s="1126"/>
      <c r="BH273" s="1126"/>
      <c r="BI273" s="1126"/>
      <c r="BJ273" s="1126"/>
      <c r="BK273" s="1126"/>
      <c r="BL273" s="1126"/>
    </row>
    <row r="274" spans="1:64">
      <c r="A274" s="1126"/>
      <c r="B274" s="1126"/>
      <c r="C274" s="1126"/>
      <c r="D274" s="1126"/>
      <c r="E274" s="1126"/>
      <c r="F274" s="1126"/>
      <c r="G274" s="1126"/>
      <c r="H274" s="1126"/>
      <c r="I274" s="1126"/>
      <c r="N274" s="1126"/>
      <c r="O274" s="1126"/>
      <c r="P274" s="1126"/>
      <c r="Q274" s="1126"/>
      <c r="R274" s="1126"/>
      <c r="S274" s="1126"/>
      <c r="T274" s="1126"/>
      <c r="U274" s="1126"/>
      <c r="V274" s="1126"/>
      <c r="W274" s="1126"/>
      <c r="X274" s="1126"/>
      <c r="Y274" s="1126"/>
      <c r="Z274" s="1126"/>
      <c r="AA274" s="1126"/>
      <c r="AB274" s="1126"/>
      <c r="AC274" s="1126"/>
      <c r="AD274" s="1126"/>
      <c r="AE274" s="1126"/>
      <c r="AF274" s="1126"/>
      <c r="AG274" s="1126"/>
      <c r="AH274" s="1126"/>
      <c r="AI274" s="1126"/>
      <c r="AJ274" s="1126"/>
      <c r="AK274" s="1126"/>
      <c r="AL274" s="1126"/>
      <c r="AM274" s="1126"/>
      <c r="AN274" s="1126"/>
      <c r="AO274" s="1126"/>
      <c r="AP274" s="1126"/>
      <c r="AQ274" s="1126"/>
      <c r="AR274" s="1126"/>
      <c r="AS274" s="1126"/>
      <c r="AT274" s="1126"/>
      <c r="AU274" s="1126"/>
      <c r="AV274" s="1126"/>
      <c r="AW274" s="1126"/>
      <c r="AX274" s="1126"/>
      <c r="AY274" s="1126"/>
      <c r="AZ274" s="1126"/>
      <c r="BA274" s="1126"/>
      <c r="BB274" s="1126"/>
      <c r="BC274" s="1126"/>
      <c r="BD274" s="1126"/>
      <c r="BE274" s="1126"/>
      <c r="BF274" s="1126"/>
      <c r="BG274" s="1126"/>
      <c r="BH274" s="1126"/>
      <c r="BI274" s="1126"/>
      <c r="BJ274" s="1126"/>
      <c r="BK274" s="1126"/>
      <c r="BL274" s="1126"/>
    </row>
    <row r="275" spans="1:64">
      <c r="A275" s="1126"/>
      <c r="B275" s="1126"/>
      <c r="C275" s="1126"/>
      <c r="D275" s="1126"/>
      <c r="E275" s="1126"/>
      <c r="F275" s="1126"/>
      <c r="G275" s="1126"/>
      <c r="H275" s="1126"/>
      <c r="I275" s="1126"/>
      <c r="N275" s="1126"/>
      <c r="O275" s="1126"/>
      <c r="P275" s="1126"/>
      <c r="Q275" s="1126"/>
      <c r="R275" s="1126"/>
      <c r="S275" s="1126"/>
      <c r="T275" s="1126"/>
      <c r="U275" s="1126"/>
      <c r="V275" s="1126"/>
      <c r="W275" s="1126"/>
      <c r="X275" s="1126"/>
      <c r="Y275" s="1126"/>
      <c r="Z275" s="1126"/>
      <c r="AA275" s="1126"/>
      <c r="AB275" s="1126"/>
      <c r="AC275" s="1126"/>
      <c r="AD275" s="1126"/>
      <c r="AE275" s="1126"/>
      <c r="AF275" s="1126"/>
      <c r="AG275" s="1126"/>
      <c r="AH275" s="1126"/>
      <c r="AI275" s="1126"/>
      <c r="AJ275" s="1126"/>
      <c r="AK275" s="1126"/>
      <c r="AL275" s="1126"/>
      <c r="AM275" s="1126"/>
      <c r="AN275" s="1126"/>
      <c r="AO275" s="1126"/>
      <c r="AP275" s="1126"/>
      <c r="AQ275" s="1126"/>
      <c r="AR275" s="1126"/>
      <c r="AS275" s="1126"/>
      <c r="AT275" s="1126"/>
      <c r="AU275" s="1126"/>
      <c r="AV275" s="1126"/>
      <c r="AW275" s="1126"/>
      <c r="AX275" s="1126"/>
      <c r="AY275" s="1126"/>
      <c r="AZ275" s="1126"/>
      <c r="BA275" s="1126"/>
      <c r="BB275" s="1126"/>
      <c r="BC275" s="1126"/>
      <c r="BD275" s="1126"/>
      <c r="BE275" s="1126"/>
      <c r="BF275" s="1126"/>
      <c r="BG275" s="1126"/>
      <c r="BH275" s="1126"/>
      <c r="BI275" s="1126"/>
      <c r="BJ275" s="1126"/>
      <c r="BK275" s="1126"/>
      <c r="BL275" s="1126"/>
    </row>
    <row r="276" spans="1:64">
      <c r="A276" s="1126"/>
      <c r="B276" s="1126"/>
      <c r="C276" s="1126"/>
      <c r="D276" s="1126"/>
      <c r="E276" s="1126"/>
      <c r="F276" s="1126"/>
      <c r="G276" s="1126"/>
      <c r="H276" s="1126"/>
      <c r="I276" s="1126"/>
      <c r="N276" s="1126"/>
      <c r="O276" s="1126"/>
      <c r="P276" s="1126"/>
      <c r="Q276" s="1126"/>
      <c r="R276" s="1126"/>
      <c r="S276" s="1126"/>
      <c r="T276" s="1126"/>
      <c r="U276" s="1126"/>
      <c r="V276" s="1126"/>
      <c r="W276" s="1126"/>
      <c r="X276" s="1126"/>
      <c r="Y276" s="1126"/>
      <c r="Z276" s="1126"/>
      <c r="AA276" s="1126"/>
      <c r="AB276" s="1126"/>
      <c r="AC276" s="1126"/>
      <c r="AD276" s="1126"/>
      <c r="AE276" s="1126"/>
      <c r="AF276" s="1126"/>
      <c r="AG276" s="1126"/>
      <c r="AH276" s="1126"/>
      <c r="AI276" s="1126"/>
      <c r="AJ276" s="1126"/>
      <c r="AK276" s="1126"/>
      <c r="AL276" s="1126"/>
      <c r="AM276" s="1126"/>
      <c r="AN276" s="1126"/>
      <c r="AO276" s="1126"/>
      <c r="AP276" s="1126"/>
      <c r="AQ276" s="1126"/>
      <c r="AR276" s="1126"/>
      <c r="AS276" s="1126"/>
      <c r="AT276" s="1126"/>
      <c r="AU276" s="1126"/>
      <c r="AV276" s="1126"/>
      <c r="AW276" s="1126"/>
      <c r="AX276" s="1126"/>
      <c r="AY276" s="1126"/>
      <c r="AZ276" s="1126"/>
      <c r="BA276" s="1126"/>
      <c r="BB276" s="1126"/>
      <c r="BC276" s="1126"/>
      <c r="BD276" s="1126"/>
      <c r="BE276" s="1126"/>
      <c r="BF276" s="1126"/>
      <c r="BG276" s="1126"/>
      <c r="BH276" s="1126"/>
      <c r="BI276" s="1126"/>
      <c r="BJ276" s="1126"/>
      <c r="BK276" s="1126"/>
      <c r="BL276" s="1126"/>
    </row>
    <row r="277" spans="1:64">
      <c r="A277" s="1126"/>
      <c r="B277" s="1126"/>
      <c r="C277" s="1126"/>
      <c r="D277" s="1126"/>
      <c r="E277" s="1126"/>
      <c r="F277" s="1126"/>
      <c r="G277" s="1126"/>
      <c r="H277" s="1126"/>
      <c r="I277" s="1126"/>
      <c r="N277" s="1126"/>
      <c r="O277" s="1126"/>
      <c r="P277" s="1126"/>
      <c r="Q277" s="1126"/>
      <c r="R277" s="1126"/>
      <c r="S277" s="1126"/>
      <c r="T277" s="1126"/>
      <c r="U277" s="1126"/>
      <c r="V277" s="1126"/>
      <c r="W277" s="1126"/>
      <c r="X277" s="1126"/>
      <c r="Y277" s="1126"/>
      <c r="Z277" s="1126"/>
      <c r="AA277" s="1126"/>
      <c r="AB277" s="1126"/>
      <c r="AC277" s="1126"/>
      <c r="AD277" s="1126"/>
      <c r="AE277" s="1126"/>
      <c r="AF277" s="1126"/>
      <c r="AG277" s="1126"/>
      <c r="AH277" s="1126"/>
      <c r="AI277" s="1126"/>
      <c r="AJ277" s="1126"/>
      <c r="AK277" s="1126"/>
      <c r="AL277" s="1126"/>
      <c r="AM277" s="1126"/>
      <c r="AN277" s="1126"/>
      <c r="AO277" s="1126"/>
      <c r="AP277" s="1126"/>
      <c r="AQ277" s="1126"/>
      <c r="AR277" s="1126"/>
      <c r="AS277" s="1126"/>
      <c r="AT277" s="1126"/>
      <c r="AU277" s="1126"/>
      <c r="AV277" s="1126"/>
      <c r="AW277" s="1126"/>
      <c r="AX277" s="1126"/>
      <c r="AY277" s="1126"/>
      <c r="AZ277" s="1126"/>
      <c r="BA277" s="1126"/>
      <c r="BB277" s="1126"/>
      <c r="BC277" s="1126"/>
      <c r="BD277" s="1126"/>
      <c r="BE277" s="1126"/>
      <c r="BF277" s="1126"/>
      <c r="BG277" s="1126"/>
      <c r="BH277" s="1126"/>
      <c r="BI277" s="1126"/>
      <c r="BJ277" s="1126"/>
      <c r="BK277" s="1126"/>
      <c r="BL277" s="1126"/>
    </row>
    <row r="278" spans="1:64">
      <c r="A278" s="1126"/>
      <c r="B278" s="1126"/>
      <c r="C278" s="1126"/>
      <c r="D278" s="1126"/>
      <c r="E278" s="1126"/>
      <c r="F278" s="1126"/>
      <c r="G278" s="1126"/>
      <c r="H278" s="1126"/>
      <c r="I278" s="1126"/>
      <c r="N278" s="1126"/>
      <c r="O278" s="1126"/>
      <c r="P278" s="1126"/>
      <c r="Q278" s="1126"/>
      <c r="R278" s="1126"/>
      <c r="S278" s="1126"/>
      <c r="T278" s="1126"/>
      <c r="U278" s="1126"/>
      <c r="V278" s="1126"/>
      <c r="W278" s="1126"/>
      <c r="X278" s="1126"/>
      <c r="Y278" s="1126"/>
      <c r="Z278" s="1126"/>
      <c r="AA278" s="1126"/>
      <c r="AB278" s="1126"/>
      <c r="AC278" s="1126"/>
      <c r="AD278" s="1126"/>
      <c r="AE278" s="1126"/>
      <c r="AF278" s="1126"/>
      <c r="AG278" s="1126"/>
      <c r="AH278" s="1126"/>
      <c r="AI278" s="1126"/>
      <c r="AJ278" s="1126"/>
      <c r="AK278" s="1126"/>
      <c r="AL278" s="1126"/>
      <c r="AM278" s="1126"/>
      <c r="AN278" s="1126"/>
      <c r="AO278" s="1126"/>
      <c r="AP278" s="1126"/>
      <c r="AQ278" s="1126"/>
      <c r="AR278" s="1126"/>
      <c r="AS278" s="1126"/>
      <c r="AT278" s="1126"/>
      <c r="AU278" s="1126"/>
      <c r="AV278" s="1126"/>
      <c r="AW278" s="1126"/>
      <c r="AX278" s="1126"/>
      <c r="AY278" s="1126"/>
      <c r="AZ278" s="1126"/>
      <c r="BA278" s="1126"/>
      <c r="BB278" s="1126"/>
      <c r="BC278" s="1126"/>
      <c r="BD278" s="1126"/>
      <c r="BE278" s="1126"/>
      <c r="BF278" s="1126"/>
      <c r="BG278" s="1126"/>
      <c r="BH278" s="1126"/>
      <c r="BI278" s="1126"/>
      <c r="BJ278" s="1126"/>
      <c r="BK278" s="1126"/>
      <c r="BL278" s="1126"/>
    </row>
    <row r="279" spans="1:64">
      <c r="A279" s="1126"/>
      <c r="B279" s="1126"/>
      <c r="C279" s="1126"/>
      <c r="D279" s="1126"/>
      <c r="E279" s="1126"/>
      <c r="F279" s="1126"/>
      <c r="G279" s="1126"/>
      <c r="H279" s="1126"/>
      <c r="I279" s="1126"/>
      <c r="N279" s="1126"/>
      <c r="O279" s="1126"/>
      <c r="P279" s="1126"/>
      <c r="Q279" s="1126"/>
      <c r="R279" s="1126"/>
      <c r="S279" s="1126"/>
      <c r="T279" s="1126"/>
      <c r="U279" s="1126"/>
      <c r="V279" s="1126"/>
      <c r="W279" s="1126"/>
      <c r="X279" s="1126"/>
      <c r="Y279" s="1126"/>
      <c r="Z279" s="1126"/>
      <c r="AA279" s="1126"/>
      <c r="AB279" s="1126"/>
      <c r="AC279" s="1126"/>
      <c r="AD279" s="1126"/>
      <c r="AE279" s="1126"/>
      <c r="AF279" s="1126"/>
      <c r="AG279" s="1126"/>
      <c r="AH279" s="1126"/>
      <c r="AI279" s="1126"/>
      <c r="AJ279" s="1126"/>
      <c r="AK279" s="1126"/>
      <c r="AL279" s="1126"/>
      <c r="AM279" s="1126"/>
      <c r="AN279" s="1126"/>
      <c r="AO279" s="1126"/>
      <c r="AP279" s="1126"/>
      <c r="AQ279" s="1126"/>
      <c r="AR279" s="1126"/>
      <c r="AS279" s="1126"/>
      <c r="AT279" s="1126"/>
      <c r="AU279" s="1126"/>
      <c r="AV279" s="1126"/>
      <c r="AW279" s="1126"/>
      <c r="AX279" s="1126"/>
      <c r="AY279" s="1126"/>
      <c r="AZ279" s="1126"/>
      <c r="BA279" s="1126"/>
      <c r="BB279" s="1126"/>
      <c r="BC279" s="1126"/>
      <c r="BD279" s="1126"/>
      <c r="BE279" s="1126"/>
      <c r="BF279" s="1126"/>
      <c r="BG279" s="1126"/>
      <c r="BH279" s="1126"/>
      <c r="BI279" s="1126"/>
      <c r="BJ279" s="1126"/>
      <c r="BK279" s="1126"/>
      <c r="BL279" s="1126"/>
    </row>
    <row r="280" spans="1:64">
      <c r="A280" s="1126"/>
      <c r="B280" s="1126"/>
      <c r="C280" s="1126"/>
      <c r="D280" s="1126"/>
      <c r="E280" s="1126"/>
      <c r="F280" s="1126"/>
      <c r="G280" s="1126"/>
      <c r="H280" s="1126"/>
      <c r="I280" s="1126"/>
      <c r="N280" s="1126"/>
      <c r="O280" s="1126"/>
      <c r="P280" s="1126"/>
      <c r="Q280" s="1126"/>
      <c r="R280" s="1126"/>
      <c r="S280" s="1126"/>
      <c r="T280" s="1126"/>
      <c r="U280" s="1126"/>
      <c r="V280" s="1126"/>
      <c r="W280" s="1126"/>
      <c r="X280" s="1126"/>
      <c r="Y280" s="1126"/>
      <c r="Z280" s="1126"/>
      <c r="AA280" s="1126"/>
      <c r="AB280" s="1126"/>
      <c r="AC280" s="1126"/>
      <c r="AD280" s="1126"/>
      <c r="AE280" s="1126"/>
      <c r="AF280" s="1126"/>
      <c r="AG280" s="1126"/>
      <c r="AH280" s="1126"/>
      <c r="AI280" s="1126"/>
      <c r="AJ280" s="1126"/>
      <c r="AK280" s="1126"/>
      <c r="AL280" s="1126"/>
      <c r="AM280" s="1126"/>
      <c r="AN280" s="1126"/>
      <c r="AO280" s="1126"/>
      <c r="AP280" s="1126"/>
      <c r="AQ280" s="1126"/>
      <c r="AR280" s="1126"/>
      <c r="AS280" s="1126"/>
      <c r="AT280" s="1126"/>
      <c r="AU280" s="1126"/>
      <c r="AV280" s="1126"/>
      <c r="AW280" s="1126"/>
      <c r="AX280" s="1126"/>
      <c r="AY280" s="1126"/>
      <c r="AZ280" s="1126"/>
      <c r="BA280" s="1126"/>
      <c r="BB280" s="1126"/>
      <c r="BC280" s="1126"/>
      <c r="BD280" s="1126"/>
      <c r="BE280" s="1126"/>
      <c r="BF280" s="1126"/>
      <c r="BG280" s="1126"/>
      <c r="BH280" s="1126"/>
      <c r="BI280" s="1126"/>
      <c r="BJ280" s="1126"/>
      <c r="BK280" s="1126"/>
      <c r="BL280" s="1126"/>
    </row>
    <row r="281" spans="1:64">
      <c r="A281" s="1126"/>
      <c r="B281" s="1126"/>
      <c r="C281" s="1126"/>
      <c r="D281" s="1126"/>
      <c r="E281" s="1126"/>
      <c r="F281" s="1126"/>
      <c r="G281" s="1126"/>
      <c r="H281" s="1126"/>
      <c r="I281" s="1126"/>
      <c r="N281" s="1126"/>
      <c r="O281" s="1126"/>
      <c r="P281" s="1126"/>
      <c r="Q281" s="1126"/>
      <c r="R281" s="1126"/>
      <c r="S281" s="1126"/>
      <c r="T281" s="1126"/>
      <c r="U281" s="1126"/>
      <c r="V281" s="1126"/>
      <c r="W281" s="1126"/>
      <c r="X281" s="1126"/>
      <c r="Y281" s="1126"/>
      <c r="Z281" s="1126"/>
      <c r="AA281" s="1126"/>
      <c r="AB281" s="1126"/>
      <c r="AC281" s="1126"/>
      <c r="AD281" s="1126"/>
      <c r="AE281" s="1126"/>
      <c r="AF281" s="1126"/>
      <c r="AG281" s="1126"/>
      <c r="AH281" s="1126"/>
      <c r="AI281" s="1126"/>
      <c r="AJ281" s="1126"/>
      <c r="AK281" s="1126"/>
      <c r="AL281" s="1126"/>
      <c r="AM281" s="1126"/>
      <c r="AN281" s="1126"/>
      <c r="AO281" s="1126"/>
      <c r="AP281" s="1126"/>
      <c r="AQ281" s="1126"/>
      <c r="AR281" s="1126"/>
      <c r="AS281" s="1126"/>
      <c r="AT281" s="1126"/>
      <c r="AU281" s="1126"/>
      <c r="AV281" s="1126"/>
      <c r="AW281" s="1126"/>
      <c r="AX281" s="1126"/>
      <c r="AY281" s="1126"/>
      <c r="AZ281" s="1126"/>
      <c r="BA281" s="1126"/>
      <c r="BB281" s="1126"/>
      <c r="BC281" s="1126"/>
      <c r="BD281" s="1126"/>
      <c r="BE281" s="1126"/>
      <c r="BF281" s="1126"/>
      <c r="BG281" s="1126"/>
      <c r="BH281" s="1126"/>
      <c r="BI281" s="1126"/>
      <c r="BJ281" s="1126"/>
      <c r="BK281" s="1126"/>
      <c r="BL281" s="1126"/>
    </row>
    <row r="282" spans="1:64">
      <c r="A282" s="1126"/>
      <c r="B282" s="1126"/>
      <c r="C282" s="1126"/>
      <c r="D282" s="1126"/>
      <c r="E282" s="1126"/>
      <c r="F282" s="1126"/>
      <c r="G282" s="1126"/>
      <c r="H282" s="1126"/>
      <c r="I282" s="1126"/>
      <c r="N282" s="1126"/>
      <c r="O282" s="1126"/>
      <c r="P282" s="1126"/>
      <c r="Q282" s="1126"/>
      <c r="R282" s="1126"/>
      <c r="S282" s="1126"/>
      <c r="T282" s="1126"/>
      <c r="U282" s="1126"/>
      <c r="V282" s="1126"/>
      <c r="W282" s="1126"/>
      <c r="X282" s="1126"/>
      <c r="Y282" s="1126"/>
      <c r="Z282" s="1126"/>
      <c r="AA282" s="1126"/>
      <c r="AB282" s="1126"/>
      <c r="AC282" s="1126"/>
      <c r="AD282" s="1126"/>
      <c r="AE282" s="1126"/>
      <c r="AF282" s="1126"/>
      <c r="AG282" s="1126"/>
      <c r="AH282" s="1126"/>
      <c r="AI282" s="1126"/>
      <c r="AJ282" s="1126"/>
      <c r="AK282" s="1126"/>
      <c r="AL282" s="1126"/>
      <c r="AM282" s="1126"/>
      <c r="AN282" s="1126"/>
      <c r="AO282" s="1126"/>
      <c r="AP282" s="1126"/>
      <c r="AQ282" s="1126"/>
      <c r="AR282" s="1126"/>
      <c r="AS282" s="1126"/>
      <c r="AT282" s="1126"/>
      <c r="AU282" s="1126"/>
      <c r="AV282" s="1126"/>
      <c r="AW282" s="1126"/>
      <c r="AX282" s="1126"/>
      <c r="AY282" s="1126"/>
      <c r="AZ282" s="1126"/>
      <c r="BA282" s="1126"/>
      <c r="BB282" s="1126"/>
      <c r="BC282" s="1126"/>
      <c r="BD282" s="1126"/>
      <c r="BE282" s="1126"/>
      <c r="BF282" s="1126"/>
      <c r="BG282" s="1126"/>
      <c r="BH282" s="1126"/>
      <c r="BI282" s="1126"/>
      <c r="BJ282" s="1126"/>
      <c r="BK282" s="1126"/>
      <c r="BL282" s="1126"/>
    </row>
    <row r="283" spans="1:64">
      <c r="A283" s="1126"/>
      <c r="B283" s="1126"/>
      <c r="C283" s="1126"/>
      <c r="D283" s="1126"/>
      <c r="E283" s="1126"/>
      <c r="F283" s="1126"/>
      <c r="G283" s="1126"/>
      <c r="H283" s="1126"/>
      <c r="I283" s="1126"/>
      <c r="N283" s="1126"/>
      <c r="O283" s="1126"/>
      <c r="P283" s="1126"/>
      <c r="Q283" s="1126"/>
      <c r="R283" s="1126"/>
      <c r="S283" s="1126"/>
      <c r="T283" s="1126"/>
      <c r="U283" s="1126"/>
      <c r="V283" s="1126"/>
      <c r="W283" s="1126"/>
      <c r="X283" s="1126"/>
      <c r="Y283" s="1126"/>
      <c r="Z283" s="1126"/>
      <c r="AA283" s="1126"/>
      <c r="AB283" s="1126"/>
      <c r="AC283" s="1126"/>
      <c r="AD283" s="1126"/>
      <c r="AE283" s="1126"/>
      <c r="AF283" s="1126"/>
      <c r="AG283" s="1126"/>
      <c r="AH283" s="1126"/>
      <c r="AI283" s="1126"/>
      <c r="AJ283" s="1126"/>
      <c r="AK283" s="1126"/>
      <c r="AL283" s="1126"/>
      <c r="AM283" s="1126"/>
      <c r="AN283" s="1126"/>
      <c r="AO283" s="1126"/>
      <c r="AP283" s="1126"/>
      <c r="AQ283" s="1126"/>
      <c r="AR283" s="1126"/>
      <c r="AS283" s="1126"/>
      <c r="AT283" s="1126"/>
      <c r="AU283" s="1126"/>
      <c r="AV283" s="1126"/>
      <c r="AW283" s="1126"/>
      <c r="AX283" s="1126"/>
      <c r="AY283" s="1126"/>
      <c r="AZ283" s="1126"/>
      <c r="BA283" s="1126"/>
      <c r="BB283" s="1126"/>
      <c r="BC283" s="1126"/>
      <c r="BD283" s="1126"/>
      <c r="BE283" s="1126"/>
      <c r="BF283" s="1126"/>
      <c r="BG283" s="1126"/>
      <c r="BH283" s="1126"/>
      <c r="BI283" s="1126"/>
      <c r="BJ283" s="1126"/>
      <c r="BK283" s="1126"/>
      <c r="BL283" s="1126"/>
    </row>
    <row r="284" spans="1:64">
      <c r="A284" s="1126"/>
      <c r="B284" s="1126"/>
      <c r="C284" s="1126"/>
      <c r="D284" s="1126"/>
      <c r="E284" s="1126"/>
      <c r="F284" s="1126"/>
      <c r="G284" s="1126"/>
      <c r="H284" s="1126"/>
      <c r="I284" s="1126"/>
      <c r="N284" s="1126"/>
      <c r="O284" s="1126"/>
      <c r="P284" s="1126"/>
      <c r="Q284" s="1126"/>
      <c r="R284" s="1126"/>
      <c r="S284" s="1126"/>
      <c r="T284" s="1126"/>
      <c r="U284" s="1126"/>
      <c r="V284" s="1126"/>
      <c r="W284" s="1126"/>
      <c r="X284" s="1126"/>
      <c r="Y284" s="1126"/>
      <c r="Z284" s="1126"/>
      <c r="AA284" s="1126"/>
      <c r="AB284" s="1126"/>
      <c r="AC284" s="1126"/>
      <c r="AD284" s="1126"/>
      <c r="AE284" s="1126"/>
      <c r="AF284" s="1126"/>
      <c r="AG284" s="1126"/>
      <c r="AH284" s="1126"/>
      <c r="AI284" s="1126"/>
      <c r="AJ284" s="1126"/>
      <c r="AK284" s="1126"/>
      <c r="AL284" s="1126"/>
      <c r="AM284" s="1126"/>
      <c r="AN284" s="1126"/>
      <c r="AO284" s="1126"/>
      <c r="AP284" s="1126"/>
      <c r="AQ284" s="1126"/>
      <c r="AR284" s="1126"/>
      <c r="AS284" s="1126"/>
      <c r="AT284" s="1126"/>
      <c r="AU284" s="1126"/>
      <c r="AV284" s="1126"/>
      <c r="AW284" s="1126"/>
      <c r="AX284" s="1126"/>
      <c r="AY284" s="1126"/>
      <c r="AZ284" s="1126"/>
      <c r="BA284" s="1126"/>
      <c r="BB284" s="1126"/>
      <c r="BC284" s="1126"/>
      <c r="BD284" s="1126"/>
      <c r="BE284" s="1126"/>
      <c r="BF284" s="1126"/>
      <c r="BG284" s="1126"/>
      <c r="BH284" s="1126"/>
      <c r="BI284" s="1126"/>
      <c r="BJ284" s="1126"/>
      <c r="BK284" s="1126"/>
      <c r="BL284" s="1126"/>
    </row>
    <row r="285" spans="1:64">
      <c r="A285" s="1126"/>
      <c r="B285" s="1126"/>
      <c r="C285" s="1126"/>
      <c r="D285" s="1126"/>
      <c r="E285" s="1126"/>
      <c r="F285" s="1126"/>
      <c r="G285" s="1126"/>
      <c r="H285" s="1126"/>
      <c r="I285" s="1126"/>
      <c r="N285" s="1126"/>
      <c r="O285" s="1126"/>
      <c r="P285" s="1126"/>
      <c r="Q285" s="1126"/>
      <c r="R285" s="1126"/>
      <c r="S285" s="1126"/>
      <c r="T285" s="1126"/>
      <c r="U285" s="1126"/>
      <c r="V285" s="1126"/>
      <c r="W285" s="1126"/>
      <c r="X285" s="1126"/>
      <c r="Y285" s="1126"/>
      <c r="Z285" s="1126"/>
      <c r="AA285" s="1126"/>
      <c r="AB285" s="1126"/>
      <c r="AC285" s="1126"/>
      <c r="AD285" s="1126"/>
      <c r="AE285" s="1126"/>
      <c r="AF285" s="1126"/>
      <c r="AG285" s="1126"/>
      <c r="AH285" s="1126"/>
      <c r="AI285" s="1126"/>
      <c r="AJ285" s="1126"/>
      <c r="AK285" s="1126"/>
      <c r="AL285" s="1126"/>
      <c r="AM285" s="1126"/>
      <c r="AN285" s="1126"/>
      <c r="AO285" s="1126"/>
      <c r="AP285" s="1126"/>
      <c r="AQ285" s="1126"/>
      <c r="AR285" s="1126"/>
      <c r="AS285" s="1126"/>
      <c r="AT285" s="1126"/>
      <c r="AU285" s="1126"/>
      <c r="AV285" s="1126"/>
      <c r="AW285" s="1126"/>
      <c r="AX285" s="1126"/>
      <c r="AY285" s="1126"/>
      <c r="AZ285" s="1126"/>
      <c r="BA285" s="1126"/>
      <c r="BB285" s="1126"/>
      <c r="BC285" s="1126"/>
      <c r="BD285" s="1126"/>
      <c r="BE285" s="1126"/>
      <c r="BF285" s="1126"/>
      <c r="BG285" s="1126"/>
      <c r="BH285" s="1126"/>
      <c r="BI285" s="1126"/>
      <c r="BJ285" s="1126"/>
      <c r="BK285" s="1126"/>
      <c r="BL285" s="1126"/>
    </row>
    <row r="286" spans="1:64">
      <c r="A286" s="1126"/>
      <c r="B286" s="1126"/>
      <c r="C286" s="1126"/>
      <c r="D286" s="1126"/>
      <c r="E286" s="1126"/>
      <c r="F286" s="1126"/>
      <c r="G286" s="1126"/>
      <c r="H286" s="1126"/>
      <c r="I286" s="1126"/>
      <c r="N286" s="1126"/>
      <c r="O286" s="1126"/>
      <c r="P286" s="1126"/>
      <c r="Q286" s="1126"/>
      <c r="R286" s="1126"/>
      <c r="S286" s="1126"/>
      <c r="T286" s="1126"/>
      <c r="U286" s="1126"/>
      <c r="V286" s="1126"/>
      <c r="W286" s="1126"/>
      <c r="X286" s="1126"/>
      <c r="Y286" s="1126"/>
      <c r="Z286" s="1126"/>
      <c r="AA286" s="1126"/>
      <c r="AB286" s="1126"/>
      <c r="AC286" s="1126"/>
      <c r="AD286" s="1126"/>
      <c r="AE286" s="1126"/>
      <c r="AF286" s="1126"/>
      <c r="AG286" s="1126"/>
      <c r="AH286" s="1126"/>
      <c r="AI286" s="1126"/>
      <c r="AJ286" s="1126"/>
      <c r="AK286" s="1126"/>
      <c r="AL286" s="1126"/>
      <c r="AM286" s="1126"/>
      <c r="AN286" s="1126"/>
      <c r="AO286" s="1126"/>
      <c r="AP286" s="1126"/>
      <c r="AQ286" s="1126"/>
      <c r="AR286" s="1126"/>
      <c r="AS286" s="1126"/>
      <c r="AT286" s="1126"/>
      <c r="AU286" s="1126"/>
      <c r="AV286" s="1126"/>
      <c r="AW286" s="1126"/>
      <c r="AX286" s="1126"/>
      <c r="AY286" s="1126"/>
      <c r="AZ286" s="1126"/>
      <c r="BA286" s="1126"/>
      <c r="BB286" s="1126"/>
      <c r="BC286" s="1126"/>
      <c r="BD286" s="1126"/>
      <c r="BE286" s="1126"/>
      <c r="BF286" s="1126"/>
      <c r="BG286" s="1126"/>
      <c r="BH286" s="1126"/>
      <c r="BI286" s="1126"/>
      <c r="BJ286" s="1126"/>
      <c r="BK286" s="1126"/>
      <c r="BL286" s="1126"/>
    </row>
    <row r="287" spans="1:64">
      <c r="A287" s="1126"/>
      <c r="B287" s="1126"/>
      <c r="C287" s="1126"/>
      <c r="D287" s="1126"/>
      <c r="E287" s="1126"/>
      <c r="F287" s="1126"/>
      <c r="G287" s="1126"/>
      <c r="H287" s="1126"/>
      <c r="I287" s="1126"/>
      <c r="N287" s="1126"/>
      <c r="O287" s="1126"/>
      <c r="P287" s="1126"/>
      <c r="Q287" s="1126"/>
      <c r="R287" s="1126"/>
      <c r="S287" s="1126"/>
      <c r="T287" s="1126"/>
      <c r="U287" s="1126"/>
      <c r="V287" s="1126"/>
      <c r="W287" s="1126"/>
      <c r="X287" s="1126"/>
      <c r="Y287" s="1126"/>
      <c r="Z287" s="1126"/>
      <c r="AA287" s="1126"/>
      <c r="AB287" s="1126"/>
      <c r="AC287" s="1126"/>
      <c r="AD287" s="1126"/>
      <c r="AE287" s="1126"/>
      <c r="AF287" s="1126"/>
      <c r="AG287" s="1126"/>
      <c r="AH287" s="1126"/>
      <c r="AI287" s="1126"/>
      <c r="AJ287" s="1126"/>
      <c r="AK287" s="1126"/>
      <c r="AL287" s="1126"/>
      <c r="AM287" s="1126"/>
      <c r="AN287" s="1126"/>
      <c r="AO287" s="1126"/>
      <c r="AP287" s="1126"/>
      <c r="AQ287" s="1126"/>
      <c r="AR287" s="1126"/>
      <c r="AS287" s="1126"/>
      <c r="AT287" s="1126"/>
      <c r="AU287" s="1126"/>
      <c r="AV287" s="1126"/>
      <c r="AW287" s="1126"/>
      <c r="AX287" s="1126"/>
      <c r="AY287" s="1126"/>
      <c r="AZ287" s="1126"/>
      <c r="BA287" s="1126"/>
      <c r="BB287" s="1126"/>
      <c r="BC287" s="1126"/>
      <c r="BD287" s="1126"/>
      <c r="BE287" s="1126"/>
      <c r="BF287" s="1126"/>
      <c r="BG287" s="1126"/>
      <c r="BH287" s="1126"/>
      <c r="BI287" s="1126"/>
      <c r="BJ287" s="1126"/>
      <c r="BK287" s="1126"/>
      <c r="BL287" s="1126"/>
    </row>
    <row r="288" spans="1:64">
      <c r="A288" s="1126"/>
      <c r="B288" s="1126"/>
      <c r="C288" s="1126"/>
      <c r="D288" s="1126"/>
      <c r="E288" s="1126"/>
      <c r="F288" s="1126"/>
      <c r="G288" s="1126"/>
      <c r="H288" s="1126"/>
      <c r="I288" s="1126"/>
      <c r="N288" s="1126"/>
      <c r="O288" s="1126"/>
      <c r="P288" s="1126"/>
      <c r="Q288" s="1126"/>
      <c r="R288" s="1126"/>
      <c r="S288" s="1126"/>
      <c r="T288" s="1126"/>
      <c r="U288" s="1126"/>
      <c r="V288" s="1126"/>
      <c r="W288" s="1126"/>
      <c r="X288" s="1126"/>
      <c r="Y288" s="1126"/>
      <c r="Z288" s="1126"/>
      <c r="AA288" s="1126"/>
      <c r="AB288" s="1126"/>
      <c r="AC288" s="1126"/>
      <c r="AD288" s="1126"/>
      <c r="AE288" s="1126"/>
      <c r="AF288" s="1126"/>
      <c r="AG288" s="1126"/>
      <c r="AH288" s="1126"/>
      <c r="AI288" s="1126"/>
      <c r="AJ288" s="1126"/>
      <c r="AK288" s="1126"/>
      <c r="AL288" s="1126"/>
      <c r="AM288" s="1126"/>
      <c r="AN288" s="1126"/>
      <c r="AO288" s="1126"/>
      <c r="AP288" s="1126"/>
      <c r="AQ288" s="1126"/>
      <c r="AR288" s="1126"/>
      <c r="AS288" s="1126"/>
      <c r="AT288" s="1126"/>
      <c r="AU288" s="1126"/>
      <c r="AV288" s="1126"/>
      <c r="AW288" s="1126"/>
      <c r="AX288" s="1126"/>
      <c r="AY288" s="1126"/>
      <c r="AZ288" s="1126"/>
      <c r="BA288" s="1126"/>
      <c r="BB288" s="1126"/>
      <c r="BC288" s="1126"/>
      <c r="BD288" s="1126"/>
      <c r="BE288" s="1126"/>
      <c r="BF288" s="1126"/>
      <c r="BG288" s="1126"/>
      <c r="BH288" s="1126"/>
      <c r="BI288" s="1126"/>
      <c r="BJ288" s="1126"/>
      <c r="BK288" s="1126"/>
      <c r="BL288" s="1126"/>
    </row>
    <row r="289" spans="1:64">
      <c r="A289" s="1126"/>
      <c r="B289" s="1126"/>
      <c r="C289" s="1126"/>
      <c r="D289" s="1126"/>
      <c r="E289" s="1126"/>
      <c r="F289" s="1126"/>
      <c r="G289" s="1126"/>
      <c r="H289" s="1126"/>
      <c r="I289" s="1126"/>
      <c r="N289" s="1126"/>
      <c r="O289" s="1126"/>
      <c r="P289" s="1126"/>
      <c r="Q289" s="1126"/>
      <c r="R289" s="1126"/>
      <c r="S289" s="1126"/>
      <c r="T289" s="1126"/>
      <c r="U289" s="1126"/>
      <c r="V289" s="1126"/>
      <c r="W289" s="1126"/>
      <c r="X289" s="1126"/>
      <c r="Y289" s="1126"/>
      <c r="Z289" s="1126"/>
      <c r="AA289" s="1126"/>
      <c r="AB289" s="1126"/>
      <c r="AC289" s="1126"/>
      <c r="AD289" s="1126"/>
      <c r="AE289" s="1126"/>
      <c r="AF289" s="1126"/>
      <c r="AG289" s="1126"/>
      <c r="AH289" s="1126"/>
      <c r="AI289" s="1126"/>
      <c r="AJ289" s="1126"/>
      <c r="AK289" s="1126"/>
      <c r="AL289" s="1126"/>
      <c r="AM289" s="1126"/>
      <c r="AN289" s="1126"/>
      <c r="AO289" s="1126"/>
      <c r="AP289" s="1126"/>
      <c r="AQ289" s="1126"/>
      <c r="AR289" s="1126"/>
      <c r="AS289" s="1126"/>
      <c r="AT289" s="1126"/>
      <c r="AU289" s="1126"/>
      <c r="AV289" s="1126"/>
      <c r="AW289" s="1126"/>
      <c r="AX289" s="1126"/>
      <c r="AY289" s="1126"/>
      <c r="AZ289" s="1126"/>
      <c r="BA289" s="1126"/>
      <c r="BB289" s="1126"/>
      <c r="BC289" s="1126"/>
      <c r="BD289" s="1126"/>
      <c r="BE289" s="1126"/>
      <c r="BF289" s="1126"/>
      <c r="BG289" s="1126"/>
      <c r="BH289" s="1126"/>
      <c r="BI289" s="1126"/>
      <c r="BJ289" s="1126"/>
      <c r="BK289" s="1126"/>
      <c r="BL289" s="1126"/>
    </row>
    <row r="290" spans="1:64">
      <c r="A290" s="1126"/>
      <c r="B290" s="1126"/>
      <c r="C290" s="1126"/>
      <c r="D290" s="1126"/>
      <c r="E290" s="1126"/>
      <c r="F290" s="1126"/>
      <c r="G290" s="1126"/>
      <c r="H290" s="1126"/>
      <c r="I290" s="1126"/>
      <c r="N290" s="1126"/>
      <c r="O290" s="1126"/>
      <c r="P290" s="1126"/>
      <c r="Q290" s="1126"/>
      <c r="R290" s="1126"/>
      <c r="S290" s="1126"/>
      <c r="T290" s="1126"/>
      <c r="U290" s="1126"/>
      <c r="V290" s="1126"/>
      <c r="W290" s="1126"/>
      <c r="X290" s="1126"/>
      <c r="Y290" s="1126"/>
      <c r="Z290" s="1126"/>
      <c r="AA290" s="1126"/>
      <c r="AB290" s="1126"/>
      <c r="AC290" s="1126"/>
      <c r="AD290" s="1126"/>
      <c r="AE290" s="1126"/>
      <c r="AF290" s="1126"/>
      <c r="AG290" s="1126"/>
      <c r="AH290" s="1126"/>
      <c r="AI290" s="1126"/>
      <c r="AJ290" s="1126"/>
      <c r="AK290" s="1126"/>
      <c r="AL290" s="1126"/>
      <c r="AM290" s="1126"/>
      <c r="AN290" s="1126"/>
      <c r="AO290" s="1126"/>
      <c r="AP290" s="1126"/>
      <c r="AQ290" s="1126"/>
      <c r="AR290" s="1126"/>
      <c r="AS290" s="1126"/>
      <c r="AT290" s="1126"/>
      <c r="AU290" s="1126"/>
      <c r="AV290" s="1126"/>
      <c r="AW290" s="1126"/>
      <c r="AX290" s="1126"/>
      <c r="AY290" s="1126"/>
      <c r="AZ290" s="1126"/>
      <c r="BA290" s="1126"/>
      <c r="BB290" s="1126"/>
      <c r="BC290" s="1126"/>
      <c r="BD290" s="1126"/>
      <c r="BE290" s="1126"/>
      <c r="BF290" s="1126"/>
      <c r="BG290" s="1126"/>
      <c r="BH290" s="1126"/>
      <c r="BI290" s="1126"/>
      <c r="BJ290" s="1126"/>
      <c r="BK290" s="1126"/>
      <c r="BL290" s="1126"/>
    </row>
    <row r="291" spans="1:64">
      <c r="A291" s="1126"/>
      <c r="B291" s="1126"/>
      <c r="C291" s="1126"/>
      <c r="D291" s="1126"/>
      <c r="E291" s="1126"/>
      <c r="F291" s="1126"/>
      <c r="G291" s="1126"/>
      <c r="H291" s="1126"/>
      <c r="I291" s="1126"/>
      <c r="N291" s="1126"/>
      <c r="O291" s="1126"/>
      <c r="P291" s="1126"/>
      <c r="Q291" s="1126"/>
      <c r="R291" s="1126"/>
      <c r="S291" s="1126"/>
      <c r="T291" s="1126"/>
      <c r="U291" s="1126"/>
      <c r="V291" s="1126"/>
      <c r="W291" s="1126"/>
      <c r="X291" s="1126"/>
      <c r="Y291" s="1126"/>
      <c r="Z291" s="1126"/>
      <c r="AA291" s="1126"/>
      <c r="AB291" s="1126"/>
      <c r="AC291" s="1126"/>
      <c r="AD291" s="1126"/>
      <c r="AE291" s="1126"/>
      <c r="AF291" s="1126"/>
      <c r="AG291" s="1126"/>
      <c r="AH291" s="1126"/>
      <c r="AI291" s="1126"/>
      <c r="AJ291" s="1126"/>
      <c r="AK291" s="1126"/>
      <c r="AL291" s="1126"/>
      <c r="AM291" s="1126"/>
      <c r="AN291" s="1126"/>
      <c r="AO291" s="1126"/>
      <c r="AP291" s="1126"/>
      <c r="AQ291" s="1126"/>
      <c r="AR291" s="1126"/>
      <c r="AS291" s="1126"/>
      <c r="AT291" s="1126"/>
      <c r="AU291" s="1126"/>
      <c r="AV291" s="1126"/>
      <c r="AW291" s="1126"/>
      <c r="AX291" s="1126"/>
      <c r="AY291" s="1126"/>
      <c r="AZ291" s="1126"/>
      <c r="BA291" s="1126"/>
      <c r="BB291" s="1126"/>
      <c r="BC291" s="1126"/>
      <c r="BD291" s="1126"/>
      <c r="BE291" s="1126"/>
      <c r="BF291" s="1126"/>
      <c r="BG291" s="1126"/>
      <c r="BH291" s="1126"/>
      <c r="BI291" s="1126"/>
      <c r="BJ291" s="1126"/>
      <c r="BK291" s="1126"/>
      <c r="BL291" s="1126"/>
    </row>
    <row r="292" spans="1:64">
      <c r="A292" s="1126"/>
      <c r="B292" s="1126"/>
      <c r="C292" s="1126"/>
      <c r="D292" s="1126"/>
      <c r="E292" s="1126"/>
      <c r="F292" s="1126"/>
      <c r="G292" s="1126"/>
      <c r="H292" s="1126"/>
      <c r="I292" s="1126"/>
      <c r="N292" s="1126"/>
      <c r="O292" s="1126"/>
      <c r="P292" s="1126"/>
      <c r="Q292" s="1126"/>
      <c r="R292" s="1126"/>
      <c r="S292" s="1126"/>
      <c r="T292" s="1126"/>
      <c r="U292" s="1126"/>
      <c r="V292" s="1126"/>
      <c r="W292" s="1126"/>
      <c r="X292" s="1126"/>
      <c r="Y292" s="1126"/>
      <c r="Z292" s="1126"/>
      <c r="AA292" s="1126"/>
      <c r="AB292" s="1126"/>
      <c r="AC292" s="1126"/>
      <c r="AD292" s="1126"/>
      <c r="AE292" s="1126"/>
      <c r="AF292" s="1126"/>
      <c r="AG292" s="1126"/>
      <c r="AH292" s="1126"/>
      <c r="AI292" s="1126"/>
      <c r="AJ292" s="1126"/>
      <c r="AK292" s="1126"/>
      <c r="AL292" s="1126"/>
      <c r="AM292" s="1126"/>
      <c r="AN292" s="1126"/>
      <c r="AO292" s="1126"/>
      <c r="AP292" s="1126"/>
      <c r="AQ292" s="1126"/>
      <c r="AR292" s="1126"/>
      <c r="AS292" s="1126"/>
      <c r="AT292" s="1126"/>
      <c r="AU292" s="1126"/>
      <c r="AV292" s="1126"/>
      <c r="AW292" s="1126"/>
      <c r="AX292" s="1126"/>
      <c r="AY292" s="1126"/>
      <c r="AZ292" s="1126"/>
      <c r="BA292" s="1126"/>
      <c r="BB292" s="1126"/>
      <c r="BC292" s="1126"/>
      <c r="BD292" s="1126"/>
      <c r="BE292" s="1126"/>
      <c r="BF292" s="1126"/>
      <c r="BG292" s="1126"/>
      <c r="BH292" s="1126"/>
      <c r="BI292" s="1126"/>
      <c r="BJ292" s="1126"/>
      <c r="BK292" s="1126"/>
      <c r="BL292" s="1126"/>
    </row>
    <row r="293" spans="1:64">
      <c r="A293" s="1126"/>
      <c r="B293" s="1126"/>
      <c r="C293" s="1126"/>
      <c r="D293" s="1126"/>
      <c r="E293" s="1126"/>
      <c r="F293" s="1126"/>
      <c r="G293" s="1126"/>
      <c r="H293" s="1126"/>
      <c r="I293" s="1126"/>
      <c r="N293" s="1126"/>
      <c r="O293" s="1126"/>
      <c r="P293" s="1126"/>
      <c r="Q293" s="1126"/>
      <c r="R293" s="1126"/>
      <c r="S293" s="1126"/>
      <c r="T293" s="1126"/>
      <c r="U293" s="1126"/>
      <c r="V293" s="1126"/>
      <c r="W293" s="1126"/>
      <c r="X293" s="1126"/>
      <c r="Y293" s="1126"/>
      <c r="Z293" s="1126"/>
      <c r="AA293" s="1126"/>
      <c r="AB293" s="1126"/>
      <c r="AC293" s="1126"/>
      <c r="AD293" s="1126"/>
      <c r="AE293" s="1126"/>
      <c r="AF293" s="1126"/>
      <c r="AG293" s="1126"/>
      <c r="AH293" s="1126"/>
      <c r="AI293" s="1126"/>
      <c r="AJ293" s="1126"/>
      <c r="AK293" s="1126"/>
      <c r="AL293" s="1126"/>
      <c r="AM293" s="1126"/>
      <c r="AN293" s="1126"/>
      <c r="AO293" s="1126"/>
      <c r="AP293" s="1126"/>
      <c r="AQ293" s="1126"/>
      <c r="AR293" s="1126"/>
      <c r="AS293" s="1126"/>
      <c r="AT293" s="1126"/>
      <c r="AU293" s="1126"/>
      <c r="AV293" s="1126"/>
      <c r="AW293" s="1126"/>
      <c r="AX293" s="1126"/>
      <c r="AY293" s="1126"/>
      <c r="AZ293" s="1126"/>
      <c r="BA293" s="1126"/>
      <c r="BB293" s="1126"/>
      <c r="BC293" s="1126"/>
      <c r="BD293" s="1126"/>
      <c r="BE293" s="1126"/>
      <c r="BF293" s="1126"/>
      <c r="BG293" s="1126"/>
      <c r="BH293" s="1126"/>
      <c r="BI293" s="1126"/>
      <c r="BJ293" s="1126"/>
      <c r="BK293" s="1126"/>
      <c r="BL293" s="1126"/>
    </row>
    <row r="294" spans="1:64">
      <c r="A294" s="1126"/>
      <c r="B294" s="1126"/>
      <c r="C294" s="1126"/>
      <c r="D294" s="1126"/>
      <c r="E294" s="1126"/>
      <c r="F294" s="1126"/>
      <c r="G294" s="1126"/>
      <c r="H294" s="1126"/>
      <c r="I294" s="1126"/>
      <c r="N294" s="1126"/>
      <c r="O294" s="1126"/>
      <c r="P294" s="1126"/>
      <c r="Q294" s="1126"/>
      <c r="R294" s="1126"/>
      <c r="S294" s="1126"/>
      <c r="T294" s="1126"/>
      <c r="U294" s="1126"/>
      <c r="V294" s="1126"/>
      <c r="W294" s="1126"/>
      <c r="X294" s="1126"/>
      <c r="Y294" s="1126"/>
      <c r="Z294" s="1126"/>
      <c r="AA294" s="1126"/>
      <c r="AB294" s="1126"/>
      <c r="AC294" s="1126"/>
      <c r="AD294" s="1126"/>
      <c r="AE294" s="1126"/>
      <c r="AF294" s="1126"/>
      <c r="AG294" s="1126"/>
      <c r="AH294" s="1126"/>
      <c r="AI294" s="1126"/>
      <c r="AJ294" s="1126"/>
      <c r="AK294" s="1126"/>
      <c r="AL294" s="1126"/>
      <c r="AM294" s="1126"/>
      <c r="AN294" s="1126"/>
      <c r="AO294" s="1126"/>
      <c r="AP294" s="1126"/>
      <c r="AQ294" s="1126"/>
      <c r="AR294" s="1126"/>
      <c r="AS294" s="1126"/>
      <c r="AT294" s="1126"/>
      <c r="AU294" s="1126"/>
      <c r="AV294" s="1126"/>
      <c r="AW294" s="1126"/>
      <c r="AX294" s="1126"/>
      <c r="AY294" s="1126"/>
      <c r="AZ294" s="1126"/>
      <c r="BA294" s="1126"/>
      <c r="BB294" s="1126"/>
      <c r="BC294" s="1126"/>
      <c r="BD294" s="1126"/>
      <c r="BE294" s="1126"/>
      <c r="BF294" s="1126"/>
      <c r="BG294" s="1126"/>
      <c r="BH294" s="1126"/>
      <c r="BI294" s="1126"/>
      <c r="BJ294" s="1126"/>
      <c r="BK294" s="1126"/>
      <c r="BL294" s="1126"/>
    </row>
    <row r="295" spans="1:64">
      <c r="A295" s="1126"/>
      <c r="B295" s="1126"/>
      <c r="C295" s="1126"/>
      <c r="D295" s="1126"/>
      <c r="E295" s="1126"/>
      <c r="F295" s="1126"/>
      <c r="G295" s="1126"/>
      <c r="H295" s="1126"/>
      <c r="I295" s="1126"/>
      <c r="N295" s="1126"/>
      <c r="O295" s="1126"/>
      <c r="P295" s="1126"/>
      <c r="Q295" s="1126"/>
      <c r="R295" s="1126"/>
      <c r="S295" s="1126"/>
      <c r="T295" s="1126"/>
      <c r="U295" s="1126"/>
      <c r="V295" s="1126"/>
      <c r="W295" s="1126"/>
      <c r="X295" s="1126"/>
      <c r="Y295" s="1126"/>
      <c r="Z295" s="1126"/>
      <c r="AA295" s="1126"/>
      <c r="AB295" s="1126"/>
      <c r="AC295" s="1126"/>
      <c r="AD295" s="1126"/>
      <c r="AE295" s="1126"/>
      <c r="AF295" s="1126"/>
      <c r="AG295" s="1126"/>
      <c r="AH295" s="1126"/>
      <c r="AI295" s="1126"/>
      <c r="AJ295" s="1126"/>
      <c r="AK295" s="1126"/>
      <c r="AL295" s="1126"/>
      <c r="AM295" s="1126"/>
      <c r="AN295" s="1126"/>
      <c r="AO295" s="1126"/>
      <c r="AP295" s="1126"/>
      <c r="AQ295" s="1126"/>
      <c r="AR295" s="1126"/>
      <c r="AS295" s="1126"/>
      <c r="AT295" s="1126"/>
      <c r="AU295" s="1126"/>
      <c r="AV295" s="1126"/>
      <c r="AW295" s="1126"/>
      <c r="AX295" s="1126"/>
      <c r="AY295" s="1126"/>
      <c r="AZ295" s="1126"/>
      <c r="BA295" s="1126"/>
      <c r="BB295" s="1126"/>
      <c r="BC295" s="1126"/>
      <c r="BD295" s="1126"/>
      <c r="BE295" s="1126"/>
      <c r="BF295" s="1126"/>
      <c r="BG295" s="1126"/>
      <c r="BH295" s="1126"/>
      <c r="BI295" s="1126"/>
      <c r="BJ295" s="1126"/>
      <c r="BK295" s="1126"/>
      <c r="BL295" s="1126"/>
    </row>
    <row r="296" spans="1:64">
      <c r="A296" s="1126"/>
      <c r="B296" s="1126"/>
      <c r="C296" s="1126"/>
      <c r="D296" s="1126"/>
      <c r="E296" s="1126"/>
      <c r="F296" s="1126"/>
      <c r="G296" s="1126"/>
      <c r="H296" s="1126"/>
      <c r="I296" s="1126"/>
      <c r="N296" s="1126"/>
      <c r="O296" s="1126"/>
      <c r="P296" s="1126"/>
      <c r="Q296" s="1126"/>
      <c r="R296" s="1126"/>
      <c r="S296" s="1126"/>
      <c r="T296" s="1126"/>
      <c r="U296" s="1126"/>
      <c r="V296" s="1126"/>
      <c r="W296" s="1126"/>
      <c r="X296" s="1126"/>
      <c r="Y296" s="1126"/>
      <c r="Z296" s="1126"/>
      <c r="AA296" s="1126"/>
      <c r="AB296" s="1126"/>
      <c r="AC296" s="1126"/>
      <c r="AD296" s="1126"/>
      <c r="AE296" s="1126"/>
      <c r="AF296" s="1126"/>
      <c r="AG296" s="1126"/>
      <c r="AH296" s="1126"/>
      <c r="AI296" s="1126"/>
      <c r="AJ296" s="1126"/>
      <c r="AK296" s="1126"/>
      <c r="AL296" s="1126"/>
      <c r="AM296" s="1126"/>
      <c r="AN296" s="1126"/>
      <c r="AO296" s="1126"/>
      <c r="AP296" s="1126"/>
      <c r="AQ296" s="1126"/>
      <c r="AR296" s="1126"/>
      <c r="AS296" s="1126"/>
      <c r="AT296" s="1126"/>
      <c r="AU296" s="1126"/>
      <c r="AV296" s="1126"/>
      <c r="AW296" s="1126"/>
      <c r="AX296" s="1126"/>
      <c r="AY296" s="1126"/>
      <c r="AZ296" s="1126"/>
      <c r="BA296" s="1126"/>
      <c r="BB296" s="1126"/>
      <c r="BC296" s="1126"/>
      <c r="BD296" s="1126"/>
      <c r="BE296" s="1126"/>
      <c r="BF296" s="1126"/>
      <c r="BG296" s="1126"/>
      <c r="BH296" s="1126"/>
      <c r="BI296" s="1126"/>
      <c r="BJ296" s="1126"/>
      <c r="BK296" s="1126"/>
      <c r="BL296" s="1126"/>
    </row>
    <row r="297" spans="1:64">
      <c r="A297" s="1126"/>
      <c r="B297" s="1126"/>
      <c r="C297" s="1126"/>
      <c r="D297" s="1126"/>
      <c r="E297" s="1126"/>
      <c r="F297" s="1126"/>
      <c r="G297" s="1126"/>
      <c r="H297" s="1126"/>
      <c r="I297" s="1126"/>
      <c r="N297" s="1126"/>
      <c r="O297" s="1126"/>
      <c r="P297" s="1126"/>
      <c r="Q297" s="1126"/>
      <c r="R297" s="1126"/>
      <c r="S297" s="1126"/>
      <c r="T297" s="1126"/>
      <c r="U297" s="1126"/>
      <c r="V297" s="1126"/>
      <c r="W297" s="1126"/>
      <c r="X297" s="1126"/>
      <c r="Y297" s="1126"/>
      <c r="Z297" s="1126"/>
      <c r="AA297" s="1126"/>
      <c r="AB297" s="1126"/>
      <c r="AC297" s="1126"/>
      <c r="AD297" s="1126"/>
      <c r="AE297" s="1126"/>
      <c r="AF297" s="1126"/>
      <c r="AG297" s="1126"/>
      <c r="AH297" s="1126"/>
      <c r="AI297" s="1126"/>
      <c r="AJ297" s="1126"/>
      <c r="AK297" s="1126"/>
      <c r="AL297" s="1126"/>
      <c r="AM297" s="1126"/>
      <c r="AN297" s="1126"/>
      <c r="AO297" s="1126"/>
      <c r="AP297" s="1126"/>
      <c r="AQ297" s="1126"/>
      <c r="AR297" s="1126"/>
      <c r="AS297" s="1126"/>
      <c r="AT297" s="1126"/>
      <c r="AU297" s="1126"/>
      <c r="AV297" s="1126"/>
      <c r="AW297" s="1126"/>
      <c r="AX297" s="1126"/>
      <c r="AY297" s="1126"/>
      <c r="AZ297" s="1126"/>
      <c r="BA297" s="1126"/>
      <c r="BB297" s="1126"/>
      <c r="BC297" s="1126"/>
      <c r="BD297" s="1126"/>
      <c r="BE297" s="1126"/>
      <c r="BF297" s="1126"/>
      <c r="BG297" s="1126"/>
      <c r="BH297" s="1126"/>
      <c r="BI297" s="1126"/>
      <c r="BJ297" s="1126"/>
      <c r="BK297" s="1126"/>
      <c r="BL297" s="1126"/>
    </row>
    <row r="298" spans="1:64">
      <c r="A298" s="1126"/>
      <c r="B298" s="1126"/>
      <c r="C298" s="1126"/>
      <c r="D298" s="1126"/>
      <c r="E298" s="1126"/>
      <c r="F298" s="1126"/>
      <c r="G298" s="1126"/>
      <c r="H298" s="1126"/>
      <c r="I298" s="1126"/>
      <c r="N298" s="1126"/>
      <c r="O298" s="1126"/>
      <c r="P298" s="1126"/>
      <c r="Q298" s="1126"/>
      <c r="R298" s="1126"/>
      <c r="S298" s="1126"/>
      <c r="T298" s="1126"/>
      <c r="U298" s="1126"/>
      <c r="V298" s="1126"/>
      <c r="W298" s="1126"/>
      <c r="X298" s="1126"/>
      <c r="Y298" s="1126"/>
      <c r="Z298" s="1126"/>
      <c r="AA298" s="1126"/>
      <c r="AB298" s="1126"/>
      <c r="AC298" s="1126"/>
      <c r="AD298" s="1126"/>
      <c r="AE298" s="1126"/>
      <c r="AF298" s="1126"/>
      <c r="AG298" s="1126"/>
      <c r="AH298" s="1126"/>
      <c r="AI298" s="1126"/>
      <c r="AJ298" s="1126"/>
      <c r="AK298" s="1126"/>
      <c r="AL298" s="1126"/>
      <c r="AM298" s="1126"/>
      <c r="AN298" s="1126"/>
      <c r="AO298" s="1126"/>
      <c r="AP298" s="1126"/>
      <c r="AQ298" s="1126"/>
      <c r="AR298" s="1126"/>
      <c r="AS298" s="1126"/>
      <c r="AT298" s="1126"/>
      <c r="AU298" s="1126"/>
      <c r="AV298" s="1126"/>
      <c r="AW298" s="1126"/>
      <c r="AX298" s="1126"/>
      <c r="AY298" s="1126"/>
      <c r="AZ298" s="1126"/>
      <c r="BA298" s="1126"/>
      <c r="BB298" s="1126"/>
      <c r="BC298" s="1126"/>
      <c r="BD298" s="1126"/>
      <c r="BE298" s="1126"/>
      <c r="BF298" s="1126"/>
      <c r="BG298" s="1126"/>
      <c r="BH298" s="1126"/>
      <c r="BI298" s="1126"/>
      <c r="BJ298" s="1126"/>
      <c r="BK298" s="1126"/>
      <c r="BL298" s="1126"/>
    </row>
    <row r="299" spans="1:64">
      <c r="A299" s="1126"/>
      <c r="B299" s="1126"/>
      <c r="C299" s="1126"/>
      <c r="D299" s="1126"/>
      <c r="E299" s="1126"/>
      <c r="F299" s="1126"/>
      <c r="G299" s="1126"/>
      <c r="H299" s="1126"/>
      <c r="I299" s="1126"/>
      <c r="N299" s="1126"/>
      <c r="O299" s="1126"/>
      <c r="P299" s="1126"/>
      <c r="Q299" s="1126"/>
      <c r="R299" s="1126"/>
      <c r="S299" s="1126"/>
      <c r="T299" s="1126"/>
      <c r="U299" s="1126"/>
      <c r="V299" s="1126"/>
      <c r="W299" s="1126"/>
      <c r="X299" s="1126"/>
      <c r="Y299" s="1126"/>
      <c r="Z299" s="1126"/>
      <c r="AA299" s="1126"/>
      <c r="AB299" s="1126"/>
      <c r="AC299" s="1126"/>
      <c r="AD299" s="1126"/>
      <c r="AE299" s="1126"/>
      <c r="AF299" s="1126"/>
      <c r="AG299" s="1126"/>
      <c r="AH299" s="1126"/>
      <c r="AI299" s="1126"/>
      <c r="AJ299" s="1126"/>
      <c r="AK299" s="1126"/>
      <c r="AL299" s="1126"/>
      <c r="AM299" s="1126"/>
      <c r="AN299" s="1126"/>
      <c r="AO299" s="1126"/>
      <c r="AP299" s="1126"/>
      <c r="AQ299" s="1126"/>
      <c r="AR299" s="1126"/>
      <c r="AS299" s="1126"/>
      <c r="AT299" s="1126"/>
      <c r="AU299" s="1126"/>
      <c r="AV299" s="1126"/>
      <c r="AW299" s="1126"/>
      <c r="AX299" s="1126"/>
      <c r="AY299" s="1126"/>
      <c r="AZ299" s="1126"/>
      <c r="BA299" s="1126"/>
      <c r="BB299" s="1126"/>
      <c r="BC299" s="1126"/>
      <c r="BD299" s="1126"/>
      <c r="BE299" s="1126"/>
      <c r="BF299" s="1126"/>
      <c r="BG299" s="1126"/>
      <c r="BH299" s="1126"/>
      <c r="BI299" s="1126"/>
      <c r="BJ299" s="1126"/>
      <c r="BK299" s="1126"/>
      <c r="BL299" s="1126"/>
    </row>
    <row r="300" spans="1:64">
      <c r="A300" s="1126"/>
      <c r="B300" s="1126"/>
      <c r="C300" s="1126"/>
      <c r="D300" s="1126"/>
      <c r="E300" s="1126"/>
      <c r="F300" s="1126"/>
      <c r="G300" s="1126"/>
      <c r="H300" s="1126"/>
      <c r="I300" s="1126"/>
      <c r="N300" s="1126"/>
      <c r="O300" s="1126"/>
      <c r="P300" s="1126"/>
      <c r="Q300" s="1126"/>
      <c r="R300" s="1126"/>
      <c r="S300" s="1126"/>
      <c r="T300" s="1126"/>
      <c r="U300" s="1126"/>
      <c r="V300" s="1126"/>
      <c r="W300" s="1126"/>
      <c r="X300" s="1126"/>
      <c r="Y300" s="1126"/>
      <c r="Z300" s="1126"/>
      <c r="AA300" s="1126"/>
      <c r="AB300" s="1126"/>
      <c r="AC300" s="1126"/>
      <c r="AD300" s="1126"/>
      <c r="AE300" s="1126"/>
      <c r="AF300" s="1126"/>
      <c r="AG300" s="1126"/>
      <c r="AH300" s="1126"/>
      <c r="AI300" s="1126"/>
      <c r="AJ300" s="1126"/>
      <c r="AK300" s="1126"/>
      <c r="AL300" s="1126"/>
      <c r="AM300" s="1126"/>
      <c r="AN300" s="1126"/>
      <c r="AO300" s="1126"/>
      <c r="AP300" s="1126"/>
      <c r="AQ300" s="1126"/>
      <c r="AR300" s="1126"/>
      <c r="AS300" s="1126"/>
      <c r="AT300" s="1126"/>
      <c r="AU300" s="1126"/>
      <c r="AV300" s="1126"/>
      <c r="AW300" s="1126"/>
      <c r="AX300" s="1126"/>
      <c r="AY300" s="1126"/>
      <c r="AZ300" s="1126"/>
      <c r="BA300" s="1126"/>
      <c r="BB300" s="1126"/>
      <c r="BC300" s="1126"/>
      <c r="BD300" s="1126"/>
      <c r="BE300" s="1126"/>
      <c r="BF300" s="1126"/>
      <c r="BG300" s="1126"/>
      <c r="BH300" s="1126"/>
      <c r="BI300" s="1126"/>
      <c r="BJ300" s="1126"/>
      <c r="BK300" s="1126"/>
      <c r="BL300" s="1126"/>
    </row>
    <row r="301" spans="1:64">
      <c r="A301" s="1126"/>
      <c r="B301" s="1126"/>
      <c r="C301" s="1126"/>
      <c r="D301" s="1126"/>
      <c r="E301" s="1126"/>
      <c r="F301" s="1126"/>
      <c r="G301" s="1126"/>
      <c r="H301" s="1126"/>
      <c r="I301" s="1126"/>
      <c r="N301" s="1126"/>
      <c r="O301" s="1126"/>
      <c r="P301" s="1126"/>
      <c r="Q301" s="1126"/>
      <c r="R301" s="1126"/>
      <c r="S301" s="1126"/>
      <c r="T301" s="1126"/>
      <c r="U301" s="1126"/>
      <c r="V301" s="1126"/>
      <c r="W301" s="1126"/>
      <c r="X301" s="1126"/>
      <c r="Y301" s="1126"/>
      <c r="Z301" s="1126"/>
      <c r="AA301" s="1126"/>
      <c r="AB301" s="1126"/>
      <c r="AC301" s="1126"/>
      <c r="AD301" s="1126"/>
      <c r="AE301" s="1126"/>
      <c r="AF301" s="1126"/>
      <c r="AG301" s="1126"/>
      <c r="AH301" s="1126"/>
      <c r="AI301" s="1126"/>
      <c r="AJ301" s="1126"/>
      <c r="AK301" s="1126"/>
      <c r="AL301" s="1126"/>
      <c r="AM301" s="1126"/>
      <c r="AN301" s="1126"/>
      <c r="AO301" s="1126"/>
      <c r="AP301" s="1126"/>
      <c r="AQ301" s="1126"/>
      <c r="AR301" s="1126"/>
      <c r="AS301" s="1126"/>
      <c r="AT301" s="1126"/>
      <c r="AU301" s="1126"/>
      <c r="AV301" s="1126"/>
      <c r="AW301" s="1126"/>
      <c r="AX301" s="1126"/>
      <c r="AY301" s="1126"/>
      <c r="AZ301" s="1126"/>
      <c r="BA301" s="1126"/>
      <c r="BB301" s="1126"/>
      <c r="BC301" s="1126"/>
      <c r="BD301" s="1126"/>
      <c r="BE301" s="1126"/>
      <c r="BF301" s="1126"/>
      <c r="BG301" s="1126"/>
      <c r="BH301" s="1126"/>
      <c r="BI301" s="1126"/>
      <c r="BJ301" s="1126"/>
      <c r="BK301" s="1126"/>
      <c r="BL301" s="1126"/>
    </row>
    <row r="302" spans="1:64">
      <c r="A302" s="1126"/>
      <c r="B302" s="1126"/>
      <c r="C302" s="1126"/>
      <c r="D302" s="1126"/>
      <c r="E302" s="1126"/>
      <c r="F302" s="1126"/>
      <c r="G302" s="1126"/>
      <c r="H302" s="1126"/>
      <c r="I302" s="1126"/>
      <c r="N302" s="1126"/>
      <c r="O302" s="1126"/>
      <c r="P302" s="1126"/>
      <c r="Q302" s="1126"/>
      <c r="R302" s="1126"/>
      <c r="S302" s="1126"/>
      <c r="T302" s="1126"/>
      <c r="U302" s="1126"/>
      <c r="V302" s="1126"/>
      <c r="W302" s="1126"/>
      <c r="X302" s="1126"/>
      <c r="Y302" s="1126"/>
      <c r="Z302" s="1126"/>
      <c r="AA302" s="1126"/>
      <c r="AB302" s="1126"/>
      <c r="AC302" s="1126"/>
      <c r="AD302" s="1126"/>
      <c r="AE302" s="1126"/>
      <c r="AF302" s="1126"/>
      <c r="AG302" s="1126"/>
      <c r="AH302" s="1126"/>
      <c r="AI302" s="1126"/>
      <c r="AJ302" s="1126"/>
      <c r="AK302" s="1126"/>
      <c r="AL302" s="1126"/>
      <c r="AM302" s="1126"/>
      <c r="AN302" s="1126"/>
      <c r="AO302" s="1126"/>
      <c r="AP302" s="1126"/>
      <c r="AQ302" s="1126"/>
      <c r="AR302" s="1126"/>
      <c r="AS302" s="1126"/>
      <c r="AT302" s="1126"/>
      <c r="AU302" s="1126"/>
      <c r="AV302" s="1126"/>
      <c r="AW302" s="1126"/>
      <c r="AX302" s="1126"/>
      <c r="AY302" s="1126"/>
      <c r="AZ302" s="1126"/>
      <c r="BA302" s="1126"/>
      <c r="BB302" s="1126"/>
      <c r="BC302" s="1126"/>
      <c r="BD302" s="1126"/>
      <c r="BE302" s="1126"/>
      <c r="BF302" s="1126"/>
      <c r="BG302" s="1126"/>
      <c r="BH302" s="1126"/>
      <c r="BI302" s="1126"/>
      <c r="BJ302" s="1126"/>
      <c r="BK302" s="1126"/>
      <c r="BL302" s="1126"/>
    </row>
    <row r="303" spans="1:64">
      <c r="A303" s="1126"/>
      <c r="B303" s="1126"/>
      <c r="C303" s="1126"/>
      <c r="D303" s="1126"/>
      <c r="E303" s="1126"/>
      <c r="F303" s="1126"/>
      <c r="G303" s="1126"/>
      <c r="H303" s="1126"/>
      <c r="I303" s="1126"/>
      <c r="N303" s="1126"/>
      <c r="O303" s="1126"/>
      <c r="P303" s="1126"/>
      <c r="Q303" s="1126"/>
      <c r="R303" s="1126"/>
      <c r="S303" s="1126"/>
      <c r="T303" s="1126"/>
      <c r="U303" s="1126"/>
      <c r="V303" s="1126"/>
      <c r="W303" s="1126"/>
      <c r="X303" s="1126"/>
      <c r="Y303" s="1126"/>
      <c r="Z303" s="1126"/>
      <c r="AA303" s="1126"/>
      <c r="AB303" s="1126"/>
      <c r="AC303" s="1126"/>
      <c r="AD303" s="1126"/>
      <c r="AE303" s="1126"/>
      <c r="AF303" s="1126"/>
      <c r="AG303" s="1126"/>
      <c r="AH303" s="1126"/>
      <c r="AI303" s="1126"/>
      <c r="AJ303" s="1126"/>
      <c r="AK303" s="1126"/>
      <c r="AL303" s="1126"/>
      <c r="AM303" s="1126"/>
      <c r="AN303" s="1126"/>
      <c r="AO303" s="1126"/>
      <c r="AP303" s="1126"/>
      <c r="AQ303" s="1126"/>
      <c r="AR303" s="1126"/>
      <c r="AS303" s="1126"/>
      <c r="AT303" s="1126"/>
      <c r="AU303" s="1126"/>
      <c r="AV303" s="1126"/>
      <c r="AW303" s="1126"/>
      <c r="AX303" s="1126"/>
      <c r="AY303" s="1126"/>
      <c r="AZ303" s="1126"/>
      <c r="BA303" s="1126"/>
      <c r="BB303" s="1126"/>
      <c r="BC303" s="1126"/>
      <c r="BD303" s="1126"/>
      <c r="BE303" s="1126"/>
      <c r="BF303" s="1126"/>
      <c r="BG303" s="1126"/>
      <c r="BH303" s="1126"/>
      <c r="BI303" s="1126"/>
      <c r="BJ303" s="1126"/>
      <c r="BK303" s="1126"/>
      <c r="BL303" s="1126"/>
    </row>
    <row r="304" spans="1:64">
      <c r="A304" s="1126"/>
      <c r="B304" s="1126"/>
      <c r="C304" s="1126"/>
      <c r="D304" s="1126"/>
      <c r="E304" s="1126"/>
      <c r="F304" s="1126"/>
      <c r="G304" s="1126"/>
      <c r="H304" s="1126"/>
      <c r="I304" s="1126"/>
      <c r="N304" s="1126"/>
      <c r="O304" s="1126"/>
      <c r="P304" s="1126"/>
      <c r="Q304" s="1126"/>
      <c r="R304" s="1126"/>
      <c r="S304" s="1126"/>
      <c r="T304" s="1126"/>
      <c r="U304" s="1126"/>
      <c r="V304" s="1126"/>
      <c r="W304" s="1126"/>
      <c r="X304" s="1126"/>
      <c r="Y304" s="1126"/>
      <c r="Z304" s="1126"/>
      <c r="AA304" s="1126"/>
      <c r="AB304" s="1126"/>
      <c r="AC304" s="1126"/>
      <c r="AD304" s="1126"/>
      <c r="AE304" s="1126"/>
      <c r="AF304" s="1126"/>
      <c r="AG304" s="1126"/>
      <c r="AH304" s="1126"/>
      <c r="AI304" s="1126"/>
      <c r="AJ304" s="1126"/>
      <c r="AK304" s="1126"/>
      <c r="AL304" s="1126"/>
      <c r="AM304" s="1126"/>
      <c r="AN304" s="1126"/>
      <c r="AO304" s="1126"/>
      <c r="AP304" s="1126"/>
      <c r="AQ304" s="1126"/>
      <c r="AR304" s="1126"/>
      <c r="AS304" s="1126"/>
      <c r="AT304" s="1126"/>
      <c r="AU304" s="1126"/>
      <c r="AV304" s="1126"/>
      <c r="AW304" s="1126"/>
      <c r="AX304" s="1126"/>
      <c r="AY304" s="1126"/>
      <c r="AZ304" s="1126"/>
      <c r="BA304" s="1126"/>
      <c r="BB304" s="1126"/>
      <c r="BC304" s="1126"/>
      <c r="BD304" s="1126"/>
      <c r="BE304" s="1126"/>
      <c r="BF304" s="1126"/>
      <c r="BG304" s="1126"/>
      <c r="BH304" s="1126"/>
      <c r="BI304" s="1126"/>
      <c r="BJ304" s="1126"/>
      <c r="BK304" s="1126"/>
      <c r="BL304" s="1126"/>
    </row>
    <row r="305" spans="1:64">
      <c r="A305" s="1126"/>
      <c r="B305" s="1126"/>
      <c r="C305" s="1126"/>
      <c r="D305" s="1126"/>
      <c r="E305" s="1126"/>
      <c r="F305" s="1126"/>
      <c r="G305" s="1126"/>
      <c r="H305" s="1126"/>
      <c r="I305" s="1126"/>
      <c r="N305" s="1126"/>
      <c r="O305" s="1126"/>
      <c r="P305" s="1126"/>
      <c r="Q305" s="1126"/>
      <c r="R305" s="1126"/>
      <c r="S305" s="1126"/>
      <c r="T305" s="1126"/>
      <c r="U305" s="1126"/>
      <c r="V305" s="1126"/>
      <c r="W305" s="1126"/>
      <c r="X305" s="1126"/>
      <c r="Y305" s="1126"/>
      <c r="Z305" s="1126"/>
      <c r="AA305" s="1126"/>
      <c r="AB305" s="1126"/>
      <c r="AC305" s="1126"/>
      <c r="AD305" s="1126"/>
      <c r="AE305" s="1126"/>
      <c r="AF305" s="1126"/>
      <c r="AG305" s="1126"/>
      <c r="AH305" s="1126"/>
      <c r="AI305" s="1126"/>
      <c r="AJ305" s="1126"/>
      <c r="AK305" s="1126"/>
      <c r="AL305" s="1126"/>
      <c r="AM305" s="1126"/>
      <c r="AN305" s="1126"/>
      <c r="AO305" s="1126"/>
      <c r="AP305" s="1126"/>
      <c r="AQ305" s="1126"/>
      <c r="AR305" s="1126"/>
      <c r="AS305" s="1126"/>
      <c r="AT305" s="1126"/>
      <c r="AU305" s="1126"/>
      <c r="AV305" s="1126"/>
      <c r="AW305" s="1126"/>
      <c r="AX305" s="1126"/>
      <c r="AY305" s="1126"/>
      <c r="AZ305" s="1126"/>
      <c r="BA305" s="1126"/>
      <c r="BB305" s="1126"/>
      <c r="BC305" s="1126"/>
      <c r="BD305" s="1126"/>
      <c r="BE305" s="1126"/>
      <c r="BF305" s="1126"/>
      <c r="BG305" s="1126"/>
      <c r="BH305" s="1126"/>
      <c r="BI305" s="1126"/>
      <c r="BJ305" s="1126"/>
      <c r="BK305" s="1126"/>
      <c r="BL305" s="1126"/>
    </row>
    <row r="306" spans="1:64">
      <c r="A306" s="1126"/>
      <c r="B306" s="1126"/>
      <c r="C306" s="1126"/>
      <c r="D306" s="1126"/>
      <c r="E306" s="1126"/>
      <c r="F306" s="1126"/>
      <c r="G306" s="1126"/>
      <c r="H306" s="1126"/>
      <c r="I306" s="1126"/>
      <c r="N306" s="1126"/>
      <c r="O306" s="1126"/>
      <c r="P306" s="1126"/>
      <c r="Q306" s="1126"/>
      <c r="R306" s="1126"/>
      <c r="S306" s="1126"/>
      <c r="T306" s="1126"/>
      <c r="U306" s="1126"/>
      <c r="V306" s="1126"/>
      <c r="W306" s="1126"/>
      <c r="X306" s="1126"/>
      <c r="Y306" s="1126"/>
      <c r="Z306" s="1126"/>
      <c r="AA306" s="1126"/>
      <c r="AB306" s="1126"/>
      <c r="AC306" s="1126"/>
      <c r="AD306" s="1126"/>
      <c r="AE306" s="1126"/>
      <c r="AF306" s="1126"/>
      <c r="AG306" s="1126"/>
      <c r="AH306" s="1126"/>
      <c r="AI306" s="1126"/>
      <c r="AJ306" s="1126"/>
      <c r="AK306" s="1126"/>
      <c r="AL306" s="1126"/>
      <c r="AM306" s="1126"/>
      <c r="AN306" s="1126"/>
      <c r="AO306" s="1126"/>
      <c r="AP306" s="1126"/>
      <c r="AQ306" s="1126"/>
      <c r="AR306" s="1126"/>
      <c r="AS306" s="1126"/>
      <c r="AT306" s="1126"/>
      <c r="AU306" s="1126"/>
      <c r="AV306" s="1126"/>
      <c r="AW306" s="1126"/>
      <c r="AX306" s="1126"/>
      <c r="AY306" s="1126"/>
      <c r="AZ306" s="1126"/>
      <c r="BA306" s="1126"/>
      <c r="BB306" s="1126"/>
      <c r="BC306" s="1126"/>
      <c r="BD306" s="1126"/>
      <c r="BE306" s="1126"/>
      <c r="BF306" s="1126"/>
      <c r="BG306" s="1126"/>
      <c r="BH306" s="1126"/>
      <c r="BI306" s="1126"/>
      <c r="BJ306" s="1126"/>
      <c r="BK306" s="1126"/>
      <c r="BL306" s="1126"/>
    </row>
    <row r="307" spans="1:64">
      <c r="A307" s="1126"/>
      <c r="B307" s="1126"/>
      <c r="C307" s="1126"/>
      <c r="D307" s="1126"/>
      <c r="E307" s="1126"/>
      <c r="F307" s="1126"/>
      <c r="G307" s="1126"/>
      <c r="H307" s="1126"/>
      <c r="I307" s="1126"/>
      <c r="N307" s="1126"/>
      <c r="O307" s="1126"/>
      <c r="P307" s="1126"/>
      <c r="Q307" s="1126"/>
      <c r="R307" s="1126"/>
      <c r="S307" s="1126"/>
      <c r="T307" s="1126"/>
      <c r="U307" s="1126"/>
      <c r="V307" s="1126"/>
      <c r="W307" s="1126"/>
      <c r="X307" s="1126"/>
      <c r="Y307" s="1126"/>
      <c r="Z307" s="1126"/>
      <c r="AA307" s="1126"/>
      <c r="AB307" s="1126"/>
      <c r="AC307" s="1126"/>
      <c r="AD307" s="1126"/>
      <c r="AE307" s="1126"/>
      <c r="AF307" s="1126"/>
      <c r="AG307" s="1126"/>
      <c r="AH307" s="1126"/>
      <c r="AI307" s="1126"/>
      <c r="AJ307" s="1126"/>
      <c r="AK307" s="1126"/>
      <c r="AL307" s="1126"/>
      <c r="AM307" s="1126"/>
      <c r="AN307" s="1126"/>
      <c r="AO307" s="1126"/>
      <c r="AP307" s="1126"/>
      <c r="AQ307" s="1126"/>
      <c r="AR307" s="1126"/>
      <c r="AS307" s="1126"/>
      <c r="AT307" s="1126"/>
      <c r="AU307" s="1126"/>
      <c r="AV307" s="1126"/>
      <c r="AW307" s="1126"/>
      <c r="AX307" s="1126"/>
      <c r="AY307" s="1126"/>
      <c r="AZ307" s="1126"/>
      <c r="BA307" s="1126"/>
      <c r="BB307" s="1126"/>
      <c r="BC307" s="1126"/>
      <c r="BD307" s="1126"/>
      <c r="BE307" s="1126"/>
      <c r="BF307" s="1126"/>
      <c r="BG307" s="1126"/>
      <c r="BH307" s="1126"/>
      <c r="BI307" s="1126"/>
      <c r="BJ307" s="1126"/>
      <c r="BK307" s="1126"/>
      <c r="BL307" s="1126"/>
    </row>
    <row r="308" spans="1:64">
      <c r="A308" s="1126"/>
      <c r="B308" s="1126"/>
      <c r="C308" s="1126"/>
      <c r="D308" s="1126"/>
      <c r="E308" s="1126"/>
      <c r="F308" s="1126"/>
      <c r="G308" s="1126"/>
      <c r="H308" s="1126"/>
      <c r="I308" s="1126"/>
      <c r="N308" s="1126"/>
      <c r="O308" s="1126"/>
      <c r="P308" s="1126"/>
      <c r="Q308" s="1126"/>
      <c r="R308" s="1126"/>
      <c r="S308" s="1126"/>
      <c r="T308" s="1126"/>
      <c r="U308" s="1126"/>
      <c r="V308" s="1126"/>
      <c r="W308" s="1126"/>
      <c r="X308" s="1126"/>
      <c r="Y308" s="1126"/>
      <c r="Z308" s="1126"/>
      <c r="AA308" s="1126"/>
      <c r="AB308" s="1126"/>
      <c r="AC308" s="1126"/>
      <c r="AD308" s="1126"/>
      <c r="AE308" s="1126"/>
      <c r="AF308" s="1126"/>
      <c r="AG308" s="1126"/>
      <c r="AH308" s="1126"/>
      <c r="AI308" s="1126"/>
      <c r="AJ308" s="1126"/>
      <c r="AK308" s="1126"/>
      <c r="AL308" s="1126"/>
      <c r="AM308" s="1126"/>
      <c r="AN308" s="1126"/>
      <c r="AO308" s="1126"/>
      <c r="AP308" s="1126"/>
      <c r="AQ308" s="1126"/>
      <c r="AR308" s="1126"/>
      <c r="AS308" s="1126"/>
      <c r="AT308" s="1126"/>
      <c r="AU308" s="1126"/>
      <c r="AV308" s="1126"/>
      <c r="AW308" s="1126"/>
      <c r="AX308" s="1126"/>
      <c r="AY308" s="1126"/>
      <c r="AZ308" s="1126"/>
      <c r="BA308" s="1126"/>
      <c r="BB308" s="1126"/>
      <c r="BC308" s="1126"/>
      <c r="BD308" s="1126"/>
      <c r="BE308" s="1126"/>
      <c r="BF308" s="1126"/>
      <c r="BG308" s="1126"/>
      <c r="BH308" s="1126"/>
      <c r="BI308" s="1126"/>
      <c r="BJ308" s="1126"/>
      <c r="BK308" s="1126"/>
      <c r="BL308" s="1126"/>
    </row>
    <row r="309" spans="1:64">
      <c r="A309" s="1126"/>
      <c r="B309" s="1126"/>
      <c r="C309" s="1126"/>
      <c r="D309" s="1126"/>
      <c r="E309" s="1126"/>
      <c r="F309" s="1126"/>
      <c r="G309" s="1126"/>
      <c r="H309" s="1126"/>
      <c r="I309" s="1126"/>
      <c r="N309" s="1126"/>
      <c r="O309" s="1126"/>
      <c r="P309" s="1126"/>
      <c r="Q309" s="1126"/>
      <c r="R309" s="1126"/>
      <c r="S309" s="1126"/>
      <c r="T309" s="1126"/>
      <c r="U309" s="1126"/>
      <c r="V309" s="1126"/>
      <c r="W309" s="1126"/>
      <c r="X309" s="1126"/>
      <c r="Y309" s="1126"/>
      <c r="Z309" s="1126"/>
      <c r="AA309" s="1126"/>
      <c r="AB309" s="1126"/>
      <c r="AC309" s="1126"/>
      <c r="AD309" s="1126"/>
      <c r="AE309" s="1126"/>
      <c r="AF309" s="1126"/>
      <c r="AG309" s="1126"/>
      <c r="AH309" s="1126"/>
      <c r="AI309" s="1126"/>
      <c r="AJ309" s="1126"/>
      <c r="AK309" s="1126"/>
      <c r="AL309" s="1126"/>
      <c r="AM309" s="1126"/>
      <c r="AN309" s="1126"/>
      <c r="AO309" s="1126"/>
      <c r="AP309" s="1126"/>
      <c r="AQ309" s="1126"/>
      <c r="AR309" s="1126"/>
      <c r="AS309" s="1126"/>
      <c r="AT309" s="1126"/>
      <c r="AU309" s="1126"/>
      <c r="AV309" s="1126"/>
      <c r="AW309" s="1126"/>
      <c r="AX309" s="1126"/>
      <c r="AY309" s="1126"/>
      <c r="AZ309" s="1126"/>
      <c r="BA309" s="1126"/>
      <c r="BB309" s="1126"/>
      <c r="BC309" s="1126"/>
      <c r="BD309" s="1126"/>
      <c r="BE309" s="1126"/>
      <c r="BF309" s="1126"/>
      <c r="BG309" s="1126"/>
      <c r="BH309" s="1126"/>
      <c r="BI309" s="1126"/>
      <c r="BJ309" s="1126"/>
      <c r="BK309" s="1126"/>
      <c r="BL309" s="1126"/>
    </row>
    <row r="310" spans="1:64">
      <c r="A310" s="1126"/>
      <c r="B310" s="1126"/>
      <c r="C310" s="1126"/>
      <c r="D310" s="1126"/>
      <c r="E310" s="1126"/>
      <c r="F310" s="1126"/>
      <c r="G310" s="1126"/>
      <c r="H310" s="1126"/>
      <c r="I310" s="1126"/>
      <c r="N310" s="1126"/>
      <c r="O310" s="1126"/>
      <c r="P310" s="1126"/>
      <c r="Q310" s="1126"/>
      <c r="R310" s="1126"/>
      <c r="S310" s="1126"/>
      <c r="T310" s="1126"/>
      <c r="U310" s="1126"/>
      <c r="V310" s="1126"/>
      <c r="W310" s="1126"/>
      <c r="X310" s="1126"/>
      <c r="Y310" s="1126"/>
      <c r="Z310" s="1126"/>
      <c r="AA310" s="1126"/>
      <c r="AB310" s="1126"/>
      <c r="AC310" s="1126"/>
      <c r="AD310" s="1126"/>
      <c r="AE310" s="1126"/>
      <c r="AF310" s="1126"/>
      <c r="AG310" s="1126"/>
      <c r="AH310" s="1126"/>
      <c r="AI310" s="1126"/>
      <c r="AJ310" s="1126"/>
      <c r="AK310" s="1126"/>
      <c r="AL310" s="1126"/>
      <c r="AM310" s="1126"/>
      <c r="AN310" s="1126"/>
      <c r="AO310" s="1126"/>
      <c r="AP310" s="1126"/>
      <c r="AQ310" s="1126"/>
      <c r="AR310" s="1126"/>
      <c r="AS310" s="1126"/>
      <c r="AT310" s="1126"/>
      <c r="AU310" s="1126"/>
      <c r="AV310" s="1126"/>
      <c r="AW310" s="1126"/>
      <c r="AX310" s="1126"/>
      <c r="AY310" s="1126"/>
      <c r="AZ310" s="1126"/>
      <c r="BA310" s="1126"/>
      <c r="BB310" s="1126"/>
      <c r="BC310" s="1126"/>
      <c r="BD310" s="1126"/>
      <c r="BE310" s="1126"/>
      <c r="BF310" s="1126"/>
      <c r="BG310" s="1126"/>
      <c r="BH310" s="1126"/>
      <c r="BI310" s="1126"/>
      <c r="BJ310" s="1126"/>
      <c r="BK310" s="1126"/>
      <c r="BL310" s="1126"/>
    </row>
    <row r="311" spans="1:64">
      <c r="A311" s="1126"/>
      <c r="B311" s="1126"/>
      <c r="C311" s="1126"/>
      <c r="D311" s="1126"/>
      <c r="E311" s="1126"/>
      <c r="F311" s="1126"/>
      <c r="G311" s="1126"/>
      <c r="H311" s="1126"/>
      <c r="I311" s="1126"/>
      <c r="N311" s="1126"/>
      <c r="O311" s="1126"/>
      <c r="P311" s="1126"/>
      <c r="Q311" s="1126"/>
      <c r="R311" s="1126"/>
      <c r="S311" s="1126"/>
      <c r="T311" s="1126"/>
      <c r="U311" s="1126"/>
      <c r="V311" s="1126"/>
      <c r="W311" s="1126"/>
      <c r="X311" s="1126"/>
      <c r="Y311" s="1126"/>
      <c r="Z311" s="1126"/>
      <c r="AA311" s="1126"/>
      <c r="AB311" s="1126"/>
      <c r="AC311" s="1126"/>
      <c r="AD311" s="1126"/>
      <c r="AE311" s="1126"/>
      <c r="AF311" s="1126"/>
      <c r="AG311" s="1126"/>
      <c r="AH311" s="1126"/>
      <c r="AI311" s="1126"/>
      <c r="AJ311" s="1126"/>
      <c r="AK311" s="1126"/>
      <c r="AL311" s="1126"/>
      <c r="AM311" s="1126"/>
      <c r="AN311" s="1126"/>
      <c r="AO311" s="1126"/>
      <c r="AP311" s="1126"/>
      <c r="AQ311" s="1126"/>
      <c r="AR311" s="1126"/>
      <c r="AS311" s="1126"/>
      <c r="AT311" s="1126"/>
      <c r="AU311" s="1126"/>
      <c r="AV311" s="1126"/>
      <c r="AW311" s="1126"/>
      <c r="AX311" s="1126"/>
      <c r="AY311" s="1126"/>
      <c r="AZ311" s="1126"/>
      <c r="BA311" s="1126"/>
      <c r="BB311" s="1126"/>
      <c r="BC311" s="1126"/>
      <c r="BD311" s="1126"/>
      <c r="BE311" s="1126"/>
      <c r="BF311" s="1126"/>
      <c r="BG311" s="1126"/>
      <c r="BH311" s="1126"/>
      <c r="BI311" s="1126"/>
      <c r="BJ311" s="1126"/>
      <c r="BK311" s="1126"/>
      <c r="BL311" s="1126"/>
    </row>
    <row r="312" spans="1:64">
      <c r="A312" s="1126"/>
      <c r="B312" s="1126"/>
      <c r="C312" s="1126"/>
      <c r="D312" s="1126"/>
      <c r="E312" s="1126"/>
      <c r="F312" s="1126"/>
      <c r="G312" s="1126"/>
      <c r="H312" s="1126"/>
      <c r="I312" s="1126"/>
      <c r="N312" s="1126"/>
      <c r="O312" s="1126"/>
      <c r="P312" s="1126"/>
      <c r="Q312" s="1126"/>
      <c r="R312" s="1126"/>
      <c r="S312" s="1126"/>
      <c r="T312" s="1126"/>
      <c r="U312" s="1126"/>
      <c r="V312" s="1126"/>
      <c r="W312" s="1126"/>
      <c r="X312" s="1126"/>
      <c r="Y312" s="1126"/>
      <c r="Z312" s="1126"/>
      <c r="AA312" s="1126"/>
      <c r="AB312" s="1126"/>
      <c r="AC312" s="1126"/>
      <c r="AD312" s="1126"/>
      <c r="AE312" s="1126"/>
      <c r="AF312" s="1126"/>
      <c r="AG312" s="1126"/>
      <c r="AH312" s="1126"/>
      <c r="AI312" s="1126"/>
      <c r="AJ312" s="1126"/>
      <c r="AK312" s="1126"/>
      <c r="AL312" s="1126"/>
      <c r="AM312" s="1126"/>
      <c r="AN312" s="1126"/>
      <c r="AO312" s="1126"/>
      <c r="AP312" s="1126"/>
      <c r="AQ312" s="1126"/>
      <c r="AR312" s="1126"/>
      <c r="AS312" s="1126"/>
      <c r="AT312" s="1126"/>
      <c r="AU312" s="1126"/>
      <c r="AV312" s="1126"/>
      <c r="AW312" s="1126"/>
      <c r="AX312" s="1126"/>
      <c r="AY312" s="1126"/>
      <c r="AZ312" s="1126"/>
      <c r="BA312" s="1126"/>
      <c r="BB312" s="1126"/>
      <c r="BC312" s="1126"/>
      <c r="BD312" s="1126"/>
      <c r="BE312" s="1126"/>
      <c r="BF312" s="1126"/>
      <c r="BG312" s="1126"/>
      <c r="BH312" s="1126"/>
      <c r="BI312" s="1126"/>
      <c r="BJ312" s="1126"/>
      <c r="BK312" s="1126"/>
      <c r="BL312" s="1126"/>
    </row>
    <row r="313" spans="1:64">
      <c r="A313" s="1126"/>
      <c r="B313" s="1126"/>
      <c r="C313" s="1126"/>
      <c r="D313" s="1126"/>
      <c r="E313" s="1126"/>
      <c r="F313" s="1126"/>
      <c r="G313" s="1126"/>
      <c r="H313" s="1126"/>
      <c r="I313" s="1126"/>
      <c r="N313" s="1126"/>
      <c r="O313" s="1126"/>
      <c r="P313" s="1126"/>
      <c r="Q313" s="1126"/>
      <c r="R313" s="1126"/>
      <c r="S313" s="1126"/>
      <c r="T313" s="1126"/>
      <c r="U313" s="1126"/>
      <c r="V313" s="1126"/>
      <c r="W313" s="1126"/>
      <c r="X313" s="1126"/>
      <c r="Y313" s="1126"/>
      <c r="Z313" s="1126"/>
      <c r="AA313" s="1126"/>
      <c r="AB313" s="1126"/>
      <c r="AC313" s="1126"/>
      <c r="AD313" s="1126"/>
      <c r="AE313" s="1126"/>
      <c r="AF313" s="1126"/>
      <c r="AG313" s="1126"/>
      <c r="AH313" s="1126"/>
      <c r="AI313" s="1126"/>
      <c r="AJ313" s="1126"/>
      <c r="AK313" s="1126"/>
      <c r="AL313" s="1126"/>
      <c r="AM313" s="1126"/>
      <c r="AN313" s="1126"/>
      <c r="AO313" s="1126"/>
      <c r="AP313" s="1126"/>
      <c r="AQ313" s="1126"/>
      <c r="AR313" s="1126"/>
      <c r="AS313" s="1126"/>
      <c r="AT313" s="1126"/>
      <c r="AU313" s="1126"/>
      <c r="AV313" s="1126"/>
      <c r="AW313" s="1126"/>
      <c r="AX313" s="1126"/>
      <c r="AY313" s="1126"/>
      <c r="AZ313" s="1126"/>
      <c r="BA313" s="1126"/>
      <c r="BB313" s="1126"/>
      <c r="BC313" s="1126"/>
      <c r="BD313" s="1126"/>
      <c r="BE313" s="1126"/>
      <c r="BF313" s="1126"/>
      <c r="BG313" s="1126"/>
      <c r="BH313" s="1126"/>
      <c r="BI313" s="1126"/>
      <c r="BJ313" s="1126"/>
      <c r="BK313" s="1126"/>
      <c r="BL313" s="1126"/>
    </row>
    <row r="314" spans="1:64">
      <c r="A314" s="1126"/>
      <c r="B314" s="1126"/>
      <c r="C314" s="1126"/>
      <c r="D314" s="1126"/>
      <c r="E314" s="1126"/>
      <c r="F314" s="1126"/>
      <c r="G314" s="1126"/>
      <c r="H314" s="1126"/>
      <c r="I314" s="1126"/>
      <c r="N314" s="1126"/>
      <c r="O314" s="1126"/>
      <c r="P314" s="1126"/>
      <c r="Q314" s="1126"/>
      <c r="R314" s="1126"/>
      <c r="S314" s="1126"/>
      <c r="T314" s="1126"/>
      <c r="U314" s="1126"/>
      <c r="V314" s="1126"/>
      <c r="W314" s="1126"/>
      <c r="X314" s="1126"/>
      <c r="Y314" s="1126"/>
      <c r="Z314" s="1126"/>
      <c r="AA314" s="1126"/>
      <c r="AB314" s="1126"/>
      <c r="AC314" s="1126"/>
      <c r="AD314" s="1126"/>
      <c r="AE314" s="1126"/>
      <c r="AF314" s="1126"/>
      <c r="AG314" s="1126"/>
      <c r="AH314" s="1126"/>
      <c r="AI314" s="1126"/>
      <c r="AJ314" s="1126"/>
      <c r="AK314" s="1126"/>
      <c r="AL314" s="1126"/>
      <c r="AM314" s="1126"/>
      <c r="AN314" s="1126"/>
      <c r="AO314" s="1126"/>
      <c r="AP314" s="1126"/>
      <c r="AQ314" s="1126"/>
      <c r="AR314" s="1126"/>
      <c r="AS314" s="1126"/>
      <c r="AT314" s="1126"/>
      <c r="AU314" s="1126"/>
      <c r="AV314" s="1126"/>
      <c r="AW314" s="1126"/>
      <c r="AX314" s="1126"/>
      <c r="AY314" s="1126"/>
      <c r="AZ314" s="1126"/>
      <c r="BA314" s="1126"/>
      <c r="BB314" s="1126"/>
      <c r="BC314" s="1126"/>
      <c r="BD314" s="1126"/>
      <c r="BE314" s="1126"/>
      <c r="BF314" s="1126"/>
      <c r="BG314" s="1126"/>
      <c r="BH314" s="1126"/>
      <c r="BI314" s="1126"/>
      <c r="BJ314" s="1126"/>
      <c r="BK314" s="1126"/>
      <c r="BL314" s="1126"/>
    </row>
    <row r="315" spans="1:64">
      <c r="A315" s="1126"/>
      <c r="B315" s="1126"/>
      <c r="C315" s="1126"/>
      <c r="D315" s="1126"/>
      <c r="E315" s="1126"/>
      <c r="F315" s="1126"/>
      <c r="G315" s="1126"/>
      <c r="H315" s="1126"/>
      <c r="I315" s="1126"/>
      <c r="N315" s="1126"/>
      <c r="O315" s="1126"/>
      <c r="P315" s="1126"/>
      <c r="Q315" s="1126"/>
      <c r="R315" s="1126"/>
      <c r="S315" s="1126"/>
      <c r="T315" s="1126"/>
      <c r="U315" s="1126"/>
      <c r="V315" s="1126"/>
      <c r="W315" s="1126"/>
      <c r="X315" s="1126"/>
      <c r="Y315" s="1126"/>
      <c r="Z315" s="1126"/>
      <c r="AA315" s="1126"/>
      <c r="AB315" s="1126"/>
      <c r="AC315" s="1126"/>
      <c r="AD315" s="1126"/>
      <c r="AE315" s="1126"/>
      <c r="AF315" s="1126"/>
      <c r="AG315" s="1126"/>
      <c r="AH315" s="1126"/>
      <c r="AI315" s="1126"/>
      <c r="AJ315" s="1126"/>
      <c r="AK315" s="1126"/>
      <c r="AL315" s="1126"/>
      <c r="AM315" s="1126"/>
      <c r="AN315" s="1126"/>
      <c r="AO315" s="1126"/>
      <c r="AP315" s="1126"/>
      <c r="AQ315" s="1126"/>
      <c r="AR315" s="1126"/>
      <c r="AS315" s="1126"/>
      <c r="AT315" s="1126"/>
      <c r="AU315" s="1126"/>
      <c r="AV315" s="1126"/>
      <c r="AW315" s="1126"/>
      <c r="AX315" s="1126"/>
      <c r="AY315" s="1126"/>
      <c r="AZ315" s="1126"/>
      <c r="BA315" s="1126"/>
      <c r="BB315" s="1126"/>
      <c r="BC315" s="1126"/>
      <c r="BD315" s="1126"/>
      <c r="BE315" s="1126"/>
      <c r="BF315" s="1126"/>
      <c r="BG315" s="1126"/>
      <c r="BH315" s="1126"/>
      <c r="BI315" s="1126"/>
      <c r="BJ315" s="1126"/>
      <c r="BK315" s="1126"/>
      <c r="BL315" s="1126"/>
    </row>
    <row r="316" spans="1:64">
      <c r="A316" s="1126"/>
      <c r="B316" s="1126"/>
      <c r="C316" s="1126"/>
      <c r="D316" s="1126"/>
      <c r="E316" s="1126"/>
      <c r="F316" s="1126"/>
      <c r="G316" s="1126"/>
      <c r="H316" s="1126"/>
      <c r="I316" s="1126"/>
      <c r="N316" s="1126"/>
      <c r="O316" s="1126"/>
      <c r="P316" s="1126"/>
      <c r="Q316" s="1126"/>
      <c r="R316" s="1126"/>
      <c r="S316" s="1126"/>
      <c r="T316" s="1126"/>
      <c r="U316" s="1126"/>
      <c r="V316" s="1126"/>
      <c r="W316" s="1126"/>
      <c r="X316" s="1126"/>
      <c r="Y316" s="1126"/>
      <c r="Z316" s="1126"/>
      <c r="AA316" s="1126"/>
      <c r="AB316" s="1126"/>
      <c r="AC316" s="1126"/>
      <c r="AD316" s="1126"/>
      <c r="AE316" s="1126"/>
      <c r="AF316" s="1126"/>
      <c r="AG316" s="1126"/>
      <c r="AH316" s="1126"/>
      <c r="AI316" s="1126"/>
      <c r="AJ316" s="1126"/>
      <c r="AK316" s="1126"/>
      <c r="AL316" s="1126"/>
      <c r="AM316" s="1126"/>
      <c r="AN316" s="1126"/>
      <c r="AO316" s="1126"/>
      <c r="AP316" s="1126"/>
      <c r="AQ316" s="1126"/>
      <c r="AR316" s="1126"/>
      <c r="AS316" s="1126"/>
      <c r="AT316" s="1126"/>
      <c r="AU316" s="1126"/>
      <c r="AV316" s="1126"/>
      <c r="AW316" s="1126"/>
      <c r="AX316" s="1126"/>
      <c r="AY316" s="1126"/>
      <c r="AZ316" s="1126"/>
      <c r="BA316" s="1126"/>
      <c r="BB316" s="1126"/>
      <c r="BC316" s="1126"/>
      <c r="BD316" s="1126"/>
      <c r="BE316" s="1126"/>
      <c r="BF316" s="1126"/>
      <c r="BG316" s="1126"/>
      <c r="BH316" s="1126"/>
      <c r="BI316" s="1126"/>
      <c r="BJ316" s="1126"/>
      <c r="BK316" s="1126"/>
      <c r="BL316" s="1126"/>
    </row>
    <row r="317" spans="1:64">
      <c r="A317" s="1126"/>
      <c r="B317" s="1126"/>
      <c r="C317" s="1126"/>
      <c r="D317" s="1126"/>
      <c r="E317" s="1126"/>
      <c r="F317" s="1126"/>
      <c r="G317" s="1126"/>
      <c r="H317" s="1126"/>
      <c r="I317" s="1126"/>
      <c r="N317" s="1126"/>
      <c r="O317" s="1126"/>
      <c r="P317" s="1126"/>
      <c r="Q317" s="1126"/>
      <c r="R317" s="1126"/>
      <c r="S317" s="1126"/>
      <c r="T317" s="1126"/>
      <c r="U317" s="1126"/>
      <c r="V317" s="1126"/>
      <c r="W317" s="1126"/>
      <c r="X317" s="1126"/>
      <c r="Y317" s="1126"/>
      <c r="Z317" s="1126"/>
      <c r="AA317" s="1126"/>
      <c r="AB317" s="1126"/>
      <c r="AC317" s="1126"/>
      <c r="AD317" s="1126"/>
      <c r="AE317" s="1126"/>
      <c r="AF317" s="1126"/>
      <c r="AG317" s="1126"/>
      <c r="AH317" s="1126"/>
      <c r="AI317" s="1126"/>
      <c r="AJ317" s="1126"/>
      <c r="AK317" s="1126"/>
      <c r="AL317" s="1126"/>
      <c r="AM317" s="1126"/>
      <c r="AN317" s="1126"/>
      <c r="AO317" s="1126"/>
      <c r="AP317" s="1126"/>
      <c r="AQ317" s="1126"/>
      <c r="AR317" s="1126"/>
      <c r="AS317" s="1126"/>
      <c r="AT317" s="1126"/>
      <c r="AU317" s="1126"/>
      <c r="AV317" s="1126"/>
      <c r="AW317" s="1126"/>
      <c r="AX317" s="1126"/>
      <c r="AY317" s="1126"/>
      <c r="AZ317" s="1126"/>
      <c r="BA317" s="1126"/>
      <c r="BB317" s="1126"/>
      <c r="BC317" s="1126"/>
      <c r="BD317" s="1126"/>
      <c r="BE317" s="1126"/>
      <c r="BF317" s="1126"/>
      <c r="BG317" s="1126"/>
      <c r="BH317" s="1126"/>
      <c r="BI317" s="1126"/>
      <c r="BJ317" s="1126"/>
      <c r="BK317" s="1126"/>
      <c r="BL317" s="1126"/>
    </row>
    <row r="318" spans="1:64">
      <c r="A318" s="1126"/>
      <c r="B318" s="1126"/>
      <c r="C318" s="1126"/>
      <c r="D318" s="1126"/>
      <c r="E318" s="1126"/>
      <c r="F318" s="1126"/>
      <c r="G318" s="1126"/>
      <c r="H318" s="1126"/>
      <c r="I318" s="1126"/>
      <c r="N318" s="1126"/>
      <c r="O318" s="1126"/>
      <c r="P318" s="1126"/>
      <c r="Q318" s="1126"/>
      <c r="R318" s="1126"/>
      <c r="S318" s="1126"/>
      <c r="T318" s="1126"/>
      <c r="U318" s="1126"/>
      <c r="V318" s="1126"/>
      <c r="W318" s="1126"/>
      <c r="X318" s="1126"/>
      <c r="Y318" s="1126"/>
      <c r="Z318" s="1126"/>
      <c r="AA318" s="1126"/>
      <c r="AB318" s="1126"/>
      <c r="AC318" s="1126"/>
      <c r="AD318" s="1126"/>
      <c r="AE318" s="1126"/>
      <c r="AF318" s="1126"/>
      <c r="AG318" s="1126"/>
      <c r="AH318" s="1126"/>
      <c r="AI318" s="1126"/>
      <c r="AJ318" s="1126"/>
      <c r="AK318" s="1126"/>
      <c r="AL318" s="1126"/>
      <c r="AM318" s="1126"/>
      <c r="AN318" s="1126"/>
      <c r="AO318" s="1126"/>
      <c r="AP318" s="1126"/>
      <c r="AQ318" s="1126"/>
      <c r="AR318" s="1126"/>
      <c r="AS318" s="1126"/>
      <c r="AT318" s="1126"/>
      <c r="AU318" s="1126"/>
      <c r="AV318" s="1126"/>
      <c r="AW318" s="1126"/>
      <c r="AX318" s="1126"/>
      <c r="AY318" s="1126"/>
      <c r="AZ318" s="1126"/>
      <c r="BA318" s="1126"/>
      <c r="BB318" s="1126"/>
      <c r="BC318" s="1126"/>
      <c r="BD318" s="1126"/>
      <c r="BE318" s="1126"/>
      <c r="BF318" s="1126"/>
      <c r="BG318" s="1126"/>
      <c r="BH318" s="1126"/>
      <c r="BI318" s="1126"/>
      <c r="BJ318" s="1126"/>
      <c r="BK318" s="1126"/>
      <c r="BL318" s="1126"/>
    </row>
    <row r="319" spans="1:64">
      <c r="A319" s="1126"/>
      <c r="B319" s="1126"/>
      <c r="C319" s="1126"/>
      <c r="D319" s="1126"/>
      <c r="E319" s="1126"/>
      <c r="F319" s="1126"/>
      <c r="G319" s="1126"/>
      <c r="H319" s="1126"/>
      <c r="I319" s="1126"/>
      <c r="N319" s="1126"/>
      <c r="O319" s="1126"/>
      <c r="P319" s="1126"/>
      <c r="Q319" s="1126"/>
      <c r="R319" s="1126"/>
      <c r="S319" s="1126"/>
      <c r="T319" s="1126"/>
      <c r="U319" s="1126"/>
      <c r="V319" s="1126"/>
      <c r="W319" s="1126"/>
      <c r="X319" s="1126"/>
      <c r="Y319" s="1126"/>
      <c r="Z319" s="1126"/>
      <c r="AA319" s="1126"/>
      <c r="AB319" s="1126"/>
      <c r="AC319" s="1126"/>
      <c r="AD319" s="1126"/>
      <c r="AE319" s="1126"/>
      <c r="AF319" s="1126"/>
      <c r="AG319" s="1126"/>
      <c r="AH319" s="1126"/>
      <c r="AI319" s="1126"/>
      <c r="AJ319" s="1126"/>
      <c r="AK319" s="1126"/>
      <c r="AL319" s="1126"/>
      <c r="AM319" s="1126"/>
      <c r="AN319" s="1126"/>
      <c r="AO319" s="1126"/>
      <c r="AP319" s="1126"/>
      <c r="AQ319" s="1126"/>
      <c r="AR319" s="1126"/>
      <c r="AS319" s="1126"/>
      <c r="AT319" s="1126"/>
      <c r="AU319" s="1126"/>
      <c r="AV319" s="1126"/>
      <c r="AW319" s="1126"/>
      <c r="AX319" s="1126"/>
      <c r="AY319" s="1126"/>
      <c r="AZ319" s="1126"/>
      <c r="BA319" s="1126"/>
      <c r="BB319" s="1126"/>
      <c r="BC319" s="1126"/>
      <c r="BD319" s="1126"/>
      <c r="BE319" s="1126"/>
      <c r="BF319" s="1126"/>
      <c r="BG319" s="1126"/>
      <c r="BH319" s="1126"/>
      <c r="BI319" s="1126"/>
      <c r="BJ319" s="1126"/>
      <c r="BK319" s="1126"/>
      <c r="BL319" s="1126"/>
    </row>
    <row r="320" spans="1:64">
      <c r="A320" s="1126"/>
      <c r="B320" s="1126"/>
      <c r="C320" s="1126"/>
      <c r="D320" s="1126"/>
      <c r="E320" s="1126"/>
      <c r="F320" s="1126"/>
      <c r="G320" s="1126"/>
      <c r="H320" s="1126"/>
      <c r="I320" s="1126"/>
      <c r="N320" s="1126"/>
      <c r="O320" s="1126"/>
      <c r="P320" s="1126"/>
      <c r="Q320" s="1126"/>
      <c r="R320" s="1126"/>
      <c r="S320" s="1126"/>
      <c r="T320" s="1126"/>
      <c r="U320" s="1126"/>
      <c r="V320" s="1126"/>
      <c r="W320" s="1126"/>
      <c r="X320" s="1126"/>
      <c r="Y320" s="1126"/>
      <c r="Z320" s="1126"/>
      <c r="AA320" s="1126"/>
      <c r="AB320" s="1126"/>
      <c r="AC320" s="1126"/>
      <c r="AD320" s="1126"/>
      <c r="AE320" s="1126"/>
      <c r="AF320" s="1126"/>
      <c r="AG320" s="1126"/>
      <c r="AH320" s="1126"/>
      <c r="AI320" s="1126"/>
      <c r="AJ320" s="1126"/>
      <c r="AK320" s="1126"/>
      <c r="AL320" s="1126"/>
      <c r="AM320" s="1126"/>
      <c r="AN320" s="1126"/>
      <c r="AO320" s="1126"/>
      <c r="AP320" s="1126"/>
      <c r="AQ320" s="1126"/>
      <c r="AR320" s="1126"/>
      <c r="AS320" s="1126"/>
      <c r="AT320" s="1126"/>
      <c r="AU320" s="1126"/>
      <c r="AV320" s="1126"/>
      <c r="AW320" s="1126"/>
      <c r="AX320" s="1126"/>
      <c r="AY320" s="1126"/>
      <c r="AZ320" s="1126"/>
      <c r="BA320" s="1126"/>
      <c r="BB320" s="1126"/>
      <c r="BC320" s="1126"/>
      <c r="BD320" s="1126"/>
      <c r="BE320" s="1126"/>
      <c r="BF320" s="1126"/>
      <c r="BG320" s="1126"/>
      <c r="BH320" s="1126"/>
      <c r="BI320" s="1126"/>
      <c r="BJ320" s="1126"/>
      <c r="BK320" s="1126"/>
      <c r="BL320" s="1126"/>
    </row>
    <row r="321" spans="1:64">
      <c r="A321" s="1126"/>
      <c r="B321" s="1126"/>
      <c r="C321" s="1126"/>
      <c r="D321" s="1126"/>
      <c r="E321" s="1126"/>
      <c r="F321" s="1126"/>
      <c r="G321" s="1126"/>
      <c r="H321" s="1126"/>
      <c r="I321" s="1126"/>
      <c r="N321" s="1126"/>
      <c r="O321" s="1126"/>
      <c r="P321" s="1126"/>
      <c r="Q321" s="1126"/>
      <c r="R321" s="1126"/>
      <c r="S321" s="1126"/>
      <c r="T321" s="1126"/>
      <c r="U321" s="1126"/>
      <c r="V321" s="1126"/>
      <c r="W321" s="1126"/>
      <c r="X321" s="1126"/>
      <c r="Y321" s="1126"/>
      <c r="Z321" s="1126"/>
      <c r="AA321" s="1126"/>
      <c r="AB321" s="1126"/>
      <c r="AC321" s="1126"/>
      <c r="AD321" s="1126"/>
      <c r="AE321" s="1126"/>
      <c r="AF321" s="1126"/>
      <c r="AG321" s="1126"/>
      <c r="AH321" s="1126"/>
      <c r="AI321" s="1126"/>
      <c r="AJ321" s="1126"/>
      <c r="AK321" s="1126"/>
      <c r="AL321" s="1126"/>
      <c r="AM321" s="1126"/>
      <c r="AN321" s="1126"/>
      <c r="AO321" s="1126"/>
      <c r="AP321" s="1126"/>
      <c r="AQ321" s="1126"/>
      <c r="AR321" s="1126"/>
      <c r="AS321" s="1126"/>
      <c r="AT321" s="1126"/>
      <c r="AU321" s="1126"/>
      <c r="AV321" s="1126"/>
      <c r="AW321" s="1126"/>
      <c r="AX321" s="1126"/>
      <c r="AY321" s="1126"/>
      <c r="AZ321" s="1126"/>
      <c r="BA321" s="1126"/>
      <c r="BB321" s="1126"/>
      <c r="BC321" s="1126"/>
      <c r="BD321" s="1126"/>
      <c r="BE321" s="1126"/>
      <c r="BF321" s="1126"/>
      <c r="BG321" s="1126"/>
      <c r="BH321" s="1126"/>
      <c r="BI321" s="1126"/>
      <c r="BJ321" s="1126"/>
      <c r="BK321" s="1126"/>
      <c r="BL321" s="1126"/>
    </row>
    <row r="322" spans="1:64">
      <c r="A322" s="1126"/>
      <c r="B322" s="1126"/>
      <c r="C322" s="1126"/>
      <c r="D322" s="1126"/>
      <c r="E322" s="1126"/>
      <c r="F322" s="1126"/>
      <c r="G322" s="1126"/>
      <c r="H322" s="1126"/>
      <c r="I322" s="1126"/>
      <c r="N322" s="1126"/>
      <c r="O322" s="1126"/>
      <c r="P322" s="1126"/>
      <c r="Q322" s="1126"/>
      <c r="R322" s="1126"/>
      <c r="S322" s="1126"/>
      <c r="T322" s="1126"/>
      <c r="U322" s="1126"/>
      <c r="V322" s="1126"/>
      <c r="W322" s="1126"/>
      <c r="X322" s="1126"/>
      <c r="Y322" s="1126"/>
      <c r="Z322" s="1126"/>
      <c r="AA322" s="1126"/>
      <c r="AB322" s="1126"/>
      <c r="AC322" s="1126"/>
      <c r="AD322" s="1126"/>
      <c r="AE322" s="1126"/>
      <c r="AF322" s="1126"/>
      <c r="AG322" s="1126"/>
      <c r="AH322" s="1126"/>
      <c r="AI322" s="1126"/>
      <c r="AJ322" s="1126"/>
      <c r="AK322" s="1126"/>
      <c r="AL322" s="1126"/>
      <c r="AM322" s="1126"/>
      <c r="AN322" s="1126"/>
      <c r="AO322" s="1126"/>
      <c r="AP322" s="1126"/>
      <c r="AQ322" s="1126"/>
      <c r="AR322" s="1126"/>
      <c r="AS322" s="1126"/>
      <c r="AT322" s="1126"/>
      <c r="AU322" s="1126"/>
      <c r="AV322" s="1126"/>
      <c r="AW322" s="1126"/>
      <c r="AX322" s="1126"/>
      <c r="AY322" s="1126"/>
      <c r="AZ322" s="1126"/>
      <c r="BA322" s="1126"/>
      <c r="BB322" s="1126"/>
      <c r="BC322" s="1126"/>
      <c r="BD322" s="1126"/>
      <c r="BE322" s="1126"/>
      <c r="BF322" s="1126"/>
      <c r="BG322" s="1126"/>
      <c r="BH322" s="1126"/>
      <c r="BI322" s="1126"/>
      <c r="BJ322" s="1126"/>
      <c r="BK322" s="1126"/>
      <c r="BL322" s="1126"/>
    </row>
    <row r="323" spans="1:64">
      <c r="A323" s="1126"/>
      <c r="B323" s="1126"/>
      <c r="C323" s="1126"/>
      <c r="D323" s="1126"/>
      <c r="E323" s="1126"/>
      <c r="F323" s="1126"/>
      <c r="G323" s="1126"/>
      <c r="H323" s="1126"/>
      <c r="I323" s="1126"/>
      <c r="N323" s="1126"/>
      <c r="O323" s="1126"/>
      <c r="P323" s="1126"/>
      <c r="Q323" s="1126"/>
      <c r="R323" s="1126"/>
      <c r="S323" s="1126"/>
      <c r="T323" s="1126"/>
      <c r="U323" s="1126"/>
      <c r="V323" s="1126"/>
      <c r="W323" s="1126"/>
      <c r="X323" s="1126"/>
      <c r="Y323" s="1126"/>
      <c r="Z323" s="1126"/>
      <c r="AA323" s="1126"/>
      <c r="AB323" s="1126"/>
      <c r="AC323" s="1126"/>
      <c r="AD323" s="1126"/>
      <c r="AE323" s="1126"/>
      <c r="AF323" s="1126"/>
      <c r="AG323" s="1126"/>
      <c r="AH323" s="1126"/>
      <c r="AI323" s="1126"/>
      <c r="AJ323" s="1126"/>
      <c r="AK323" s="1126"/>
      <c r="AL323" s="1126"/>
      <c r="AM323" s="1126"/>
      <c r="AN323" s="1126"/>
      <c r="AO323" s="1126"/>
      <c r="AP323" s="1126"/>
      <c r="AQ323" s="1126"/>
      <c r="AR323" s="1126"/>
      <c r="AS323" s="1126"/>
      <c r="AT323" s="1126"/>
      <c r="AU323" s="1126"/>
      <c r="AV323" s="1126"/>
      <c r="AW323" s="1126"/>
      <c r="AX323" s="1126"/>
      <c r="AY323" s="1126"/>
      <c r="AZ323" s="1126"/>
      <c r="BA323" s="1126"/>
      <c r="BB323" s="1126"/>
      <c r="BC323" s="1126"/>
      <c r="BD323" s="1126"/>
      <c r="BE323" s="1126"/>
      <c r="BF323" s="1126"/>
      <c r="BG323" s="1126"/>
      <c r="BH323" s="1126"/>
      <c r="BI323" s="1126"/>
      <c r="BJ323" s="1126"/>
      <c r="BK323" s="1126"/>
      <c r="BL323" s="1126"/>
    </row>
    <row r="324" spans="1:64">
      <c r="A324" s="1126"/>
      <c r="B324" s="1126"/>
      <c r="C324" s="1126"/>
      <c r="D324" s="1126"/>
      <c r="E324" s="1126"/>
      <c r="F324" s="1126"/>
      <c r="G324" s="1126"/>
      <c r="H324" s="1126"/>
      <c r="I324" s="1126"/>
      <c r="N324" s="1126"/>
      <c r="O324" s="1126"/>
      <c r="P324" s="1126"/>
      <c r="Q324" s="1126"/>
      <c r="R324" s="1126"/>
      <c r="S324" s="1126"/>
      <c r="T324" s="1126"/>
      <c r="U324" s="1126"/>
      <c r="V324" s="1126"/>
      <c r="W324" s="1126"/>
      <c r="X324" s="1126"/>
      <c r="Y324" s="1126"/>
      <c r="Z324" s="1126"/>
      <c r="AA324" s="1126"/>
      <c r="AB324" s="1126"/>
      <c r="AC324" s="1126"/>
      <c r="AD324" s="1126"/>
      <c r="AE324" s="1126"/>
      <c r="AF324" s="1126"/>
      <c r="AG324" s="1126"/>
      <c r="AH324" s="1126"/>
      <c r="AI324" s="1126"/>
      <c r="AJ324" s="1126"/>
      <c r="AK324" s="1126"/>
      <c r="AL324" s="1126"/>
      <c r="AM324" s="1126"/>
      <c r="AN324" s="1126"/>
      <c r="AO324" s="1126"/>
      <c r="AP324" s="1126"/>
      <c r="AQ324" s="1126"/>
      <c r="AR324" s="1126"/>
      <c r="AS324" s="1126"/>
      <c r="AT324" s="1126"/>
      <c r="AU324" s="1126"/>
      <c r="AV324" s="1126"/>
      <c r="AW324" s="1126"/>
      <c r="AX324" s="1126"/>
      <c r="AY324" s="1126"/>
      <c r="AZ324" s="1126"/>
      <c r="BA324" s="1126"/>
      <c r="BB324" s="1126"/>
      <c r="BC324" s="1126"/>
      <c r="BD324" s="1126"/>
      <c r="BE324" s="1126"/>
      <c r="BF324" s="1126"/>
      <c r="BG324" s="1126"/>
      <c r="BH324" s="1126"/>
      <c r="BI324" s="1126"/>
      <c r="BJ324" s="1126"/>
      <c r="BK324" s="1126"/>
      <c r="BL324" s="1126"/>
    </row>
    <row r="325" spans="1:64">
      <c r="A325" s="1126"/>
      <c r="B325" s="1126"/>
      <c r="C325" s="1126"/>
      <c r="D325" s="1126"/>
      <c r="E325" s="1126"/>
      <c r="F325" s="1126"/>
      <c r="G325" s="1126"/>
      <c r="H325" s="1126"/>
      <c r="I325" s="1126"/>
      <c r="N325" s="1126"/>
      <c r="O325" s="1126"/>
      <c r="P325" s="1126"/>
      <c r="Q325" s="1126"/>
      <c r="R325" s="1126"/>
      <c r="S325" s="1126"/>
      <c r="T325" s="1126"/>
      <c r="U325" s="1126"/>
      <c r="V325" s="1126"/>
      <c r="W325" s="1126"/>
      <c r="X325" s="1126"/>
      <c r="Y325" s="1126"/>
      <c r="Z325" s="1126"/>
      <c r="AA325" s="1126"/>
      <c r="AB325" s="1126"/>
      <c r="AC325" s="1126"/>
      <c r="AD325" s="1126"/>
      <c r="AE325" s="1126"/>
      <c r="AF325" s="1126"/>
      <c r="AG325" s="1126"/>
      <c r="AH325" s="1126"/>
      <c r="AI325" s="1126"/>
      <c r="AJ325" s="1126"/>
      <c r="AK325" s="1126"/>
      <c r="AL325" s="1126"/>
      <c r="AM325" s="1126"/>
      <c r="AN325" s="1126"/>
      <c r="AO325" s="1126"/>
      <c r="AP325" s="1126"/>
      <c r="AQ325" s="1126"/>
      <c r="AR325" s="1126"/>
      <c r="AS325" s="1126"/>
      <c r="AT325" s="1126"/>
      <c r="AU325" s="1126"/>
      <c r="AV325" s="1126"/>
      <c r="AW325" s="1126"/>
      <c r="AX325" s="1126"/>
      <c r="AY325" s="1126"/>
      <c r="AZ325" s="1126"/>
      <c r="BA325" s="1126"/>
      <c r="BB325" s="1126"/>
      <c r="BC325" s="1126"/>
      <c r="BD325" s="1126"/>
      <c r="BE325" s="1126"/>
      <c r="BF325" s="1126"/>
      <c r="BG325" s="1126"/>
      <c r="BH325" s="1126"/>
      <c r="BI325" s="1126"/>
      <c r="BJ325" s="1126"/>
      <c r="BK325" s="1126"/>
      <c r="BL325" s="1126"/>
    </row>
    <row r="326" spans="1:64">
      <c r="A326" s="1126"/>
      <c r="B326" s="1126"/>
      <c r="C326" s="1126"/>
      <c r="D326" s="1126"/>
      <c r="E326" s="1126"/>
      <c r="F326" s="1126"/>
      <c r="G326" s="1126"/>
      <c r="H326" s="1126"/>
      <c r="I326" s="1126"/>
      <c r="N326" s="1126"/>
      <c r="O326" s="1126"/>
      <c r="P326" s="1126"/>
      <c r="Q326" s="1126"/>
      <c r="R326" s="1126"/>
      <c r="S326" s="1126"/>
      <c r="T326" s="1126"/>
      <c r="U326" s="1126"/>
      <c r="V326" s="1126"/>
      <c r="W326" s="1126"/>
      <c r="X326" s="1126"/>
      <c r="Y326" s="1126"/>
      <c r="Z326" s="1126"/>
      <c r="AA326" s="1126"/>
      <c r="AB326" s="1126"/>
      <c r="AC326" s="1126"/>
      <c r="AD326" s="1126"/>
      <c r="AE326" s="1126"/>
      <c r="AF326" s="1126"/>
      <c r="AG326" s="1126"/>
      <c r="AH326" s="1126"/>
      <c r="AI326" s="1126"/>
      <c r="AJ326" s="1126"/>
      <c r="AK326" s="1126"/>
      <c r="AL326" s="1126"/>
      <c r="AM326" s="1126"/>
      <c r="AN326" s="1126"/>
      <c r="AO326" s="1126"/>
      <c r="AP326" s="1126"/>
      <c r="AQ326" s="1126"/>
      <c r="AR326" s="1126"/>
      <c r="AS326" s="1126"/>
      <c r="AT326" s="1126"/>
      <c r="AU326" s="1126"/>
      <c r="AV326" s="1126"/>
      <c r="AW326" s="1126"/>
      <c r="AX326" s="1126"/>
      <c r="AY326" s="1126"/>
      <c r="AZ326" s="1126"/>
      <c r="BA326" s="1126"/>
      <c r="BB326" s="1126"/>
      <c r="BC326" s="1126"/>
      <c r="BD326" s="1126"/>
      <c r="BE326" s="1126"/>
      <c r="BF326" s="1126"/>
      <c r="BG326" s="1126"/>
      <c r="BH326" s="1126"/>
      <c r="BI326" s="1126"/>
      <c r="BJ326" s="1126"/>
      <c r="BK326" s="1126"/>
      <c r="BL326" s="1126"/>
    </row>
    <row r="327" spans="1:64">
      <c r="A327" s="1126"/>
      <c r="B327" s="1126"/>
      <c r="C327" s="1126"/>
      <c r="D327" s="1126"/>
      <c r="E327" s="1126"/>
      <c r="F327" s="1126"/>
      <c r="G327" s="1126"/>
      <c r="H327" s="1126"/>
      <c r="I327" s="1126"/>
      <c r="N327" s="1126"/>
      <c r="O327" s="1126"/>
      <c r="P327" s="1126"/>
      <c r="Q327" s="1126"/>
      <c r="R327" s="1126"/>
      <c r="S327" s="1126"/>
      <c r="T327" s="1126"/>
      <c r="U327" s="1126"/>
      <c r="V327" s="1126"/>
      <c r="W327" s="1126"/>
      <c r="X327" s="1126"/>
      <c r="Y327" s="1126"/>
      <c r="Z327" s="1126"/>
      <c r="AA327" s="1126"/>
      <c r="AB327" s="1126"/>
      <c r="AC327" s="1126"/>
      <c r="AD327" s="1126"/>
      <c r="AE327" s="1126"/>
      <c r="AF327" s="1126"/>
      <c r="AG327" s="1126"/>
      <c r="AH327" s="1126"/>
      <c r="AI327" s="1126"/>
      <c r="AJ327" s="1126"/>
      <c r="AK327" s="1126"/>
      <c r="AL327" s="1126"/>
      <c r="AM327" s="1126"/>
      <c r="AN327" s="1126"/>
      <c r="AO327" s="1126"/>
      <c r="AP327" s="1126"/>
      <c r="AQ327" s="1126"/>
      <c r="AR327" s="1126"/>
      <c r="AS327" s="1126"/>
      <c r="AT327" s="1126"/>
      <c r="AU327" s="1126"/>
      <c r="AV327" s="1126"/>
      <c r="AW327" s="1126"/>
      <c r="AX327" s="1126"/>
      <c r="AY327" s="1126"/>
      <c r="AZ327" s="1126"/>
      <c r="BA327" s="1126"/>
      <c r="BB327" s="1126"/>
      <c r="BC327" s="1126"/>
      <c r="BD327" s="1126"/>
      <c r="BE327" s="1126"/>
      <c r="BF327" s="1126"/>
      <c r="BG327" s="1126"/>
      <c r="BH327" s="1126"/>
      <c r="BI327" s="1126"/>
      <c r="BJ327" s="1126"/>
      <c r="BK327" s="1126"/>
      <c r="BL327" s="1126"/>
    </row>
    <row r="328" spans="1:64">
      <c r="A328" s="1126"/>
      <c r="B328" s="1126"/>
      <c r="C328" s="1126"/>
      <c r="D328" s="1126"/>
      <c r="E328" s="1126"/>
      <c r="F328" s="1126"/>
      <c r="G328" s="1126"/>
      <c r="H328" s="1126"/>
      <c r="I328" s="1126"/>
      <c r="N328" s="1126"/>
      <c r="O328" s="1126"/>
      <c r="P328" s="1126"/>
      <c r="Q328" s="1126"/>
      <c r="R328" s="1126"/>
      <c r="S328" s="1126"/>
      <c r="T328" s="1126"/>
      <c r="U328" s="1126"/>
      <c r="V328" s="1126"/>
      <c r="W328" s="1126"/>
      <c r="X328" s="1126"/>
      <c r="Y328" s="1126"/>
      <c r="Z328" s="1126"/>
      <c r="AA328" s="1126"/>
      <c r="AB328" s="1126"/>
      <c r="AC328" s="1126"/>
      <c r="AD328" s="1126"/>
      <c r="AE328" s="1126"/>
      <c r="AF328" s="1126"/>
      <c r="AG328" s="1126"/>
      <c r="AH328" s="1126"/>
      <c r="AI328" s="1126"/>
      <c r="AJ328" s="1126"/>
      <c r="AK328" s="1126"/>
      <c r="AL328" s="1126"/>
      <c r="AM328" s="1126"/>
      <c r="AN328" s="1126"/>
      <c r="AO328" s="1126"/>
      <c r="AP328" s="1126"/>
      <c r="AQ328" s="1126"/>
      <c r="AR328" s="1126"/>
      <c r="AS328" s="1126"/>
      <c r="AT328" s="1126"/>
      <c r="AU328" s="1126"/>
      <c r="AV328" s="1126"/>
      <c r="AW328" s="1126"/>
      <c r="AX328" s="1126"/>
      <c r="AY328" s="1126"/>
      <c r="AZ328" s="1126"/>
      <c r="BA328" s="1126"/>
      <c r="BB328" s="1126"/>
      <c r="BC328" s="1126"/>
      <c r="BD328" s="1126"/>
      <c r="BE328" s="1126"/>
      <c r="BF328" s="1126"/>
      <c r="BG328" s="1126"/>
      <c r="BH328" s="1126"/>
      <c r="BI328" s="1126"/>
      <c r="BJ328" s="1126"/>
      <c r="BK328" s="1126"/>
      <c r="BL328" s="1126"/>
    </row>
    <row r="329" spans="1:64">
      <c r="A329" s="1126"/>
      <c r="B329" s="1126"/>
      <c r="C329" s="1126"/>
      <c r="D329" s="1126"/>
      <c r="E329" s="1126"/>
      <c r="F329" s="1126"/>
      <c r="G329" s="1126"/>
      <c r="H329" s="1126"/>
      <c r="I329" s="1126"/>
      <c r="N329" s="1126"/>
      <c r="O329" s="1126"/>
      <c r="P329" s="1126"/>
      <c r="Q329" s="1126"/>
      <c r="R329" s="1126"/>
      <c r="S329" s="1126"/>
      <c r="T329" s="1126"/>
      <c r="U329" s="1126"/>
      <c r="V329" s="1126"/>
      <c r="W329" s="1126"/>
      <c r="X329" s="1126"/>
      <c r="Y329" s="1126"/>
      <c r="Z329" s="1126"/>
      <c r="AA329" s="1126"/>
      <c r="AB329" s="1126"/>
      <c r="AC329" s="1126"/>
      <c r="AD329" s="1126"/>
      <c r="AE329" s="1126"/>
      <c r="AF329" s="1126"/>
      <c r="AG329" s="1126"/>
      <c r="AH329" s="1126"/>
      <c r="AI329" s="1126"/>
      <c r="AJ329" s="1126"/>
      <c r="AK329" s="1126"/>
      <c r="AL329" s="1126"/>
      <c r="AM329" s="1126"/>
      <c r="AN329" s="1126"/>
      <c r="AO329" s="1126"/>
      <c r="AP329" s="1126"/>
      <c r="AQ329" s="1126"/>
      <c r="AR329" s="1126"/>
      <c r="AS329" s="1126"/>
      <c r="AT329" s="1126"/>
      <c r="AU329" s="1126"/>
      <c r="AV329" s="1126"/>
      <c r="AW329" s="1126"/>
      <c r="AX329" s="1126"/>
      <c r="AY329" s="1126"/>
      <c r="AZ329" s="1126"/>
      <c r="BA329" s="1126"/>
      <c r="BB329" s="1126"/>
      <c r="BC329" s="1126"/>
      <c r="BD329" s="1126"/>
      <c r="BE329" s="1126"/>
      <c r="BF329" s="1126"/>
      <c r="BG329" s="1126"/>
      <c r="BH329" s="1126"/>
      <c r="BI329" s="1126"/>
      <c r="BJ329" s="1126"/>
      <c r="BK329" s="1126"/>
      <c r="BL329" s="1126"/>
    </row>
    <row r="330" spans="1:64">
      <c r="A330" s="1126"/>
      <c r="B330" s="1126"/>
      <c r="C330" s="1126"/>
      <c r="D330" s="1126"/>
      <c r="E330" s="1126"/>
      <c r="F330" s="1126"/>
      <c r="G330" s="1126"/>
      <c r="H330" s="1126"/>
      <c r="I330" s="1126"/>
      <c r="N330" s="1126"/>
      <c r="O330" s="1126"/>
      <c r="P330" s="1126"/>
      <c r="Q330" s="1126"/>
      <c r="R330" s="1126"/>
      <c r="S330" s="1126"/>
      <c r="T330" s="1126"/>
      <c r="U330" s="1126"/>
      <c r="V330" s="1126"/>
      <c r="W330" s="1126"/>
      <c r="X330" s="1126"/>
      <c r="Y330" s="1126"/>
      <c r="Z330" s="1126"/>
      <c r="AA330" s="1126"/>
      <c r="AB330" s="1126"/>
      <c r="AC330" s="1126"/>
      <c r="AD330" s="1126"/>
      <c r="AE330" s="1126"/>
      <c r="AF330" s="1126"/>
      <c r="AG330" s="1126"/>
      <c r="AH330" s="1126"/>
      <c r="AI330" s="1126"/>
      <c r="AJ330" s="1126"/>
      <c r="AK330" s="1126"/>
      <c r="AL330" s="1126"/>
      <c r="AM330" s="1126"/>
      <c r="AN330" s="1126"/>
      <c r="AO330" s="1126"/>
      <c r="AP330" s="1126"/>
      <c r="AQ330" s="1126"/>
      <c r="AR330" s="1126"/>
      <c r="AS330" s="1126"/>
      <c r="AT330" s="1126"/>
      <c r="AU330" s="1126"/>
      <c r="AV330" s="1126"/>
      <c r="AW330" s="1126"/>
      <c r="AX330" s="1126"/>
      <c r="AY330" s="1126"/>
      <c r="AZ330" s="1126"/>
      <c r="BA330" s="1126"/>
      <c r="BB330" s="1126"/>
      <c r="BC330" s="1126"/>
      <c r="BD330" s="1126"/>
      <c r="BE330" s="1126"/>
      <c r="BF330" s="1126"/>
      <c r="BG330" s="1126"/>
      <c r="BH330" s="1126"/>
      <c r="BI330" s="1126"/>
      <c r="BJ330" s="1126"/>
      <c r="BK330" s="1126"/>
      <c r="BL330" s="1126"/>
    </row>
  </sheetData>
  <mergeCells count="1">
    <mergeCell ref="A4:A5"/>
  </mergeCells>
  <hyperlinks>
    <hyperlink ref="A21" location="'Inhaltsverzeichnis '!A1" display="Zurück zum Inhaltsverzeichnis" xr:uid="{7D06DF62-E8E0-45DA-85FA-917660DAC60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3A84-AA6B-45FF-AD46-6E43176452FA}">
  <sheetPr>
    <tabColor rgb="FFF9E03A"/>
    <pageSetUpPr fitToPage="1"/>
  </sheetPr>
  <dimension ref="A1:BE36"/>
  <sheetViews>
    <sheetView showGridLines="0" zoomScale="130" zoomScaleNormal="130" workbookViewId="0"/>
  </sheetViews>
  <sheetFormatPr baseColWidth="10" defaultRowHeight="14.25"/>
  <cols>
    <col min="1" max="1" width="10.75" customWidth="1"/>
    <col min="2" max="2" width="6.75" bestFit="1" customWidth="1"/>
    <col min="3" max="3" width="6.75" customWidth="1"/>
    <col min="4" max="5" width="5" customWidth="1"/>
    <col min="6" max="6" width="7" customWidth="1"/>
    <col min="7" max="7" width="6.75" bestFit="1" customWidth="1"/>
    <col min="8" max="8" width="4.875" customWidth="1"/>
    <col min="9" max="9" width="5.875" customWidth="1"/>
    <col min="10" max="10" width="6.125" customWidth="1"/>
    <col min="11" max="14" width="5.875" customWidth="1"/>
    <col min="15" max="15" width="5.25" customWidth="1"/>
    <col min="16" max="18" width="5.875" customWidth="1"/>
    <col min="19" max="19" width="7.25" customWidth="1"/>
    <col min="20" max="20" width="6.125" customWidth="1"/>
    <col min="21" max="22" width="5.875" customWidth="1"/>
    <col min="23" max="23" width="6.125" customWidth="1"/>
    <col min="24" max="25" width="5.875" customWidth="1"/>
    <col min="255" max="255" width="3.75" customWidth="1"/>
    <col min="256" max="256" width="0.5" customWidth="1"/>
    <col min="257" max="257" width="10.75" customWidth="1"/>
    <col min="258" max="258" width="6.75" bestFit="1" customWidth="1"/>
    <col min="259" max="259" width="6.75" customWidth="1"/>
    <col min="260" max="261" width="5" customWidth="1"/>
    <col min="262" max="262" width="7" customWidth="1"/>
    <col min="263" max="263" width="6.75" bestFit="1" customWidth="1"/>
    <col min="264" max="264" width="4.875" customWidth="1"/>
    <col min="265" max="265" width="5.875" customWidth="1"/>
    <col min="266" max="266" width="6.125" customWidth="1"/>
    <col min="267" max="270" width="5.875" customWidth="1"/>
    <col min="271" max="271" width="5.25" customWidth="1"/>
    <col min="272" max="274" width="5.875" customWidth="1"/>
    <col min="275" max="275" width="7.25" customWidth="1"/>
    <col min="276" max="276" width="6.125" customWidth="1"/>
    <col min="277" max="278" width="5.875" customWidth="1"/>
    <col min="279" max="279" width="6.125" customWidth="1"/>
    <col min="280" max="281" width="5.875" customWidth="1"/>
    <col min="511" max="511" width="3.75" customWidth="1"/>
    <col min="512" max="512" width="0.5" customWidth="1"/>
    <col min="513" max="513" width="10.75" customWidth="1"/>
    <col min="514" max="514" width="6.75" bestFit="1" customWidth="1"/>
    <col min="515" max="515" width="6.75" customWidth="1"/>
    <col min="516" max="517" width="5" customWidth="1"/>
    <col min="518" max="518" width="7" customWidth="1"/>
    <col min="519" max="519" width="6.75" bestFit="1" customWidth="1"/>
    <col min="520" max="520" width="4.875" customWidth="1"/>
    <col min="521" max="521" width="5.875" customWidth="1"/>
    <col min="522" max="522" width="6.125" customWidth="1"/>
    <col min="523" max="526" width="5.875" customWidth="1"/>
    <col min="527" max="527" width="5.25" customWidth="1"/>
    <col min="528" max="530" width="5.875" customWidth="1"/>
    <col min="531" max="531" width="7.25" customWidth="1"/>
    <col min="532" max="532" width="6.125" customWidth="1"/>
    <col min="533" max="534" width="5.875" customWidth="1"/>
    <col min="535" max="535" width="6.125" customWidth="1"/>
    <col min="536" max="537" width="5.875" customWidth="1"/>
    <col min="767" max="767" width="3.75" customWidth="1"/>
    <col min="768" max="768" width="0.5" customWidth="1"/>
    <col min="769" max="769" width="10.75" customWidth="1"/>
    <col min="770" max="770" width="6.75" bestFit="1" customWidth="1"/>
    <col min="771" max="771" width="6.75" customWidth="1"/>
    <col min="772" max="773" width="5" customWidth="1"/>
    <col min="774" max="774" width="7" customWidth="1"/>
    <col min="775" max="775" width="6.75" bestFit="1" customWidth="1"/>
    <col min="776" max="776" width="4.875" customWidth="1"/>
    <col min="777" max="777" width="5.875" customWidth="1"/>
    <col min="778" max="778" width="6.125" customWidth="1"/>
    <col min="779" max="782" width="5.875" customWidth="1"/>
    <col min="783" max="783" width="5.25" customWidth="1"/>
    <col min="784" max="786" width="5.875" customWidth="1"/>
    <col min="787" max="787" width="7.25" customWidth="1"/>
    <col min="788" max="788" width="6.125" customWidth="1"/>
    <col min="789" max="790" width="5.875" customWidth="1"/>
    <col min="791" max="791" width="6.125" customWidth="1"/>
    <col min="792" max="793" width="5.875" customWidth="1"/>
    <col min="1023" max="1023" width="3.75" customWidth="1"/>
    <col min="1024" max="1024" width="0.5" customWidth="1"/>
    <col min="1025" max="1025" width="10.75" customWidth="1"/>
    <col min="1026" max="1026" width="6.75" bestFit="1" customWidth="1"/>
    <col min="1027" max="1027" width="6.75" customWidth="1"/>
    <col min="1028" max="1029" width="5" customWidth="1"/>
    <col min="1030" max="1030" width="7" customWidth="1"/>
    <col min="1031" max="1031" width="6.75" bestFit="1" customWidth="1"/>
    <col min="1032" max="1032" width="4.875" customWidth="1"/>
    <col min="1033" max="1033" width="5.875" customWidth="1"/>
    <col min="1034" max="1034" width="6.125" customWidth="1"/>
    <col min="1035" max="1038" width="5.875" customWidth="1"/>
    <col min="1039" max="1039" width="5.25" customWidth="1"/>
    <col min="1040" max="1042" width="5.875" customWidth="1"/>
    <col min="1043" max="1043" width="7.25" customWidth="1"/>
    <col min="1044" max="1044" width="6.125" customWidth="1"/>
    <col min="1045" max="1046" width="5.875" customWidth="1"/>
    <col min="1047" max="1047" width="6.125" customWidth="1"/>
    <col min="1048" max="1049" width="5.875" customWidth="1"/>
    <col min="1279" max="1279" width="3.75" customWidth="1"/>
    <col min="1280" max="1280" width="0.5" customWidth="1"/>
    <col min="1281" max="1281" width="10.75" customWidth="1"/>
    <col min="1282" max="1282" width="6.75" bestFit="1" customWidth="1"/>
    <col min="1283" max="1283" width="6.75" customWidth="1"/>
    <col min="1284" max="1285" width="5" customWidth="1"/>
    <col min="1286" max="1286" width="7" customWidth="1"/>
    <col min="1287" max="1287" width="6.75" bestFit="1" customWidth="1"/>
    <col min="1288" max="1288" width="4.875" customWidth="1"/>
    <col min="1289" max="1289" width="5.875" customWidth="1"/>
    <col min="1290" max="1290" width="6.125" customWidth="1"/>
    <col min="1291" max="1294" width="5.875" customWidth="1"/>
    <col min="1295" max="1295" width="5.25" customWidth="1"/>
    <col min="1296" max="1298" width="5.875" customWidth="1"/>
    <col min="1299" max="1299" width="7.25" customWidth="1"/>
    <col min="1300" max="1300" width="6.125" customWidth="1"/>
    <col min="1301" max="1302" width="5.875" customWidth="1"/>
    <col min="1303" max="1303" width="6.125" customWidth="1"/>
    <col min="1304" max="1305" width="5.875" customWidth="1"/>
    <col min="1535" max="1535" width="3.75" customWidth="1"/>
    <col min="1536" max="1536" width="0.5" customWidth="1"/>
    <col min="1537" max="1537" width="10.75" customWidth="1"/>
    <col min="1538" max="1538" width="6.75" bestFit="1" customWidth="1"/>
    <col min="1539" max="1539" width="6.75" customWidth="1"/>
    <col min="1540" max="1541" width="5" customWidth="1"/>
    <col min="1542" max="1542" width="7" customWidth="1"/>
    <col min="1543" max="1543" width="6.75" bestFit="1" customWidth="1"/>
    <col min="1544" max="1544" width="4.875" customWidth="1"/>
    <col min="1545" max="1545" width="5.875" customWidth="1"/>
    <col min="1546" max="1546" width="6.125" customWidth="1"/>
    <col min="1547" max="1550" width="5.875" customWidth="1"/>
    <col min="1551" max="1551" width="5.25" customWidth="1"/>
    <col min="1552" max="1554" width="5.875" customWidth="1"/>
    <col min="1555" max="1555" width="7.25" customWidth="1"/>
    <col min="1556" max="1556" width="6.125" customWidth="1"/>
    <col min="1557" max="1558" width="5.875" customWidth="1"/>
    <col min="1559" max="1559" width="6.125" customWidth="1"/>
    <col min="1560" max="1561" width="5.875" customWidth="1"/>
    <col min="1791" max="1791" width="3.75" customWidth="1"/>
    <col min="1792" max="1792" width="0.5" customWidth="1"/>
    <col min="1793" max="1793" width="10.75" customWidth="1"/>
    <col min="1794" max="1794" width="6.75" bestFit="1" customWidth="1"/>
    <col min="1795" max="1795" width="6.75" customWidth="1"/>
    <col min="1796" max="1797" width="5" customWidth="1"/>
    <col min="1798" max="1798" width="7" customWidth="1"/>
    <col min="1799" max="1799" width="6.75" bestFit="1" customWidth="1"/>
    <col min="1800" max="1800" width="4.875" customWidth="1"/>
    <col min="1801" max="1801" width="5.875" customWidth="1"/>
    <col min="1802" max="1802" width="6.125" customWidth="1"/>
    <col min="1803" max="1806" width="5.875" customWidth="1"/>
    <col min="1807" max="1807" width="5.25" customWidth="1"/>
    <col min="1808" max="1810" width="5.875" customWidth="1"/>
    <col min="1811" max="1811" width="7.25" customWidth="1"/>
    <col min="1812" max="1812" width="6.125" customWidth="1"/>
    <col min="1813" max="1814" width="5.875" customWidth="1"/>
    <col min="1815" max="1815" width="6.125" customWidth="1"/>
    <col min="1816" max="1817" width="5.875" customWidth="1"/>
    <col min="2047" max="2047" width="3.75" customWidth="1"/>
    <col min="2048" max="2048" width="0.5" customWidth="1"/>
    <col min="2049" max="2049" width="10.75" customWidth="1"/>
    <col min="2050" max="2050" width="6.75" bestFit="1" customWidth="1"/>
    <col min="2051" max="2051" width="6.75" customWidth="1"/>
    <col min="2052" max="2053" width="5" customWidth="1"/>
    <col min="2054" max="2054" width="7" customWidth="1"/>
    <col min="2055" max="2055" width="6.75" bestFit="1" customWidth="1"/>
    <col min="2056" max="2056" width="4.875" customWidth="1"/>
    <col min="2057" max="2057" width="5.875" customWidth="1"/>
    <col min="2058" max="2058" width="6.125" customWidth="1"/>
    <col min="2059" max="2062" width="5.875" customWidth="1"/>
    <col min="2063" max="2063" width="5.25" customWidth="1"/>
    <col min="2064" max="2066" width="5.875" customWidth="1"/>
    <col min="2067" max="2067" width="7.25" customWidth="1"/>
    <col min="2068" max="2068" width="6.125" customWidth="1"/>
    <col min="2069" max="2070" width="5.875" customWidth="1"/>
    <col min="2071" max="2071" width="6.125" customWidth="1"/>
    <col min="2072" max="2073" width="5.875" customWidth="1"/>
    <col min="2303" max="2303" width="3.75" customWidth="1"/>
    <col min="2304" max="2304" width="0.5" customWidth="1"/>
    <col min="2305" max="2305" width="10.75" customWidth="1"/>
    <col min="2306" max="2306" width="6.75" bestFit="1" customWidth="1"/>
    <col min="2307" max="2307" width="6.75" customWidth="1"/>
    <col min="2308" max="2309" width="5" customWidth="1"/>
    <col min="2310" max="2310" width="7" customWidth="1"/>
    <col min="2311" max="2311" width="6.75" bestFit="1" customWidth="1"/>
    <col min="2312" max="2312" width="4.875" customWidth="1"/>
    <col min="2313" max="2313" width="5.875" customWidth="1"/>
    <col min="2314" max="2314" width="6.125" customWidth="1"/>
    <col min="2315" max="2318" width="5.875" customWidth="1"/>
    <col min="2319" max="2319" width="5.25" customWidth="1"/>
    <col min="2320" max="2322" width="5.875" customWidth="1"/>
    <col min="2323" max="2323" width="7.25" customWidth="1"/>
    <col min="2324" max="2324" width="6.125" customWidth="1"/>
    <col min="2325" max="2326" width="5.875" customWidth="1"/>
    <col min="2327" max="2327" width="6.125" customWidth="1"/>
    <col min="2328" max="2329" width="5.875" customWidth="1"/>
    <col min="2559" max="2559" width="3.75" customWidth="1"/>
    <col min="2560" max="2560" width="0.5" customWidth="1"/>
    <col min="2561" max="2561" width="10.75" customWidth="1"/>
    <col min="2562" max="2562" width="6.75" bestFit="1" customWidth="1"/>
    <col min="2563" max="2563" width="6.75" customWidth="1"/>
    <col min="2564" max="2565" width="5" customWidth="1"/>
    <col min="2566" max="2566" width="7" customWidth="1"/>
    <col min="2567" max="2567" width="6.75" bestFit="1" customWidth="1"/>
    <col min="2568" max="2568" width="4.875" customWidth="1"/>
    <col min="2569" max="2569" width="5.875" customWidth="1"/>
    <col min="2570" max="2570" width="6.125" customWidth="1"/>
    <col min="2571" max="2574" width="5.875" customWidth="1"/>
    <col min="2575" max="2575" width="5.25" customWidth="1"/>
    <col min="2576" max="2578" width="5.875" customWidth="1"/>
    <col min="2579" max="2579" width="7.25" customWidth="1"/>
    <col min="2580" max="2580" width="6.125" customWidth="1"/>
    <col min="2581" max="2582" width="5.875" customWidth="1"/>
    <col min="2583" max="2583" width="6.125" customWidth="1"/>
    <col min="2584" max="2585" width="5.875" customWidth="1"/>
    <col min="2815" max="2815" width="3.75" customWidth="1"/>
    <col min="2816" max="2816" width="0.5" customWidth="1"/>
    <col min="2817" max="2817" width="10.75" customWidth="1"/>
    <col min="2818" max="2818" width="6.75" bestFit="1" customWidth="1"/>
    <col min="2819" max="2819" width="6.75" customWidth="1"/>
    <col min="2820" max="2821" width="5" customWidth="1"/>
    <col min="2822" max="2822" width="7" customWidth="1"/>
    <col min="2823" max="2823" width="6.75" bestFit="1" customWidth="1"/>
    <col min="2824" max="2824" width="4.875" customWidth="1"/>
    <col min="2825" max="2825" width="5.875" customWidth="1"/>
    <col min="2826" max="2826" width="6.125" customWidth="1"/>
    <col min="2827" max="2830" width="5.875" customWidth="1"/>
    <col min="2831" max="2831" width="5.25" customWidth="1"/>
    <col min="2832" max="2834" width="5.875" customWidth="1"/>
    <col min="2835" max="2835" width="7.25" customWidth="1"/>
    <col min="2836" max="2836" width="6.125" customWidth="1"/>
    <col min="2837" max="2838" width="5.875" customWidth="1"/>
    <col min="2839" max="2839" width="6.125" customWidth="1"/>
    <col min="2840" max="2841" width="5.875" customWidth="1"/>
    <col min="3071" max="3071" width="3.75" customWidth="1"/>
    <col min="3072" max="3072" width="0.5" customWidth="1"/>
    <col min="3073" max="3073" width="10.75" customWidth="1"/>
    <col min="3074" max="3074" width="6.75" bestFit="1" customWidth="1"/>
    <col min="3075" max="3075" width="6.75" customWidth="1"/>
    <col min="3076" max="3077" width="5" customWidth="1"/>
    <col min="3078" max="3078" width="7" customWidth="1"/>
    <col min="3079" max="3079" width="6.75" bestFit="1" customWidth="1"/>
    <col min="3080" max="3080" width="4.875" customWidth="1"/>
    <col min="3081" max="3081" width="5.875" customWidth="1"/>
    <col min="3082" max="3082" width="6.125" customWidth="1"/>
    <col min="3083" max="3086" width="5.875" customWidth="1"/>
    <col min="3087" max="3087" width="5.25" customWidth="1"/>
    <col min="3088" max="3090" width="5.875" customWidth="1"/>
    <col min="3091" max="3091" width="7.25" customWidth="1"/>
    <col min="3092" max="3092" width="6.125" customWidth="1"/>
    <col min="3093" max="3094" width="5.875" customWidth="1"/>
    <col min="3095" max="3095" width="6.125" customWidth="1"/>
    <col min="3096" max="3097" width="5.875" customWidth="1"/>
    <col min="3327" max="3327" width="3.75" customWidth="1"/>
    <col min="3328" max="3328" width="0.5" customWidth="1"/>
    <col min="3329" max="3329" width="10.75" customWidth="1"/>
    <col min="3330" max="3330" width="6.75" bestFit="1" customWidth="1"/>
    <col min="3331" max="3331" width="6.75" customWidth="1"/>
    <col min="3332" max="3333" width="5" customWidth="1"/>
    <col min="3334" max="3334" width="7" customWidth="1"/>
    <col min="3335" max="3335" width="6.75" bestFit="1" customWidth="1"/>
    <col min="3336" max="3336" width="4.875" customWidth="1"/>
    <col min="3337" max="3337" width="5.875" customWidth="1"/>
    <col min="3338" max="3338" width="6.125" customWidth="1"/>
    <col min="3339" max="3342" width="5.875" customWidth="1"/>
    <col min="3343" max="3343" width="5.25" customWidth="1"/>
    <col min="3344" max="3346" width="5.875" customWidth="1"/>
    <col min="3347" max="3347" width="7.25" customWidth="1"/>
    <col min="3348" max="3348" width="6.125" customWidth="1"/>
    <col min="3349" max="3350" width="5.875" customWidth="1"/>
    <col min="3351" max="3351" width="6.125" customWidth="1"/>
    <col min="3352" max="3353" width="5.875" customWidth="1"/>
    <col min="3583" max="3583" width="3.75" customWidth="1"/>
    <col min="3584" max="3584" width="0.5" customWidth="1"/>
    <col min="3585" max="3585" width="10.75" customWidth="1"/>
    <col min="3586" max="3586" width="6.75" bestFit="1" customWidth="1"/>
    <col min="3587" max="3587" width="6.75" customWidth="1"/>
    <col min="3588" max="3589" width="5" customWidth="1"/>
    <col min="3590" max="3590" width="7" customWidth="1"/>
    <col min="3591" max="3591" width="6.75" bestFit="1" customWidth="1"/>
    <col min="3592" max="3592" width="4.875" customWidth="1"/>
    <col min="3593" max="3593" width="5.875" customWidth="1"/>
    <col min="3594" max="3594" width="6.125" customWidth="1"/>
    <col min="3595" max="3598" width="5.875" customWidth="1"/>
    <col min="3599" max="3599" width="5.25" customWidth="1"/>
    <col min="3600" max="3602" width="5.875" customWidth="1"/>
    <col min="3603" max="3603" width="7.25" customWidth="1"/>
    <col min="3604" max="3604" width="6.125" customWidth="1"/>
    <col min="3605" max="3606" width="5.875" customWidth="1"/>
    <col min="3607" max="3607" width="6.125" customWidth="1"/>
    <col min="3608" max="3609" width="5.875" customWidth="1"/>
    <col min="3839" max="3839" width="3.75" customWidth="1"/>
    <col min="3840" max="3840" width="0.5" customWidth="1"/>
    <col min="3841" max="3841" width="10.75" customWidth="1"/>
    <col min="3842" max="3842" width="6.75" bestFit="1" customWidth="1"/>
    <col min="3843" max="3843" width="6.75" customWidth="1"/>
    <col min="3844" max="3845" width="5" customWidth="1"/>
    <col min="3846" max="3846" width="7" customWidth="1"/>
    <col min="3847" max="3847" width="6.75" bestFit="1" customWidth="1"/>
    <col min="3848" max="3848" width="4.875" customWidth="1"/>
    <col min="3849" max="3849" width="5.875" customWidth="1"/>
    <col min="3850" max="3850" width="6.125" customWidth="1"/>
    <col min="3851" max="3854" width="5.875" customWidth="1"/>
    <col min="3855" max="3855" width="5.25" customWidth="1"/>
    <col min="3856" max="3858" width="5.875" customWidth="1"/>
    <col min="3859" max="3859" width="7.25" customWidth="1"/>
    <col min="3860" max="3860" width="6.125" customWidth="1"/>
    <col min="3861" max="3862" width="5.875" customWidth="1"/>
    <col min="3863" max="3863" width="6.125" customWidth="1"/>
    <col min="3864" max="3865" width="5.875" customWidth="1"/>
    <col min="4095" max="4095" width="3.75" customWidth="1"/>
    <col min="4096" max="4096" width="0.5" customWidth="1"/>
    <col min="4097" max="4097" width="10.75" customWidth="1"/>
    <col min="4098" max="4098" width="6.75" bestFit="1" customWidth="1"/>
    <col min="4099" max="4099" width="6.75" customWidth="1"/>
    <col min="4100" max="4101" width="5" customWidth="1"/>
    <col min="4102" max="4102" width="7" customWidth="1"/>
    <col min="4103" max="4103" width="6.75" bestFit="1" customWidth="1"/>
    <col min="4104" max="4104" width="4.875" customWidth="1"/>
    <col min="4105" max="4105" width="5.875" customWidth="1"/>
    <col min="4106" max="4106" width="6.125" customWidth="1"/>
    <col min="4107" max="4110" width="5.875" customWidth="1"/>
    <col min="4111" max="4111" width="5.25" customWidth="1"/>
    <col min="4112" max="4114" width="5.875" customWidth="1"/>
    <col min="4115" max="4115" width="7.25" customWidth="1"/>
    <col min="4116" max="4116" width="6.125" customWidth="1"/>
    <col min="4117" max="4118" width="5.875" customWidth="1"/>
    <col min="4119" max="4119" width="6.125" customWidth="1"/>
    <col min="4120" max="4121" width="5.875" customWidth="1"/>
    <col min="4351" max="4351" width="3.75" customWidth="1"/>
    <col min="4352" max="4352" width="0.5" customWidth="1"/>
    <col min="4353" max="4353" width="10.75" customWidth="1"/>
    <col min="4354" max="4354" width="6.75" bestFit="1" customWidth="1"/>
    <col min="4355" max="4355" width="6.75" customWidth="1"/>
    <col min="4356" max="4357" width="5" customWidth="1"/>
    <col min="4358" max="4358" width="7" customWidth="1"/>
    <col min="4359" max="4359" width="6.75" bestFit="1" customWidth="1"/>
    <col min="4360" max="4360" width="4.875" customWidth="1"/>
    <col min="4361" max="4361" width="5.875" customWidth="1"/>
    <col min="4362" max="4362" width="6.125" customWidth="1"/>
    <col min="4363" max="4366" width="5.875" customWidth="1"/>
    <col min="4367" max="4367" width="5.25" customWidth="1"/>
    <col min="4368" max="4370" width="5.875" customWidth="1"/>
    <col min="4371" max="4371" width="7.25" customWidth="1"/>
    <col min="4372" max="4372" width="6.125" customWidth="1"/>
    <col min="4373" max="4374" width="5.875" customWidth="1"/>
    <col min="4375" max="4375" width="6.125" customWidth="1"/>
    <col min="4376" max="4377" width="5.875" customWidth="1"/>
    <col min="4607" max="4607" width="3.75" customWidth="1"/>
    <col min="4608" max="4608" width="0.5" customWidth="1"/>
    <col min="4609" max="4609" width="10.75" customWidth="1"/>
    <col min="4610" max="4610" width="6.75" bestFit="1" customWidth="1"/>
    <col min="4611" max="4611" width="6.75" customWidth="1"/>
    <col min="4612" max="4613" width="5" customWidth="1"/>
    <col min="4614" max="4614" width="7" customWidth="1"/>
    <col min="4615" max="4615" width="6.75" bestFit="1" customWidth="1"/>
    <col min="4616" max="4616" width="4.875" customWidth="1"/>
    <col min="4617" max="4617" width="5.875" customWidth="1"/>
    <col min="4618" max="4618" width="6.125" customWidth="1"/>
    <col min="4619" max="4622" width="5.875" customWidth="1"/>
    <col min="4623" max="4623" width="5.25" customWidth="1"/>
    <col min="4624" max="4626" width="5.875" customWidth="1"/>
    <col min="4627" max="4627" width="7.25" customWidth="1"/>
    <col min="4628" max="4628" width="6.125" customWidth="1"/>
    <col min="4629" max="4630" width="5.875" customWidth="1"/>
    <col min="4631" max="4631" width="6.125" customWidth="1"/>
    <col min="4632" max="4633" width="5.875" customWidth="1"/>
    <col min="4863" max="4863" width="3.75" customWidth="1"/>
    <col min="4864" max="4864" width="0.5" customWidth="1"/>
    <col min="4865" max="4865" width="10.75" customWidth="1"/>
    <col min="4866" max="4866" width="6.75" bestFit="1" customWidth="1"/>
    <col min="4867" max="4867" width="6.75" customWidth="1"/>
    <col min="4868" max="4869" width="5" customWidth="1"/>
    <col min="4870" max="4870" width="7" customWidth="1"/>
    <col min="4871" max="4871" width="6.75" bestFit="1" customWidth="1"/>
    <col min="4872" max="4872" width="4.875" customWidth="1"/>
    <col min="4873" max="4873" width="5.875" customWidth="1"/>
    <col min="4874" max="4874" width="6.125" customWidth="1"/>
    <col min="4875" max="4878" width="5.875" customWidth="1"/>
    <col min="4879" max="4879" width="5.25" customWidth="1"/>
    <col min="4880" max="4882" width="5.875" customWidth="1"/>
    <col min="4883" max="4883" width="7.25" customWidth="1"/>
    <col min="4884" max="4884" width="6.125" customWidth="1"/>
    <col min="4885" max="4886" width="5.875" customWidth="1"/>
    <col min="4887" max="4887" width="6.125" customWidth="1"/>
    <col min="4888" max="4889" width="5.875" customWidth="1"/>
    <col min="5119" max="5119" width="3.75" customWidth="1"/>
    <col min="5120" max="5120" width="0.5" customWidth="1"/>
    <col min="5121" max="5121" width="10.75" customWidth="1"/>
    <col min="5122" max="5122" width="6.75" bestFit="1" customWidth="1"/>
    <col min="5123" max="5123" width="6.75" customWidth="1"/>
    <col min="5124" max="5125" width="5" customWidth="1"/>
    <col min="5126" max="5126" width="7" customWidth="1"/>
    <col min="5127" max="5127" width="6.75" bestFit="1" customWidth="1"/>
    <col min="5128" max="5128" width="4.875" customWidth="1"/>
    <col min="5129" max="5129" width="5.875" customWidth="1"/>
    <col min="5130" max="5130" width="6.125" customWidth="1"/>
    <col min="5131" max="5134" width="5.875" customWidth="1"/>
    <col min="5135" max="5135" width="5.25" customWidth="1"/>
    <col min="5136" max="5138" width="5.875" customWidth="1"/>
    <col min="5139" max="5139" width="7.25" customWidth="1"/>
    <col min="5140" max="5140" width="6.125" customWidth="1"/>
    <col min="5141" max="5142" width="5.875" customWidth="1"/>
    <col min="5143" max="5143" width="6.125" customWidth="1"/>
    <col min="5144" max="5145" width="5.875" customWidth="1"/>
    <col min="5375" max="5375" width="3.75" customWidth="1"/>
    <col min="5376" max="5376" width="0.5" customWidth="1"/>
    <col min="5377" max="5377" width="10.75" customWidth="1"/>
    <col min="5378" max="5378" width="6.75" bestFit="1" customWidth="1"/>
    <col min="5379" max="5379" width="6.75" customWidth="1"/>
    <col min="5380" max="5381" width="5" customWidth="1"/>
    <col min="5382" max="5382" width="7" customWidth="1"/>
    <col min="5383" max="5383" width="6.75" bestFit="1" customWidth="1"/>
    <col min="5384" max="5384" width="4.875" customWidth="1"/>
    <col min="5385" max="5385" width="5.875" customWidth="1"/>
    <col min="5386" max="5386" width="6.125" customWidth="1"/>
    <col min="5387" max="5390" width="5.875" customWidth="1"/>
    <col min="5391" max="5391" width="5.25" customWidth="1"/>
    <col min="5392" max="5394" width="5.875" customWidth="1"/>
    <col min="5395" max="5395" width="7.25" customWidth="1"/>
    <col min="5396" max="5396" width="6.125" customWidth="1"/>
    <col min="5397" max="5398" width="5.875" customWidth="1"/>
    <col min="5399" max="5399" width="6.125" customWidth="1"/>
    <col min="5400" max="5401" width="5.875" customWidth="1"/>
    <col min="5631" max="5631" width="3.75" customWidth="1"/>
    <col min="5632" max="5632" width="0.5" customWidth="1"/>
    <col min="5633" max="5633" width="10.75" customWidth="1"/>
    <col min="5634" max="5634" width="6.75" bestFit="1" customWidth="1"/>
    <col min="5635" max="5635" width="6.75" customWidth="1"/>
    <col min="5636" max="5637" width="5" customWidth="1"/>
    <col min="5638" max="5638" width="7" customWidth="1"/>
    <col min="5639" max="5639" width="6.75" bestFit="1" customWidth="1"/>
    <col min="5640" max="5640" width="4.875" customWidth="1"/>
    <col min="5641" max="5641" width="5.875" customWidth="1"/>
    <col min="5642" max="5642" width="6.125" customWidth="1"/>
    <col min="5643" max="5646" width="5.875" customWidth="1"/>
    <col min="5647" max="5647" width="5.25" customWidth="1"/>
    <col min="5648" max="5650" width="5.875" customWidth="1"/>
    <col min="5651" max="5651" width="7.25" customWidth="1"/>
    <col min="5652" max="5652" width="6.125" customWidth="1"/>
    <col min="5653" max="5654" width="5.875" customWidth="1"/>
    <col min="5655" max="5655" width="6.125" customWidth="1"/>
    <col min="5656" max="5657" width="5.875" customWidth="1"/>
    <col min="5887" max="5887" width="3.75" customWidth="1"/>
    <col min="5888" max="5888" width="0.5" customWidth="1"/>
    <col min="5889" max="5889" width="10.75" customWidth="1"/>
    <col min="5890" max="5890" width="6.75" bestFit="1" customWidth="1"/>
    <col min="5891" max="5891" width="6.75" customWidth="1"/>
    <col min="5892" max="5893" width="5" customWidth="1"/>
    <col min="5894" max="5894" width="7" customWidth="1"/>
    <col min="5895" max="5895" width="6.75" bestFit="1" customWidth="1"/>
    <col min="5896" max="5896" width="4.875" customWidth="1"/>
    <col min="5897" max="5897" width="5.875" customWidth="1"/>
    <col min="5898" max="5898" width="6.125" customWidth="1"/>
    <col min="5899" max="5902" width="5.875" customWidth="1"/>
    <col min="5903" max="5903" width="5.25" customWidth="1"/>
    <col min="5904" max="5906" width="5.875" customWidth="1"/>
    <col min="5907" max="5907" width="7.25" customWidth="1"/>
    <col min="5908" max="5908" width="6.125" customWidth="1"/>
    <col min="5909" max="5910" width="5.875" customWidth="1"/>
    <col min="5911" max="5911" width="6.125" customWidth="1"/>
    <col min="5912" max="5913" width="5.875" customWidth="1"/>
    <col min="6143" max="6143" width="3.75" customWidth="1"/>
    <col min="6144" max="6144" width="0.5" customWidth="1"/>
    <col min="6145" max="6145" width="10.75" customWidth="1"/>
    <col min="6146" max="6146" width="6.75" bestFit="1" customWidth="1"/>
    <col min="6147" max="6147" width="6.75" customWidth="1"/>
    <col min="6148" max="6149" width="5" customWidth="1"/>
    <col min="6150" max="6150" width="7" customWidth="1"/>
    <col min="6151" max="6151" width="6.75" bestFit="1" customWidth="1"/>
    <col min="6152" max="6152" width="4.875" customWidth="1"/>
    <col min="6153" max="6153" width="5.875" customWidth="1"/>
    <col min="6154" max="6154" width="6.125" customWidth="1"/>
    <col min="6155" max="6158" width="5.875" customWidth="1"/>
    <col min="6159" max="6159" width="5.25" customWidth="1"/>
    <col min="6160" max="6162" width="5.875" customWidth="1"/>
    <col min="6163" max="6163" width="7.25" customWidth="1"/>
    <col min="6164" max="6164" width="6.125" customWidth="1"/>
    <col min="6165" max="6166" width="5.875" customWidth="1"/>
    <col min="6167" max="6167" width="6.125" customWidth="1"/>
    <col min="6168" max="6169" width="5.875" customWidth="1"/>
    <col min="6399" max="6399" width="3.75" customWidth="1"/>
    <col min="6400" max="6400" width="0.5" customWidth="1"/>
    <col min="6401" max="6401" width="10.75" customWidth="1"/>
    <col min="6402" max="6402" width="6.75" bestFit="1" customWidth="1"/>
    <col min="6403" max="6403" width="6.75" customWidth="1"/>
    <col min="6404" max="6405" width="5" customWidth="1"/>
    <col min="6406" max="6406" width="7" customWidth="1"/>
    <col min="6407" max="6407" width="6.75" bestFit="1" customWidth="1"/>
    <col min="6408" max="6408" width="4.875" customWidth="1"/>
    <col min="6409" max="6409" width="5.875" customWidth="1"/>
    <col min="6410" max="6410" width="6.125" customWidth="1"/>
    <col min="6411" max="6414" width="5.875" customWidth="1"/>
    <col min="6415" max="6415" width="5.25" customWidth="1"/>
    <col min="6416" max="6418" width="5.875" customWidth="1"/>
    <col min="6419" max="6419" width="7.25" customWidth="1"/>
    <col min="6420" max="6420" width="6.125" customWidth="1"/>
    <col min="6421" max="6422" width="5.875" customWidth="1"/>
    <col min="6423" max="6423" width="6.125" customWidth="1"/>
    <col min="6424" max="6425" width="5.875" customWidth="1"/>
    <col min="6655" max="6655" width="3.75" customWidth="1"/>
    <col min="6656" max="6656" width="0.5" customWidth="1"/>
    <col min="6657" max="6657" width="10.75" customWidth="1"/>
    <col min="6658" max="6658" width="6.75" bestFit="1" customWidth="1"/>
    <col min="6659" max="6659" width="6.75" customWidth="1"/>
    <col min="6660" max="6661" width="5" customWidth="1"/>
    <col min="6662" max="6662" width="7" customWidth="1"/>
    <col min="6663" max="6663" width="6.75" bestFit="1" customWidth="1"/>
    <col min="6664" max="6664" width="4.875" customWidth="1"/>
    <col min="6665" max="6665" width="5.875" customWidth="1"/>
    <col min="6666" max="6666" width="6.125" customWidth="1"/>
    <col min="6667" max="6670" width="5.875" customWidth="1"/>
    <col min="6671" max="6671" width="5.25" customWidth="1"/>
    <col min="6672" max="6674" width="5.875" customWidth="1"/>
    <col min="6675" max="6675" width="7.25" customWidth="1"/>
    <col min="6676" max="6676" width="6.125" customWidth="1"/>
    <col min="6677" max="6678" width="5.875" customWidth="1"/>
    <col min="6679" max="6679" width="6.125" customWidth="1"/>
    <col min="6680" max="6681" width="5.875" customWidth="1"/>
    <col min="6911" max="6911" width="3.75" customWidth="1"/>
    <col min="6912" max="6912" width="0.5" customWidth="1"/>
    <col min="6913" max="6913" width="10.75" customWidth="1"/>
    <col min="6914" max="6914" width="6.75" bestFit="1" customWidth="1"/>
    <col min="6915" max="6915" width="6.75" customWidth="1"/>
    <col min="6916" max="6917" width="5" customWidth="1"/>
    <col min="6918" max="6918" width="7" customWidth="1"/>
    <col min="6919" max="6919" width="6.75" bestFit="1" customWidth="1"/>
    <col min="6920" max="6920" width="4.875" customWidth="1"/>
    <col min="6921" max="6921" width="5.875" customWidth="1"/>
    <col min="6922" max="6922" width="6.125" customWidth="1"/>
    <col min="6923" max="6926" width="5.875" customWidth="1"/>
    <col min="6927" max="6927" width="5.25" customWidth="1"/>
    <col min="6928" max="6930" width="5.875" customWidth="1"/>
    <col min="6931" max="6931" width="7.25" customWidth="1"/>
    <col min="6932" max="6932" width="6.125" customWidth="1"/>
    <col min="6933" max="6934" width="5.875" customWidth="1"/>
    <col min="6935" max="6935" width="6.125" customWidth="1"/>
    <col min="6936" max="6937" width="5.875" customWidth="1"/>
    <col min="7167" max="7167" width="3.75" customWidth="1"/>
    <col min="7168" max="7168" width="0.5" customWidth="1"/>
    <col min="7169" max="7169" width="10.75" customWidth="1"/>
    <col min="7170" max="7170" width="6.75" bestFit="1" customWidth="1"/>
    <col min="7171" max="7171" width="6.75" customWidth="1"/>
    <col min="7172" max="7173" width="5" customWidth="1"/>
    <col min="7174" max="7174" width="7" customWidth="1"/>
    <col min="7175" max="7175" width="6.75" bestFit="1" customWidth="1"/>
    <col min="7176" max="7176" width="4.875" customWidth="1"/>
    <col min="7177" max="7177" width="5.875" customWidth="1"/>
    <col min="7178" max="7178" width="6.125" customWidth="1"/>
    <col min="7179" max="7182" width="5.875" customWidth="1"/>
    <col min="7183" max="7183" width="5.25" customWidth="1"/>
    <col min="7184" max="7186" width="5.875" customWidth="1"/>
    <col min="7187" max="7187" width="7.25" customWidth="1"/>
    <col min="7188" max="7188" width="6.125" customWidth="1"/>
    <col min="7189" max="7190" width="5.875" customWidth="1"/>
    <col min="7191" max="7191" width="6.125" customWidth="1"/>
    <col min="7192" max="7193" width="5.875" customWidth="1"/>
    <col min="7423" max="7423" width="3.75" customWidth="1"/>
    <col min="7424" max="7424" width="0.5" customWidth="1"/>
    <col min="7425" max="7425" width="10.75" customWidth="1"/>
    <col min="7426" max="7426" width="6.75" bestFit="1" customWidth="1"/>
    <col min="7427" max="7427" width="6.75" customWidth="1"/>
    <col min="7428" max="7429" width="5" customWidth="1"/>
    <col min="7430" max="7430" width="7" customWidth="1"/>
    <col min="7431" max="7431" width="6.75" bestFit="1" customWidth="1"/>
    <col min="7432" max="7432" width="4.875" customWidth="1"/>
    <col min="7433" max="7433" width="5.875" customWidth="1"/>
    <col min="7434" max="7434" width="6.125" customWidth="1"/>
    <col min="7435" max="7438" width="5.875" customWidth="1"/>
    <col min="7439" max="7439" width="5.25" customWidth="1"/>
    <col min="7440" max="7442" width="5.875" customWidth="1"/>
    <col min="7443" max="7443" width="7.25" customWidth="1"/>
    <col min="7444" max="7444" width="6.125" customWidth="1"/>
    <col min="7445" max="7446" width="5.875" customWidth="1"/>
    <col min="7447" max="7447" width="6.125" customWidth="1"/>
    <col min="7448" max="7449" width="5.875" customWidth="1"/>
    <col min="7679" max="7679" width="3.75" customWidth="1"/>
    <col min="7680" max="7680" width="0.5" customWidth="1"/>
    <col min="7681" max="7681" width="10.75" customWidth="1"/>
    <col min="7682" max="7682" width="6.75" bestFit="1" customWidth="1"/>
    <col min="7683" max="7683" width="6.75" customWidth="1"/>
    <col min="7684" max="7685" width="5" customWidth="1"/>
    <col min="7686" max="7686" width="7" customWidth="1"/>
    <col min="7687" max="7687" width="6.75" bestFit="1" customWidth="1"/>
    <col min="7688" max="7688" width="4.875" customWidth="1"/>
    <col min="7689" max="7689" width="5.875" customWidth="1"/>
    <col min="7690" max="7690" width="6.125" customWidth="1"/>
    <col min="7691" max="7694" width="5.875" customWidth="1"/>
    <col min="7695" max="7695" width="5.25" customWidth="1"/>
    <col min="7696" max="7698" width="5.875" customWidth="1"/>
    <col min="7699" max="7699" width="7.25" customWidth="1"/>
    <col min="7700" max="7700" width="6.125" customWidth="1"/>
    <col min="7701" max="7702" width="5.875" customWidth="1"/>
    <col min="7703" max="7703" width="6.125" customWidth="1"/>
    <col min="7704" max="7705" width="5.875" customWidth="1"/>
    <col min="7935" max="7935" width="3.75" customWidth="1"/>
    <col min="7936" max="7936" width="0.5" customWidth="1"/>
    <col min="7937" max="7937" width="10.75" customWidth="1"/>
    <col min="7938" max="7938" width="6.75" bestFit="1" customWidth="1"/>
    <col min="7939" max="7939" width="6.75" customWidth="1"/>
    <col min="7940" max="7941" width="5" customWidth="1"/>
    <col min="7942" max="7942" width="7" customWidth="1"/>
    <col min="7943" max="7943" width="6.75" bestFit="1" customWidth="1"/>
    <col min="7944" max="7944" width="4.875" customWidth="1"/>
    <col min="7945" max="7945" width="5.875" customWidth="1"/>
    <col min="7946" max="7946" width="6.125" customWidth="1"/>
    <col min="7947" max="7950" width="5.875" customWidth="1"/>
    <col min="7951" max="7951" width="5.25" customWidth="1"/>
    <col min="7952" max="7954" width="5.875" customWidth="1"/>
    <col min="7955" max="7955" width="7.25" customWidth="1"/>
    <col min="7956" max="7956" width="6.125" customWidth="1"/>
    <col min="7957" max="7958" width="5.875" customWidth="1"/>
    <col min="7959" max="7959" width="6.125" customWidth="1"/>
    <col min="7960" max="7961" width="5.875" customWidth="1"/>
    <col min="8191" max="8191" width="3.75" customWidth="1"/>
    <col min="8192" max="8192" width="0.5" customWidth="1"/>
    <col min="8193" max="8193" width="10.75" customWidth="1"/>
    <col min="8194" max="8194" width="6.75" bestFit="1" customWidth="1"/>
    <col min="8195" max="8195" width="6.75" customWidth="1"/>
    <col min="8196" max="8197" width="5" customWidth="1"/>
    <col min="8198" max="8198" width="7" customWidth="1"/>
    <col min="8199" max="8199" width="6.75" bestFit="1" customWidth="1"/>
    <col min="8200" max="8200" width="4.875" customWidth="1"/>
    <col min="8201" max="8201" width="5.875" customWidth="1"/>
    <col min="8202" max="8202" width="6.125" customWidth="1"/>
    <col min="8203" max="8206" width="5.875" customWidth="1"/>
    <col min="8207" max="8207" width="5.25" customWidth="1"/>
    <col min="8208" max="8210" width="5.875" customWidth="1"/>
    <col min="8211" max="8211" width="7.25" customWidth="1"/>
    <col min="8212" max="8212" width="6.125" customWidth="1"/>
    <col min="8213" max="8214" width="5.875" customWidth="1"/>
    <col min="8215" max="8215" width="6.125" customWidth="1"/>
    <col min="8216" max="8217" width="5.875" customWidth="1"/>
    <col min="8447" max="8447" width="3.75" customWidth="1"/>
    <col min="8448" max="8448" width="0.5" customWidth="1"/>
    <col min="8449" max="8449" width="10.75" customWidth="1"/>
    <col min="8450" max="8450" width="6.75" bestFit="1" customWidth="1"/>
    <col min="8451" max="8451" width="6.75" customWidth="1"/>
    <col min="8452" max="8453" width="5" customWidth="1"/>
    <col min="8454" max="8454" width="7" customWidth="1"/>
    <col min="8455" max="8455" width="6.75" bestFit="1" customWidth="1"/>
    <col min="8456" max="8456" width="4.875" customWidth="1"/>
    <col min="8457" max="8457" width="5.875" customWidth="1"/>
    <col min="8458" max="8458" width="6.125" customWidth="1"/>
    <col min="8459" max="8462" width="5.875" customWidth="1"/>
    <col min="8463" max="8463" width="5.25" customWidth="1"/>
    <col min="8464" max="8466" width="5.875" customWidth="1"/>
    <col min="8467" max="8467" width="7.25" customWidth="1"/>
    <col min="8468" max="8468" width="6.125" customWidth="1"/>
    <col min="8469" max="8470" width="5.875" customWidth="1"/>
    <col min="8471" max="8471" width="6.125" customWidth="1"/>
    <col min="8472" max="8473" width="5.875" customWidth="1"/>
    <col min="8703" max="8703" width="3.75" customWidth="1"/>
    <col min="8704" max="8704" width="0.5" customWidth="1"/>
    <col min="8705" max="8705" width="10.75" customWidth="1"/>
    <col min="8706" max="8706" width="6.75" bestFit="1" customWidth="1"/>
    <col min="8707" max="8707" width="6.75" customWidth="1"/>
    <col min="8708" max="8709" width="5" customWidth="1"/>
    <col min="8710" max="8710" width="7" customWidth="1"/>
    <col min="8711" max="8711" width="6.75" bestFit="1" customWidth="1"/>
    <col min="8712" max="8712" width="4.875" customWidth="1"/>
    <col min="8713" max="8713" width="5.875" customWidth="1"/>
    <col min="8714" max="8714" width="6.125" customWidth="1"/>
    <col min="8715" max="8718" width="5.875" customWidth="1"/>
    <col min="8719" max="8719" width="5.25" customWidth="1"/>
    <col min="8720" max="8722" width="5.875" customWidth="1"/>
    <col min="8723" max="8723" width="7.25" customWidth="1"/>
    <col min="8724" max="8724" width="6.125" customWidth="1"/>
    <col min="8725" max="8726" width="5.875" customWidth="1"/>
    <col min="8727" max="8727" width="6.125" customWidth="1"/>
    <col min="8728" max="8729" width="5.875" customWidth="1"/>
    <col min="8959" max="8959" width="3.75" customWidth="1"/>
    <col min="8960" max="8960" width="0.5" customWidth="1"/>
    <col min="8961" max="8961" width="10.75" customWidth="1"/>
    <col min="8962" max="8962" width="6.75" bestFit="1" customWidth="1"/>
    <col min="8963" max="8963" width="6.75" customWidth="1"/>
    <col min="8964" max="8965" width="5" customWidth="1"/>
    <col min="8966" max="8966" width="7" customWidth="1"/>
    <col min="8967" max="8967" width="6.75" bestFit="1" customWidth="1"/>
    <col min="8968" max="8968" width="4.875" customWidth="1"/>
    <col min="8969" max="8969" width="5.875" customWidth="1"/>
    <col min="8970" max="8970" width="6.125" customWidth="1"/>
    <col min="8971" max="8974" width="5.875" customWidth="1"/>
    <col min="8975" max="8975" width="5.25" customWidth="1"/>
    <col min="8976" max="8978" width="5.875" customWidth="1"/>
    <col min="8979" max="8979" width="7.25" customWidth="1"/>
    <col min="8980" max="8980" width="6.125" customWidth="1"/>
    <col min="8981" max="8982" width="5.875" customWidth="1"/>
    <col min="8983" max="8983" width="6.125" customWidth="1"/>
    <col min="8984" max="8985" width="5.875" customWidth="1"/>
    <col min="9215" max="9215" width="3.75" customWidth="1"/>
    <col min="9216" max="9216" width="0.5" customWidth="1"/>
    <col min="9217" max="9217" width="10.75" customWidth="1"/>
    <col min="9218" max="9218" width="6.75" bestFit="1" customWidth="1"/>
    <col min="9219" max="9219" width="6.75" customWidth="1"/>
    <col min="9220" max="9221" width="5" customWidth="1"/>
    <col min="9222" max="9222" width="7" customWidth="1"/>
    <col min="9223" max="9223" width="6.75" bestFit="1" customWidth="1"/>
    <col min="9224" max="9224" width="4.875" customWidth="1"/>
    <col min="9225" max="9225" width="5.875" customWidth="1"/>
    <col min="9226" max="9226" width="6.125" customWidth="1"/>
    <col min="9227" max="9230" width="5.875" customWidth="1"/>
    <col min="9231" max="9231" width="5.25" customWidth="1"/>
    <col min="9232" max="9234" width="5.875" customWidth="1"/>
    <col min="9235" max="9235" width="7.25" customWidth="1"/>
    <col min="9236" max="9236" width="6.125" customWidth="1"/>
    <col min="9237" max="9238" width="5.875" customWidth="1"/>
    <col min="9239" max="9239" width="6.125" customWidth="1"/>
    <col min="9240" max="9241" width="5.875" customWidth="1"/>
    <col min="9471" max="9471" width="3.75" customWidth="1"/>
    <col min="9472" max="9472" width="0.5" customWidth="1"/>
    <col min="9473" max="9473" width="10.75" customWidth="1"/>
    <col min="9474" max="9474" width="6.75" bestFit="1" customWidth="1"/>
    <col min="9475" max="9475" width="6.75" customWidth="1"/>
    <col min="9476" max="9477" width="5" customWidth="1"/>
    <col min="9478" max="9478" width="7" customWidth="1"/>
    <col min="9479" max="9479" width="6.75" bestFit="1" customWidth="1"/>
    <col min="9480" max="9480" width="4.875" customWidth="1"/>
    <col min="9481" max="9481" width="5.875" customWidth="1"/>
    <col min="9482" max="9482" width="6.125" customWidth="1"/>
    <col min="9483" max="9486" width="5.875" customWidth="1"/>
    <col min="9487" max="9487" width="5.25" customWidth="1"/>
    <col min="9488" max="9490" width="5.875" customWidth="1"/>
    <col min="9491" max="9491" width="7.25" customWidth="1"/>
    <col min="9492" max="9492" width="6.125" customWidth="1"/>
    <col min="9493" max="9494" width="5.875" customWidth="1"/>
    <col min="9495" max="9495" width="6.125" customWidth="1"/>
    <col min="9496" max="9497" width="5.875" customWidth="1"/>
    <col min="9727" max="9727" width="3.75" customWidth="1"/>
    <col min="9728" max="9728" width="0.5" customWidth="1"/>
    <col min="9729" max="9729" width="10.75" customWidth="1"/>
    <col min="9730" max="9730" width="6.75" bestFit="1" customWidth="1"/>
    <col min="9731" max="9731" width="6.75" customWidth="1"/>
    <col min="9732" max="9733" width="5" customWidth="1"/>
    <col min="9734" max="9734" width="7" customWidth="1"/>
    <col min="9735" max="9735" width="6.75" bestFit="1" customWidth="1"/>
    <col min="9736" max="9736" width="4.875" customWidth="1"/>
    <col min="9737" max="9737" width="5.875" customWidth="1"/>
    <col min="9738" max="9738" width="6.125" customWidth="1"/>
    <col min="9739" max="9742" width="5.875" customWidth="1"/>
    <col min="9743" max="9743" width="5.25" customWidth="1"/>
    <col min="9744" max="9746" width="5.875" customWidth="1"/>
    <col min="9747" max="9747" width="7.25" customWidth="1"/>
    <col min="9748" max="9748" width="6.125" customWidth="1"/>
    <col min="9749" max="9750" width="5.875" customWidth="1"/>
    <col min="9751" max="9751" width="6.125" customWidth="1"/>
    <col min="9752" max="9753" width="5.875" customWidth="1"/>
    <col min="9983" max="9983" width="3.75" customWidth="1"/>
    <col min="9984" max="9984" width="0.5" customWidth="1"/>
    <col min="9985" max="9985" width="10.75" customWidth="1"/>
    <col min="9986" max="9986" width="6.75" bestFit="1" customWidth="1"/>
    <col min="9987" max="9987" width="6.75" customWidth="1"/>
    <col min="9988" max="9989" width="5" customWidth="1"/>
    <col min="9990" max="9990" width="7" customWidth="1"/>
    <col min="9991" max="9991" width="6.75" bestFit="1" customWidth="1"/>
    <col min="9992" max="9992" width="4.875" customWidth="1"/>
    <col min="9993" max="9993" width="5.875" customWidth="1"/>
    <col min="9994" max="9994" width="6.125" customWidth="1"/>
    <col min="9995" max="9998" width="5.875" customWidth="1"/>
    <col min="9999" max="9999" width="5.25" customWidth="1"/>
    <col min="10000" max="10002" width="5.875" customWidth="1"/>
    <col min="10003" max="10003" width="7.25" customWidth="1"/>
    <col min="10004" max="10004" width="6.125" customWidth="1"/>
    <col min="10005" max="10006" width="5.875" customWidth="1"/>
    <col min="10007" max="10007" width="6.125" customWidth="1"/>
    <col min="10008" max="10009" width="5.875" customWidth="1"/>
    <col min="10239" max="10239" width="3.75" customWidth="1"/>
    <col min="10240" max="10240" width="0.5" customWidth="1"/>
    <col min="10241" max="10241" width="10.75" customWidth="1"/>
    <col min="10242" max="10242" width="6.75" bestFit="1" customWidth="1"/>
    <col min="10243" max="10243" width="6.75" customWidth="1"/>
    <col min="10244" max="10245" width="5" customWidth="1"/>
    <col min="10246" max="10246" width="7" customWidth="1"/>
    <col min="10247" max="10247" width="6.75" bestFit="1" customWidth="1"/>
    <col min="10248" max="10248" width="4.875" customWidth="1"/>
    <col min="10249" max="10249" width="5.875" customWidth="1"/>
    <col min="10250" max="10250" width="6.125" customWidth="1"/>
    <col min="10251" max="10254" width="5.875" customWidth="1"/>
    <col min="10255" max="10255" width="5.25" customWidth="1"/>
    <col min="10256" max="10258" width="5.875" customWidth="1"/>
    <col min="10259" max="10259" width="7.25" customWidth="1"/>
    <col min="10260" max="10260" width="6.125" customWidth="1"/>
    <col min="10261" max="10262" width="5.875" customWidth="1"/>
    <col min="10263" max="10263" width="6.125" customWidth="1"/>
    <col min="10264" max="10265" width="5.875" customWidth="1"/>
    <col min="10495" max="10495" width="3.75" customWidth="1"/>
    <col min="10496" max="10496" width="0.5" customWidth="1"/>
    <col min="10497" max="10497" width="10.75" customWidth="1"/>
    <col min="10498" max="10498" width="6.75" bestFit="1" customWidth="1"/>
    <col min="10499" max="10499" width="6.75" customWidth="1"/>
    <col min="10500" max="10501" width="5" customWidth="1"/>
    <col min="10502" max="10502" width="7" customWidth="1"/>
    <col min="10503" max="10503" width="6.75" bestFit="1" customWidth="1"/>
    <col min="10504" max="10504" width="4.875" customWidth="1"/>
    <col min="10505" max="10505" width="5.875" customWidth="1"/>
    <col min="10506" max="10506" width="6.125" customWidth="1"/>
    <col min="10507" max="10510" width="5.875" customWidth="1"/>
    <col min="10511" max="10511" width="5.25" customWidth="1"/>
    <col min="10512" max="10514" width="5.875" customWidth="1"/>
    <col min="10515" max="10515" width="7.25" customWidth="1"/>
    <col min="10516" max="10516" width="6.125" customWidth="1"/>
    <col min="10517" max="10518" width="5.875" customWidth="1"/>
    <col min="10519" max="10519" width="6.125" customWidth="1"/>
    <col min="10520" max="10521" width="5.875" customWidth="1"/>
    <col min="10751" max="10751" width="3.75" customWidth="1"/>
    <col min="10752" max="10752" width="0.5" customWidth="1"/>
    <col min="10753" max="10753" width="10.75" customWidth="1"/>
    <col min="10754" max="10754" width="6.75" bestFit="1" customWidth="1"/>
    <col min="10755" max="10755" width="6.75" customWidth="1"/>
    <col min="10756" max="10757" width="5" customWidth="1"/>
    <col min="10758" max="10758" width="7" customWidth="1"/>
    <col min="10759" max="10759" width="6.75" bestFit="1" customWidth="1"/>
    <col min="10760" max="10760" width="4.875" customWidth="1"/>
    <col min="10761" max="10761" width="5.875" customWidth="1"/>
    <col min="10762" max="10762" width="6.125" customWidth="1"/>
    <col min="10763" max="10766" width="5.875" customWidth="1"/>
    <col min="10767" max="10767" width="5.25" customWidth="1"/>
    <col min="10768" max="10770" width="5.875" customWidth="1"/>
    <col min="10771" max="10771" width="7.25" customWidth="1"/>
    <col min="10772" max="10772" width="6.125" customWidth="1"/>
    <col min="10773" max="10774" width="5.875" customWidth="1"/>
    <col min="10775" max="10775" width="6.125" customWidth="1"/>
    <col min="10776" max="10777" width="5.875" customWidth="1"/>
    <col min="11007" max="11007" width="3.75" customWidth="1"/>
    <col min="11008" max="11008" width="0.5" customWidth="1"/>
    <col min="11009" max="11009" width="10.75" customWidth="1"/>
    <col min="11010" max="11010" width="6.75" bestFit="1" customWidth="1"/>
    <col min="11011" max="11011" width="6.75" customWidth="1"/>
    <col min="11012" max="11013" width="5" customWidth="1"/>
    <col min="11014" max="11014" width="7" customWidth="1"/>
    <col min="11015" max="11015" width="6.75" bestFit="1" customWidth="1"/>
    <col min="11016" max="11016" width="4.875" customWidth="1"/>
    <col min="11017" max="11017" width="5.875" customWidth="1"/>
    <col min="11018" max="11018" width="6.125" customWidth="1"/>
    <col min="11019" max="11022" width="5.875" customWidth="1"/>
    <col min="11023" max="11023" width="5.25" customWidth="1"/>
    <col min="11024" max="11026" width="5.875" customWidth="1"/>
    <col min="11027" max="11027" width="7.25" customWidth="1"/>
    <col min="11028" max="11028" width="6.125" customWidth="1"/>
    <col min="11029" max="11030" width="5.875" customWidth="1"/>
    <col min="11031" max="11031" width="6.125" customWidth="1"/>
    <col min="11032" max="11033" width="5.875" customWidth="1"/>
    <col min="11263" max="11263" width="3.75" customWidth="1"/>
    <col min="11264" max="11264" width="0.5" customWidth="1"/>
    <col min="11265" max="11265" width="10.75" customWidth="1"/>
    <col min="11266" max="11266" width="6.75" bestFit="1" customWidth="1"/>
    <col min="11267" max="11267" width="6.75" customWidth="1"/>
    <col min="11268" max="11269" width="5" customWidth="1"/>
    <col min="11270" max="11270" width="7" customWidth="1"/>
    <col min="11271" max="11271" width="6.75" bestFit="1" customWidth="1"/>
    <col min="11272" max="11272" width="4.875" customWidth="1"/>
    <col min="11273" max="11273" width="5.875" customWidth="1"/>
    <col min="11274" max="11274" width="6.125" customWidth="1"/>
    <col min="11275" max="11278" width="5.875" customWidth="1"/>
    <col min="11279" max="11279" width="5.25" customWidth="1"/>
    <col min="11280" max="11282" width="5.875" customWidth="1"/>
    <col min="11283" max="11283" width="7.25" customWidth="1"/>
    <col min="11284" max="11284" width="6.125" customWidth="1"/>
    <col min="11285" max="11286" width="5.875" customWidth="1"/>
    <col min="11287" max="11287" width="6.125" customWidth="1"/>
    <col min="11288" max="11289" width="5.875" customWidth="1"/>
    <col min="11519" max="11519" width="3.75" customWidth="1"/>
    <col min="11520" max="11520" width="0.5" customWidth="1"/>
    <col min="11521" max="11521" width="10.75" customWidth="1"/>
    <col min="11522" max="11522" width="6.75" bestFit="1" customWidth="1"/>
    <col min="11523" max="11523" width="6.75" customWidth="1"/>
    <col min="11524" max="11525" width="5" customWidth="1"/>
    <col min="11526" max="11526" width="7" customWidth="1"/>
    <col min="11527" max="11527" width="6.75" bestFit="1" customWidth="1"/>
    <col min="11528" max="11528" width="4.875" customWidth="1"/>
    <col min="11529" max="11529" width="5.875" customWidth="1"/>
    <col min="11530" max="11530" width="6.125" customWidth="1"/>
    <col min="11531" max="11534" width="5.875" customWidth="1"/>
    <col min="11535" max="11535" width="5.25" customWidth="1"/>
    <col min="11536" max="11538" width="5.875" customWidth="1"/>
    <col min="11539" max="11539" width="7.25" customWidth="1"/>
    <col min="11540" max="11540" width="6.125" customWidth="1"/>
    <col min="11541" max="11542" width="5.875" customWidth="1"/>
    <col min="11543" max="11543" width="6.125" customWidth="1"/>
    <col min="11544" max="11545" width="5.875" customWidth="1"/>
    <col min="11775" max="11775" width="3.75" customWidth="1"/>
    <col min="11776" max="11776" width="0.5" customWidth="1"/>
    <col min="11777" max="11777" width="10.75" customWidth="1"/>
    <col min="11778" max="11778" width="6.75" bestFit="1" customWidth="1"/>
    <col min="11779" max="11779" width="6.75" customWidth="1"/>
    <col min="11780" max="11781" width="5" customWidth="1"/>
    <col min="11782" max="11782" width="7" customWidth="1"/>
    <col min="11783" max="11783" width="6.75" bestFit="1" customWidth="1"/>
    <col min="11784" max="11784" width="4.875" customWidth="1"/>
    <col min="11785" max="11785" width="5.875" customWidth="1"/>
    <col min="11786" max="11786" width="6.125" customWidth="1"/>
    <col min="11787" max="11790" width="5.875" customWidth="1"/>
    <col min="11791" max="11791" width="5.25" customWidth="1"/>
    <col min="11792" max="11794" width="5.875" customWidth="1"/>
    <col min="11795" max="11795" width="7.25" customWidth="1"/>
    <col min="11796" max="11796" width="6.125" customWidth="1"/>
    <col min="11797" max="11798" width="5.875" customWidth="1"/>
    <col min="11799" max="11799" width="6.125" customWidth="1"/>
    <col min="11800" max="11801" width="5.875" customWidth="1"/>
    <col min="12031" max="12031" width="3.75" customWidth="1"/>
    <col min="12032" max="12032" width="0.5" customWidth="1"/>
    <col min="12033" max="12033" width="10.75" customWidth="1"/>
    <col min="12034" max="12034" width="6.75" bestFit="1" customWidth="1"/>
    <col min="12035" max="12035" width="6.75" customWidth="1"/>
    <col min="12036" max="12037" width="5" customWidth="1"/>
    <col min="12038" max="12038" width="7" customWidth="1"/>
    <col min="12039" max="12039" width="6.75" bestFit="1" customWidth="1"/>
    <col min="12040" max="12040" width="4.875" customWidth="1"/>
    <col min="12041" max="12041" width="5.875" customWidth="1"/>
    <col min="12042" max="12042" width="6.125" customWidth="1"/>
    <col min="12043" max="12046" width="5.875" customWidth="1"/>
    <col min="12047" max="12047" width="5.25" customWidth="1"/>
    <col min="12048" max="12050" width="5.875" customWidth="1"/>
    <col min="12051" max="12051" width="7.25" customWidth="1"/>
    <col min="12052" max="12052" width="6.125" customWidth="1"/>
    <col min="12053" max="12054" width="5.875" customWidth="1"/>
    <col min="12055" max="12055" width="6.125" customWidth="1"/>
    <col min="12056" max="12057" width="5.875" customWidth="1"/>
    <col min="12287" max="12287" width="3.75" customWidth="1"/>
    <col min="12288" max="12288" width="0.5" customWidth="1"/>
    <col min="12289" max="12289" width="10.75" customWidth="1"/>
    <col min="12290" max="12290" width="6.75" bestFit="1" customWidth="1"/>
    <col min="12291" max="12291" width="6.75" customWidth="1"/>
    <col min="12292" max="12293" width="5" customWidth="1"/>
    <col min="12294" max="12294" width="7" customWidth="1"/>
    <col min="12295" max="12295" width="6.75" bestFit="1" customWidth="1"/>
    <col min="12296" max="12296" width="4.875" customWidth="1"/>
    <col min="12297" max="12297" width="5.875" customWidth="1"/>
    <col min="12298" max="12298" width="6.125" customWidth="1"/>
    <col min="12299" max="12302" width="5.875" customWidth="1"/>
    <col min="12303" max="12303" width="5.25" customWidth="1"/>
    <col min="12304" max="12306" width="5.875" customWidth="1"/>
    <col min="12307" max="12307" width="7.25" customWidth="1"/>
    <col min="12308" max="12308" width="6.125" customWidth="1"/>
    <col min="12309" max="12310" width="5.875" customWidth="1"/>
    <col min="12311" max="12311" width="6.125" customWidth="1"/>
    <col min="12312" max="12313" width="5.875" customWidth="1"/>
    <col min="12543" max="12543" width="3.75" customWidth="1"/>
    <col min="12544" max="12544" width="0.5" customWidth="1"/>
    <col min="12545" max="12545" width="10.75" customWidth="1"/>
    <col min="12546" max="12546" width="6.75" bestFit="1" customWidth="1"/>
    <col min="12547" max="12547" width="6.75" customWidth="1"/>
    <col min="12548" max="12549" width="5" customWidth="1"/>
    <col min="12550" max="12550" width="7" customWidth="1"/>
    <col min="12551" max="12551" width="6.75" bestFit="1" customWidth="1"/>
    <col min="12552" max="12552" width="4.875" customWidth="1"/>
    <col min="12553" max="12553" width="5.875" customWidth="1"/>
    <col min="12554" max="12554" width="6.125" customWidth="1"/>
    <col min="12555" max="12558" width="5.875" customWidth="1"/>
    <col min="12559" max="12559" width="5.25" customWidth="1"/>
    <col min="12560" max="12562" width="5.875" customWidth="1"/>
    <col min="12563" max="12563" width="7.25" customWidth="1"/>
    <col min="12564" max="12564" width="6.125" customWidth="1"/>
    <col min="12565" max="12566" width="5.875" customWidth="1"/>
    <col min="12567" max="12567" width="6.125" customWidth="1"/>
    <col min="12568" max="12569" width="5.875" customWidth="1"/>
    <col min="12799" max="12799" width="3.75" customWidth="1"/>
    <col min="12800" max="12800" width="0.5" customWidth="1"/>
    <col min="12801" max="12801" width="10.75" customWidth="1"/>
    <col min="12802" max="12802" width="6.75" bestFit="1" customWidth="1"/>
    <col min="12803" max="12803" width="6.75" customWidth="1"/>
    <col min="12804" max="12805" width="5" customWidth="1"/>
    <col min="12806" max="12806" width="7" customWidth="1"/>
    <col min="12807" max="12807" width="6.75" bestFit="1" customWidth="1"/>
    <col min="12808" max="12808" width="4.875" customWidth="1"/>
    <col min="12809" max="12809" width="5.875" customWidth="1"/>
    <col min="12810" max="12810" width="6.125" customWidth="1"/>
    <col min="12811" max="12814" width="5.875" customWidth="1"/>
    <col min="12815" max="12815" width="5.25" customWidth="1"/>
    <col min="12816" max="12818" width="5.875" customWidth="1"/>
    <col min="12819" max="12819" width="7.25" customWidth="1"/>
    <col min="12820" max="12820" width="6.125" customWidth="1"/>
    <col min="12821" max="12822" width="5.875" customWidth="1"/>
    <col min="12823" max="12823" width="6.125" customWidth="1"/>
    <col min="12824" max="12825" width="5.875" customWidth="1"/>
    <col min="13055" max="13055" width="3.75" customWidth="1"/>
    <col min="13056" max="13056" width="0.5" customWidth="1"/>
    <col min="13057" max="13057" width="10.75" customWidth="1"/>
    <col min="13058" max="13058" width="6.75" bestFit="1" customWidth="1"/>
    <col min="13059" max="13059" width="6.75" customWidth="1"/>
    <col min="13060" max="13061" width="5" customWidth="1"/>
    <col min="13062" max="13062" width="7" customWidth="1"/>
    <col min="13063" max="13063" width="6.75" bestFit="1" customWidth="1"/>
    <col min="13064" max="13064" width="4.875" customWidth="1"/>
    <col min="13065" max="13065" width="5.875" customWidth="1"/>
    <col min="13066" max="13066" width="6.125" customWidth="1"/>
    <col min="13067" max="13070" width="5.875" customWidth="1"/>
    <col min="13071" max="13071" width="5.25" customWidth="1"/>
    <col min="13072" max="13074" width="5.875" customWidth="1"/>
    <col min="13075" max="13075" width="7.25" customWidth="1"/>
    <col min="13076" max="13076" width="6.125" customWidth="1"/>
    <col min="13077" max="13078" width="5.875" customWidth="1"/>
    <col min="13079" max="13079" width="6.125" customWidth="1"/>
    <col min="13080" max="13081" width="5.875" customWidth="1"/>
    <col min="13311" max="13311" width="3.75" customWidth="1"/>
    <col min="13312" max="13312" width="0.5" customWidth="1"/>
    <col min="13313" max="13313" width="10.75" customWidth="1"/>
    <col min="13314" max="13314" width="6.75" bestFit="1" customWidth="1"/>
    <col min="13315" max="13315" width="6.75" customWidth="1"/>
    <col min="13316" max="13317" width="5" customWidth="1"/>
    <col min="13318" max="13318" width="7" customWidth="1"/>
    <col min="13319" max="13319" width="6.75" bestFit="1" customWidth="1"/>
    <col min="13320" max="13320" width="4.875" customWidth="1"/>
    <col min="13321" max="13321" width="5.875" customWidth="1"/>
    <col min="13322" max="13322" width="6.125" customWidth="1"/>
    <col min="13323" max="13326" width="5.875" customWidth="1"/>
    <col min="13327" max="13327" width="5.25" customWidth="1"/>
    <col min="13328" max="13330" width="5.875" customWidth="1"/>
    <col min="13331" max="13331" width="7.25" customWidth="1"/>
    <col min="13332" max="13332" width="6.125" customWidth="1"/>
    <col min="13333" max="13334" width="5.875" customWidth="1"/>
    <col min="13335" max="13335" width="6.125" customWidth="1"/>
    <col min="13336" max="13337" width="5.875" customWidth="1"/>
    <col min="13567" max="13567" width="3.75" customWidth="1"/>
    <col min="13568" max="13568" width="0.5" customWidth="1"/>
    <col min="13569" max="13569" width="10.75" customWidth="1"/>
    <col min="13570" max="13570" width="6.75" bestFit="1" customWidth="1"/>
    <col min="13571" max="13571" width="6.75" customWidth="1"/>
    <col min="13572" max="13573" width="5" customWidth="1"/>
    <col min="13574" max="13574" width="7" customWidth="1"/>
    <col min="13575" max="13575" width="6.75" bestFit="1" customWidth="1"/>
    <col min="13576" max="13576" width="4.875" customWidth="1"/>
    <col min="13577" max="13577" width="5.875" customWidth="1"/>
    <col min="13578" max="13578" width="6.125" customWidth="1"/>
    <col min="13579" max="13582" width="5.875" customWidth="1"/>
    <col min="13583" max="13583" width="5.25" customWidth="1"/>
    <col min="13584" max="13586" width="5.875" customWidth="1"/>
    <col min="13587" max="13587" width="7.25" customWidth="1"/>
    <col min="13588" max="13588" width="6.125" customWidth="1"/>
    <col min="13589" max="13590" width="5.875" customWidth="1"/>
    <col min="13591" max="13591" width="6.125" customWidth="1"/>
    <col min="13592" max="13593" width="5.875" customWidth="1"/>
    <col min="13823" max="13823" width="3.75" customWidth="1"/>
    <col min="13824" max="13824" width="0.5" customWidth="1"/>
    <col min="13825" max="13825" width="10.75" customWidth="1"/>
    <col min="13826" max="13826" width="6.75" bestFit="1" customWidth="1"/>
    <col min="13827" max="13827" width="6.75" customWidth="1"/>
    <col min="13828" max="13829" width="5" customWidth="1"/>
    <col min="13830" max="13830" width="7" customWidth="1"/>
    <col min="13831" max="13831" width="6.75" bestFit="1" customWidth="1"/>
    <col min="13832" max="13832" width="4.875" customWidth="1"/>
    <col min="13833" max="13833" width="5.875" customWidth="1"/>
    <col min="13834" max="13834" width="6.125" customWidth="1"/>
    <col min="13835" max="13838" width="5.875" customWidth="1"/>
    <col min="13839" max="13839" width="5.25" customWidth="1"/>
    <col min="13840" max="13842" width="5.875" customWidth="1"/>
    <col min="13843" max="13843" width="7.25" customWidth="1"/>
    <col min="13844" max="13844" width="6.125" customWidth="1"/>
    <col min="13845" max="13846" width="5.875" customWidth="1"/>
    <col min="13847" max="13847" width="6.125" customWidth="1"/>
    <col min="13848" max="13849" width="5.875" customWidth="1"/>
    <col min="14079" max="14079" width="3.75" customWidth="1"/>
    <col min="14080" max="14080" width="0.5" customWidth="1"/>
    <col min="14081" max="14081" width="10.75" customWidth="1"/>
    <col min="14082" max="14082" width="6.75" bestFit="1" customWidth="1"/>
    <col min="14083" max="14083" width="6.75" customWidth="1"/>
    <col min="14084" max="14085" width="5" customWidth="1"/>
    <col min="14086" max="14086" width="7" customWidth="1"/>
    <col min="14087" max="14087" width="6.75" bestFit="1" customWidth="1"/>
    <col min="14088" max="14088" width="4.875" customWidth="1"/>
    <col min="14089" max="14089" width="5.875" customWidth="1"/>
    <col min="14090" max="14090" width="6.125" customWidth="1"/>
    <col min="14091" max="14094" width="5.875" customWidth="1"/>
    <col min="14095" max="14095" width="5.25" customWidth="1"/>
    <col min="14096" max="14098" width="5.875" customWidth="1"/>
    <col min="14099" max="14099" width="7.25" customWidth="1"/>
    <col min="14100" max="14100" width="6.125" customWidth="1"/>
    <col min="14101" max="14102" width="5.875" customWidth="1"/>
    <col min="14103" max="14103" width="6.125" customWidth="1"/>
    <col min="14104" max="14105" width="5.875" customWidth="1"/>
    <col min="14335" max="14335" width="3.75" customWidth="1"/>
    <col min="14336" max="14336" width="0.5" customWidth="1"/>
    <col min="14337" max="14337" width="10.75" customWidth="1"/>
    <col min="14338" max="14338" width="6.75" bestFit="1" customWidth="1"/>
    <col min="14339" max="14339" width="6.75" customWidth="1"/>
    <col min="14340" max="14341" width="5" customWidth="1"/>
    <col min="14342" max="14342" width="7" customWidth="1"/>
    <col min="14343" max="14343" width="6.75" bestFit="1" customWidth="1"/>
    <col min="14344" max="14344" width="4.875" customWidth="1"/>
    <col min="14345" max="14345" width="5.875" customWidth="1"/>
    <col min="14346" max="14346" width="6.125" customWidth="1"/>
    <col min="14347" max="14350" width="5.875" customWidth="1"/>
    <col min="14351" max="14351" width="5.25" customWidth="1"/>
    <col min="14352" max="14354" width="5.875" customWidth="1"/>
    <col min="14355" max="14355" width="7.25" customWidth="1"/>
    <col min="14356" max="14356" width="6.125" customWidth="1"/>
    <col min="14357" max="14358" width="5.875" customWidth="1"/>
    <col min="14359" max="14359" width="6.125" customWidth="1"/>
    <col min="14360" max="14361" width="5.875" customWidth="1"/>
    <col min="14591" max="14591" width="3.75" customWidth="1"/>
    <col min="14592" max="14592" width="0.5" customWidth="1"/>
    <col min="14593" max="14593" width="10.75" customWidth="1"/>
    <col min="14594" max="14594" width="6.75" bestFit="1" customWidth="1"/>
    <col min="14595" max="14595" width="6.75" customWidth="1"/>
    <col min="14596" max="14597" width="5" customWidth="1"/>
    <col min="14598" max="14598" width="7" customWidth="1"/>
    <col min="14599" max="14599" width="6.75" bestFit="1" customWidth="1"/>
    <col min="14600" max="14600" width="4.875" customWidth="1"/>
    <col min="14601" max="14601" width="5.875" customWidth="1"/>
    <col min="14602" max="14602" width="6.125" customWidth="1"/>
    <col min="14603" max="14606" width="5.875" customWidth="1"/>
    <col min="14607" max="14607" width="5.25" customWidth="1"/>
    <col min="14608" max="14610" width="5.875" customWidth="1"/>
    <col min="14611" max="14611" width="7.25" customWidth="1"/>
    <col min="14612" max="14612" width="6.125" customWidth="1"/>
    <col min="14613" max="14614" width="5.875" customWidth="1"/>
    <col min="14615" max="14615" width="6.125" customWidth="1"/>
    <col min="14616" max="14617" width="5.875" customWidth="1"/>
    <col min="14847" max="14847" width="3.75" customWidth="1"/>
    <col min="14848" max="14848" width="0.5" customWidth="1"/>
    <col min="14849" max="14849" width="10.75" customWidth="1"/>
    <col min="14850" max="14850" width="6.75" bestFit="1" customWidth="1"/>
    <col min="14851" max="14851" width="6.75" customWidth="1"/>
    <col min="14852" max="14853" width="5" customWidth="1"/>
    <col min="14854" max="14854" width="7" customWidth="1"/>
    <col min="14855" max="14855" width="6.75" bestFit="1" customWidth="1"/>
    <col min="14856" max="14856" width="4.875" customWidth="1"/>
    <col min="14857" max="14857" width="5.875" customWidth="1"/>
    <col min="14858" max="14858" width="6.125" customWidth="1"/>
    <col min="14859" max="14862" width="5.875" customWidth="1"/>
    <col min="14863" max="14863" width="5.25" customWidth="1"/>
    <col min="14864" max="14866" width="5.875" customWidth="1"/>
    <col min="14867" max="14867" width="7.25" customWidth="1"/>
    <col min="14868" max="14868" width="6.125" customWidth="1"/>
    <col min="14869" max="14870" width="5.875" customWidth="1"/>
    <col min="14871" max="14871" width="6.125" customWidth="1"/>
    <col min="14872" max="14873" width="5.875" customWidth="1"/>
    <col min="15103" max="15103" width="3.75" customWidth="1"/>
    <col min="15104" max="15104" width="0.5" customWidth="1"/>
    <col min="15105" max="15105" width="10.75" customWidth="1"/>
    <col min="15106" max="15106" width="6.75" bestFit="1" customWidth="1"/>
    <col min="15107" max="15107" width="6.75" customWidth="1"/>
    <col min="15108" max="15109" width="5" customWidth="1"/>
    <col min="15110" max="15110" width="7" customWidth="1"/>
    <col min="15111" max="15111" width="6.75" bestFit="1" customWidth="1"/>
    <col min="15112" max="15112" width="4.875" customWidth="1"/>
    <col min="15113" max="15113" width="5.875" customWidth="1"/>
    <col min="15114" max="15114" width="6.125" customWidth="1"/>
    <col min="15115" max="15118" width="5.875" customWidth="1"/>
    <col min="15119" max="15119" width="5.25" customWidth="1"/>
    <col min="15120" max="15122" width="5.875" customWidth="1"/>
    <col min="15123" max="15123" width="7.25" customWidth="1"/>
    <col min="15124" max="15124" width="6.125" customWidth="1"/>
    <col min="15125" max="15126" width="5.875" customWidth="1"/>
    <col min="15127" max="15127" width="6.125" customWidth="1"/>
    <col min="15128" max="15129" width="5.875" customWidth="1"/>
    <col min="15359" max="15359" width="3.75" customWidth="1"/>
    <col min="15360" max="15360" width="0.5" customWidth="1"/>
    <col min="15361" max="15361" width="10.75" customWidth="1"/>
    <col min="15362" max="15362" width="6.75" bestFit="1" customWidth="1"/>
    <col min="15363" max="15363" width="6.75" customWidth="1"/>
    <col min="15364" max="15365" width="5" customWidth="1"/>
    <col min="15366" max="15366" width="7" customWidth="1"/>
    <col min="15367" max="15367" width="6.75" bestFit="1" customWidth="1"/>
    <col min="15368" max="15368" width="4.875" customWidth="1"/>
    <col min="15369" max="15369" width="5.875" customWidth="1"/>
    <col min="15370" max="15370" width="6.125" customWidth="1"/>
    <col min="15371" max="15374" width="5.875" customWidth="1"/>
    <col min="15375" max="15375" width="5.25" customWidth="1"/>
    <col min="15376" max="15378" width="5.875" customWidth="1"/>
    <col min="15379" max="15379" width="7.25" customWidth="1"/>
    <col min="15380" max="15380" width="6.125" customWidth="1"/>
    <col min="15381" max="15382" width="5.875" customWidth="1"/>
    <col min="15383" max="15383" width="6.125" customWidth="1"/>
    <col min="15384" max="15385" width="5.875" customWidth="1"/>
    <col min="15615" max="15615" width="3.75" customWidth="1"/>
    <col min="15616" max="15616" width="0.5" customWidth="1"/>
    <col min="15617" max="15617" width="10.75" customWidth="1"/>
    <col min="15618" max="15618" width="6.75" bestFit="1" customWidth="1"/>
    <col min="15619" max="15619" width="6.75" customWidth="1"/>
    <col min="15620" max="15621" width="5" customWidth="1"/>
    <col min="15622" max="15622" width="7" customWidth="1"/>
    <col min="15623" max="15623" width="6.75" bestFit="1" customWidth="1"/>
    <col min="15624" max="15624" width="4.875" customWidth="1"/>
    <col min="15625" max="15625" width="5.875" customWidth="1"/>
    <col min="15626" max="15626" width="6.125" customWidth="1"/>
    <col min="15627" max="15630" width="5.875" customWidth="1"/>
    <col min="15631" max="15631" width="5.25" customWidth="1"/>
    <col min="15632" max="15634" width="5.875" customWidth="1"/>
    <col min="15635" max="15635" width="7.25" customWidth="1"/>
    <col min="15636" max="15636" width="6.125" customWidth="1"/>
    <col min="15637" max="15638" width="5.875" customWidth="1"/>
    <col min="15639" max="15639" width="6.125" customWidth="1"/>
    <col min="15640" max="15641" width="5.875" customWidth="1"/>
    <col min="15871" max="15871" width="3.75" customWidth="1"/>
    <col min="15872" max="15872" width="0.5" customWidth="1"/>
    <col min="15873" max="15873" width="10.75" customWidth="1"/>
    <col min="15874" max="15874" width="6.75" bestFit="1" customWidth="1"/>
    <col min="15875" max="15875" width="6.75" customWidth="1"/>
    <col min="15876" max="15877" width="5" customWidth="1"/>
    <col min="15878" max="15878" width="7" customWidth="1"/>
    <col min="15879" max="15879" width="6.75" bestFit="1" customWidth="1"/>
    <col min="15880" max="15880" width="4.875" customWidth="1"/>
    <col min="15881" max="15881" width="5.875" customWidth="1"/>
    <col min="15882" max="15882" width="6.125" customWidth="1"/>
    <col min="15883" max="15886" width="5.875" customWidth="1"/>
    <col min="15887" max="15887" width="5.25" customWidth="1"/>
    <col min="15888" max="15890" width="5.875" customWidth="1"/>
    <col min="15891" max="15891" width="7.25" customWidth="1"/>
    <col min="15892" max="15892" width="6.125" customWidth="1"/>
    <col min="15893" max="15894" width="5.875" customWidth="1"/>
    <col min="15895" max="15895" width="6.125" customWidth="1"/>
    <col min="15896" max="15897" width="5.875" customWidth="1"/>
    <col min="16127" max="16127" width="3.75" customWidth="1"/>
    <col min="16128" max="16128" width="0.5" customWidth="1"/>
    <col min="16129" max="16129" width="10.75" customWidth="1"/>
    <col min="16130" max="16130" width="6.75" bestFit="1" customWidth="1"/>
    <col min="16131" max="16131" width="6.75" customWidth="1"/>
    <col min="16132" max="16133" width="5" customWidth="1"/>
    <col min="16134" max="16134" width="7" customWidth="1"/>
    <col min="16135" max="16135" width="6.75" bestFit="1" customWidth="1"/>
    <col min="16136" max="16136" width="4.875" customWidth="1"/>
    <col min="16137" max="16137" width="5.875" customWidth="1"/>
    <col min="16138" max="16138" width="6.125" customWidth="1"/>
    <col min="16139" max="16142" width="5.875" customWidth="1"/>
    <col min="16143" max="16143" width="5.25" customWidth="1"/>
    <col min="16144" max="16146" width="5.875" customWidth="1"/>
    <col min="16147" max="16147" width="7.25" customWidth="1"/>
    <col min="16148" max="16148" width="6.125" customWidth="1"/>
    <col min="16149" max="16150" width="5.875" customWidth="1"/>
    <col min="16151" max="16151" width="6.125" customWidth="1"/>
    <col min="16152" max="16153" width="5.875" customWidth="1"/>
  </cols>
  <sheetData>
    <row r="1" spans="1:57" s="1800" customFormat="1" ht="15.75" customHeight="1">
      <c r="A1" s="1795" t="s">
        <v>1545</v>
      </c>
      <c r="B1" s="1796"/>
      <c r="C1" s="1797"/>
      <c r="D1" s="1797"/>
      <c r="E1" s="1797"/>
      <c r="F1" s="1798"/>
      <c r="G1" s="1797"/>
      <c r="H1" s="1799"/>
      <c r="I1" s="1797"/>
      <c r="J1" s="1797"/>
      <c r="K1" s="1797"/>
      <c r="L1" s="1797"/>
      <c r="M1" s="1797"/>
      <c r="N1" s="1797"/>
      <c r="O1" s="1797"/>
      <c r="AJ1" s="1801"/>
      <c r="AV1" s="1802"/>
    </row>
    <row r="2" spans="1:57" s="1806" customFormat="1" ht="12" customHeight="1">
      <c r="A2" s="1118" t="s">
        <v>1546</v>
      </c>
      <c r="B2" s="1803"/>
      <c r="C2" s="1803"/>
      <c r="D2" s="1803"/>
      <c r="E2" s="1803"/>
      <c r="F2" s="1803"/>
      <c r="G2" s="1803"/>
      <c r="H2" s="1804"/>
      <c r="I2" s="1803"/>
      <c r="J2" s="1803"/>
      <c r="K2" s="1803"/>
      <c r="L2" s="1803"/>
      <c r="M2" s="1803"/>
      <c r="N2" s="1803"/>
      <c r="O2" s="1805"/>
      <c r="S2" s="1807">
        <v>12</v>
      </c>
      <c r="T2" s="1807">
        <v>1</v>
      </c>
      <c r="U2" s="1807" t="s">
        <v>1515</v>
      </c>
    </row>
    <row r="3" spans="1:57" s="1806" customFormat="1" ht="12" customHeight="1">
      <c r="A3" s="1808" t="s">
        <v>1547</v>
      </c>
      <c r="B3" s="1809"/>
      <c r="C3" s="1809"/>
      <c r="D3" s="1809"/>
      <c r="E3" s="1809"/>
      <c r="F3" s="1809"/>
      <c r="G3" s="1809"/>
      <c r="H3" s="1810"/>
      <c r="I3" s="1809"/>
      <c r="J3" s="1809"/>
      <c r="K3" s="1809"/>
      <c r="L3" s="1809"/>
      <c r="M3" s="1809"/>
      <c r="N3" s="1809"/>
      <c r="O3" s="1811"/>
      <c r="S3" s="1807" t="s">
        <v>1517</v>
      </c>
      <c r="T3" s="1807">
        <v>2</v>
      </c>
      <c r="U3" s="1807" t="s">
        <v>1518</v>
      </c>
    </row>
    <row r="4" spans="1:57" s="1817" customFormat="1" ht="22.5" customHeight="1">
      <c r="A4" s="2233"/>
      <c r="B4" s="1812" t="s">
        <v>1519</v>
      </c>
      <c r="C4" s="1813"/>
      <c r="D4" s="1814" t="s">
        <v>1520</v>
      </c>
      <c r="E4" s="1813"/>
      <c r="F4" s="1814" t="s">
        <v>1521</v>
      </c>
      <c r="G4" s="1814"/>
      <c r="H4" s="1815"/>
      <c r="I4" s="1814" t="s">
        <v>1519</v>
      </c>
      <c r="J4" s="1813"/>
      <c r="K4" s="1814" t="s">
        <v>1520</v>
      </c>
      <c r="L4" s="1813"/>
      <c r="M4" s="1814" t="s">
        <v>1521</v>
      </c>
      <c r="N4" s="1814"/>
      <c r="O4" s="1816"/>
      <c r="Q4" s="1800"/>
      <c r="R4" s="1800"/>
      <c r="S4" s="1807"/>
      <c r="T4" s="1807">
        <v>3</v>
      </c>
      <c r="U4" s="1807" t="s">
        <v>1522</v>
      </c>
      <c r="V4" s="1800"/>
      <c r="W4" s="1800"/>
      <c r="X4" s="1800"/>
      <c r="Y4" s="1800"/>
      <c r="Z4" s="1800"/>
      <c r="AA4" s="1800"/>
      <c r="AB4" s="1800"/>
      <c r="AC4" s="1800"/>
      <c r="AD4" s="1800"/>
      <c r="AE4" s="1800"/>
      <c r="AF4" s="1800"/>
      <c r="AG4" s="1800"/>
      <c r="AH4" s="1800"/>
      <c r="AI4" s="1800"/>
      <c r="AJ4" s="1800"/>
      <c r="AK4" s="1800"/>
      <c r="AL4" s="1800"/>
      <c r="AM4" s="1800"/>
      <c r="AN4" s="1800"/>
      <c r="AO4" s="1800"/>
      <c r="AP4" s="1800"/>
      <c r="AQ4" s="1800"/>
      <c r="AR4" s="1800"/>
      <c r="AS4" s="1800"/>
      <c r="AT4" s="1800"/>
      <c r="AU4" s="1800"/>
      <c r="AV4" s="1800"/>
      <c r="AW4" s="1800"/>
      <c r="AX4" s="1800"/>
      <c r="AY4" s="1800"/>
      <c r="AZ4" s="1800"/>
      <c r="BA4" s="1800"/>
      <c r="BB4" s="1800"/>
      <c r="BC4" s="1800"/>
      <c r="BD4" s="1800"/>
      <c r="BE4" s="1800"/>
    </row>
    <row r="5" spans="1:57" s="1821" customFormat="1" ht="28.5" customHeight="1">
      <c r="A5" s="2234"/>
      <c r="B5" s="1818">
        <v>2024</v>
      </c>
      <c r="C5" s="1818">
        <v>2025</v>
      </c>
      <c r="D5" s="1818">
        <v>2024</v>
      </c>
      <c r="E5" s="1818">
        <v>2025</v>
      </c>
      <c r="F5" s="1818">
        <v>2024</v>
      </c>
      <c r="G5" s="1818">
        <v>2025</v>
      </c>
      <c r="H5" s="1819" t="s">
        <v>1548</v>
      </c>
      <c r="I5" s="1818">
        <v>2024</v>
      </c>
      <c r="J5" s="1818">
        <v>2025</v>
      </c>
      <c r="K5" s="1818">
        <v>2024</v>
      </c>
      <c r="L5" s="1818">
        <v>2025</v>
      </c>
      <c r="M5" s="1818">
        <v>2024</v>
      </c>
      <c r="N5" s="1818">
        <v>2025</v>
      </c>
      <c r="O5" s="1820" t="s">
        <v>1548</v>
      </c>
      <c r="Q5" s="1800"/>
      <c r="R5" s="1800"/>
      <c r="S5" s="1822"/>
      <c r="T5" s="1807">
        <v>4</v>
      </c>
      <c r="U5" s="1807" t="s">
        <v>1524</v>
      </c>
      <c r="V5" s="1800"/>
      <c r="W5" s="1800"/>
      <c r="X5" s="1800"/>
      <c r="Y5" s="1800"/>
      <c r="Z5" s="1800"/>
      <c r="AA5" s="1800"/>
      <c r="AB5" s="1800"/>
      <c r="AC5" s="1800"/>
      <c r="AD5" s="1800"/>
      <c r="AE5" s="1800"/>
      <c r="AF5" s="1800"/>
      <c r="AG5" s="1800"/>
      <c r="AH5" s="1800"/>
      <c r="AI5" s="1800"/>
      <c r="AJ5" s="1800"/>
      <c r="AK5" s="1800"/>
      <c r="AL5" s="1800"/>
      <c r="AM5" s="1800"/>
      <c r="AN5" s="1800"/>
      <c r="AO5" s="1800"/>
      <c r="AP5" s="1800"/>
      <c r="AQ5" s="1800"/>
      <c r="AR5" s="1800"/>
      <c r="AS5" s="1800"/>
      <c r="AT5" s="1800"/>
      <c r="AU5" s="1800"/>
      <c r="AV5" s="1800"/>
      <c r="AW5" s="1800"/>
      <c r="AX5" s="1800"/>
      <c r="AY5" s="1800"/>
      <c r="AZ5" s="1800"/>
      <c r="BA5" s="1800"/>
      <c r="BB5" s="1800"/>
      <c r="BC5" s="1800"/>
      <c r="BD5" s="1800"/>
      <c r="BE5" s="1800"/>
    </row>
    <row r="6" spans="1:57" s="1832" customFormat="1" ht="11.25" customHeight="1">
      <c r="A6" s="1823"/>
      <c r="B6" s="1824" t="s">
        <v>396</v>
      </c>
      <c r="C6" s="1824"/>
      <c r="D6" s="1824"/>
      <c r="E6" s="1824"/>
      <c r="F6" s="1824"/>
      <c r="G6" s="1825"/>
      <c r="H6" s="1826"/>
      <c r="I6" s="1824" t="s">
        <v>671</v>
      </c>
      <c r="J6" s="1827"/>
      <c r="K6" s="1828"/>
      <c r="L6" s="1827"/>
      <c r="M6" s="1829"/>
      <c r="N6" s="1830"/>
      <c r="O6" s="1831"/>
      <c r="Q6" s="1800"/>
      <c r="R6" s="1800"/>
      <c r="S6" s="1807"/>
      <c r="T6" s="1807">
        <v>5</v>
      </c>
      <c r="U6" s="1807" t="s">
        <v>1527</v>
      </c>
      <c r="V6" s="1800"/>
      <c r="W6" s="1800"/>
      <c r="X6" s="1800"/>
      <c r="Y6" s="1800"/>
      <c r="Z6" s="1800"/>
      <c r="AA6" s="1800"/>
      <c r="AB6" s="1800"/>
      <c r="AC6" s="1800"/>
      <c r="AD6" s="1800"/>
      <c r="AE6" s="1800"/>
      <c r="AF6" s="1800"/>
      <c r="AG6" s="1800"/>
      <c r="AH6" s="1800"/>
      <c r="AI6" s="1800"/>
      <c r="AJ6" s="1800"/>
      <c r="AK6" s="1800"/>
      <c r="AL6" s="1800"/>
      <c r="AM6" s="1800"/>
      <c r="AN6" s="1800"/>
      <c r="AO6" s="1800"/>
      <c r="AP6" s="1800"/>
      <c r="AQ6" s="1800"/>
      <c r="AR6" s="1800"/>
      <c r="AS6" s="1800"/>
      <c r="AT6" s="1800"/>
      <c r="AU6" s="1800"/>
      <c r="AV6" s="1800"/>
      <c r="AW6" s="1800"/>
      <c r="AX6" s="1800"/>
      <c r="AY6" s="1800"/>
      <c r="AZ6" s="1800"/>
      <c r="BA6" s="1800"/>
      <c r="BB6" s="1800"/>
      <c r="BC6" s="1800"/>
      <c r="BD6" s="1800"/>
      <c r="BE6" s="1800"/>
    </row>
    <row r="7" spans="1:57" s="1817" customFormat="1" ht="10.15" customHeight="1">
      <c r="A7" s="1833">
        <v>35065</v>
      </c>
      <c r="B7" s="1834">
        <v>85.2</v>
      </c>
      <c r="C7" s="1834">
        <v>87.56</v>
      </c>
      <c r="D7" s="1834">
        <v>0.7</v>
      </c>
      <c r="E7" s="1834">
        <v>0.62</v>
      </c>
      <c r="F7" s="1834">
        <v>85.9</v>
      </c>
      <c r="G7" s="1834">
        <v>88.18</v>
      </c>
      <c r="H7" s="1740">
        <v>2.654249126891739</v>
      </c>
      <c r="I7" s="1834">
        <v>3.6</v>
      </c>
      <c r="J7" s="1834">
        <v>3.9550000000000001</v>
      </c>
      <c r="K7" s="1834">
        <v>0</v>
      </c>
      <c r="L7" s="1834">
        <v>2.1000000000000001E-2</v>
      </c>
      <c r="M7" s="1834">
        <v>3.6</v>
      </c>
      <c r="N7" s="1834">
        <v>3.9769999999999999</v>
      </c>
      <c r="O7" s="1740">
        <v>10.472222222222216</v>
      </c>
      <c r="Q7" s="1800"/>
      <c r="R7" s="1800"/>
      <c r="S7" s="1807"/>
      <c r="T7" s="1807">
        <v>6</v>
      </c>
      <c r="U7" s="1807" t="s">
        <v>1528</v>
      </c>
      <c r="V7" s="1800"/>
      <c r="W7" s="1800"/>
      <c r="X7" s="1800"/>
      <c r="Y7" s="1800"/>
      <c r="Z7" s="1800"/>
      <c r="AA7" s="1800"/>
      <c r="AB7" s="1800"/>
      <c r="AC7" s="1800"/>
      <c r="AD7" s="1800"/>
      <c r="AE7" s="1800"/>
      <c r="AF7" s="1800"/>
      <c r="AG7" s="1800"/>
      <c r="AH7" s="1800"/>
      <c r="AI7" s="1800"/>
      <c r="AJ7" s="1800"/>
      <c r="AK7" s="1800"/>
      <c r="AL7" s="1800"/>
      <c r="AM7" s="1800"/>
      <c r="AN7" s="1800"/>
      <c r="AO7" s="1800"/>
      <c r="AP7" s="1800"/>
      <c r="AQ7" s="1800"/>
      <c r="AR7" s="1800"/>
      <c r="AS7" s="1800"/>
      <c r="AT7" s="1800"/>
      <c r="AU7" s="1800"/>
      <c r="AV7" s="1800"/>
      <c r="AW7" s="1800"/>
      <c r="AX7" s="1800"/>
      <c r="AY7" s="1800"/>
      <c r="AZ7" s="1800"/>
      <c r="BA7" s="1800"/>
      <c r="BB7" s="1800"/>
      <c r="BC7" s="1800"/>
      <c r="BD7" s="1800"/>
      <c r="BE7" s="1800"/>
    </row>
    <row r="8" spans="1:57" s="1817" customFormat="1" ht="10.15" customHeight="1">
      <c r="A8" s="1833">
        <v>35096</v>
      </c>
      <c r="B8" s="1834">
        <v>83.7</v>
      </c>
      <c r="C8" s="1834">
        <v>75.25</v>
      </c>
      <c r="D8" s="1834">
        <v>0.7</v>
      </c>
      <c r="E8" s="1834">
        <v>0.69499999999999995</v>
      </c>
      <c r="F8" s="1834">
        <v>84.4</v>
      </c>
      <c r="G8" s="1834">
        <v>75.945999999999998</v>
      </c>
      <c r="H8" s="1740">
        <v>-10.016587677725131</v>
      </c>
      <c r="I8" s="1834">
        <v>3.7</v>
      </c>
      <c r="J8" s="1834">
        <v>3.2829999999999999</v>
      </c>
      <c r="K8" s="1834">
        <v>0</v>
      </c>
      <c r="L8" s="1834">
        <v>1.7999999999999999E-2</v>
      </c>
      <c r="M8" s="1834">
        <v>3.7</v>
      </c>
      <c r="N8" s="1834">
        <v>3.3010000000000002</v>
      </c>
      <c r="O8" s="1740">
        <v>-10.783783783783784</v>
      </c>
      <c r="Q8" s="1800"/>
      <c r="R8" s="1800"/>
      <c r="S8" s="1807"/>
      <c r="T8" s="1807">
        <v>7</v>
      </c>
      <c r="U8" s="1807" t="s">
        <v>1529</v>
      </c>
      <c r="V8" s="1800"/>
      <c r="W8" s="1800"/>
      <c r="X8" s="1800"/>
      <c r="Y8" s="1800"/>
      <c r="Z8" s="1800"/>
      <c r="AA8" s="1800"/>
      <c r="AB8" s="1800"/>
      <c r="AC8" s="1800"/>
      <c r="AD8" s="1800"/>
      <c r="AE8" s="1800"/>
      <c r="AF8" s="1800"/>
      <c r="AG8" s="1800"/>
      <c r="AH8" s="1800"/>
      <c r="AI8" s="1800"/>
      <c r="AJ8" s="1800"/>
      <c r="AK8" s="1800"/>
      <c r="AL8" s="1800"/>
      <c r="AM8" s="1800"/>
      <c r="AN8" s="1800"/>
      <c r="AO8" s="1800"/>
      <c r="AP8" s="1800"/>
      <c r="AQ8" s="1800"/>
      <c r="AR8" s="1800"/>
      <c r="AS8" s="1800"/>
      <c r="AT8" s="1800"/>
      <c r="AU8" s="1800"/>
      <c r="AV8" s="1800"/>
      <c r="AW8" s="1800"/>
      <c r="AX8" s="1800"/>
      <c r="AY8" s="1800"/>
      <c r="AZ8" s="1800"/>
      <c r="BA8" s="1800"/>
      <c r="BB8" s="1800"/>
      <c r="BC8" s="1800"/>
      <c r="BD8" s="1800"/>
      <c r="BE8" s="1800"/>
    </row>
    <row r="9" spans="1:57" s="1817" customFormat="1" ht="10.15" customHeight="1">
      <c r="A9" s="1833">
        <v>35125</v>
      </c>
      <c r="B9" s="1834">
        <v>87</v>
      </c>
      <c r="C9" s="1834">
        <v>81.61</v>
      </c>
      <c r="D9" s="1834">
        <v>0.7</v>
      </c>
      <c r="E9" s="1834">
        <v>0.68899999999999995</v>
      </c>
      <c r="F9" s="1834">
        <v>87.7</v>
      </c>
      <c r="G9" s="1834">
        <v>82.301000000000002</v>
      </c>
      <c r="H9" s="1740">
        <v>-6.1562143671607732</v>
      </c>
      <c r="I9" s="1834">
        <v>3.9</v>
      </c>
      <c r="J9" s="1834">
        <v>3.5779999999999998</v>
      </c>
      <c r="K9" s="1834">
        <v>0</v>
      </c>
      <c r="L9" s="1834">
        <v>1.6E-2</v>
      </c>
      <c r="M9" s="1834">
        <v>3.9</v>
      </c>
      <c r="N9" s="1834">
        <v>3.5950000000000002</v>
      </c>
      <c r="O9" s="1740">
        <v>-7.8205128205128149</v>
      </c>
      <c r="Q9" s="1800"/>
      <c r="R9" s="1800"/>
      <c r="S9" s="1807"/>
      <c r="T9" s="1807">
        <v>8</v>
      </c>
      <c r="U9" s="1807" t="s">
        <v>1530</v>
      </c>
      <c r="V9" s="1800"/>
      <c r="W9" s="1800"/>
      <c r="X9" s="1800"/>
      <c r="Y9" s="1800"/>
      <c r="Z9" s="1800"/>
      <c r="AA9" s="1800"/>
      <c r="AB9" s="1800"/>
      <c r="AC9" s="1800"/>
      <c r="AD9" s="1800"/>
      <c r="AE9" s="1800"/>
      <c r="AF9" s="1800"/>
      <c r="AG9" s="1800"/>
      <c r="AH9" s="1800"/>
      <c r="AI9" s="1800"/>
      <c r="AJ9" s="1800"/>
      <c r="AK9" s="1800"/>
      <c r="AL9" s="1800"/>
      <c r="AM9" s="1800"/>
      <c r="AN9" s="1800"/>
      <c r="AO9" s="1800"/>
      <c r="AP9" s="1800"/>
      <c r="AQ9" s="1800"/>
      <c r="AR9" s="1800"/>
      <c r="AS9" s="1800"/>
      <c r="AT9" s="1800"/>
      <c r="AU9" s="1800"/>
      <c r="AV9" s="1800"/>
      <c r="AW9" s="1800"/>
      <c r="AX9" s="1800"/>
      <c r="AY9" s="1800"/>
      <c r="AZ9" s="1800"/>
      <c r="BA9" s="1800"/>
      <c r="BB9" s="1800"/>
      <c r="BC9" s="1800"/>
      <c r="BD9" s="1800"/>
      <c r="BE9" s="1800"/>
    </row>
    <row r="10" spans="1:57" s="1817" customFormat="1" ht="10.15" customHeight="1">
      <c r="A10" s="1833">
        <v>35156</v>
      </c>
      <c r="B10" s="1834">
        <v>85</v>
      </c>
      <c r="C10" s="1834">
        <v>76.495000000000005</v>
      </c>
      <c r="D10" s="1834">
        <v>0.5</v>
      </c>
      <c r="E10" s="1834">
        <v>0.51</v>
      </c>
      <c r="F10" s="1834">
        <v>85.5</v>
      </c>
      <c r="G10" s="1834">
        <v>77.004999999999995</v>
      </c>
      <c r="H10" s="1740">
        <v>-9.9356725146198865</v>
      </c>
      <c r="I10" s="1834">
        <v>4</v>
      </c>
      <c r="J10" s="1834">
        <v>3.88</v>
      </c>
      <c r="K10" s="1834">
        <v>0.1</v>
      </c>
      <c r="L10" s="1834">
        <v>0.13700000000000001</v>
      </c>
      <c r="M10" s="1834">
        <v>4.0999999999999996</v>
      </c>
      <c r="N10" s="1834">
        <v>4.0170000000000003</v>
      </c>
      <c r="O10" s="1740">
        <v>-2.0243902439024186</v>
      </c>
      <c r="Q10" s="1800"/>
      <c r="R10" s="1800"/>
      <c r="S10" s="1807"/>
      <c r="T10" s="1807">
        <v>9</v>
      </c>
      <c r="U10" s="1807" t="s">
        <v>1531</v>
      </c>
      <c r="V10" s="1800"/>
      <c r="W10" s="1800"/>
      <c r="X10" s="1800"/>
      <c r="Y10" s="1800"/>
      <c r="Z10" s="1800"/>
      <c r="AA10" s="1800"/>
      <c r="AB10" s="1800"/>
      <c r="AC10" s="1800"/>
      <c r="AD10" s="1800"/>
      <c r="AE10" s="1800"/>
      <c r="AF10" s="1800"/>
      <c r="AG10" s="1800"/>
      <c r="AH10" s="1800"/>
      <c r="AI10" s="1800"/>
      <c r="AJ10" s="1800"/>
      <c r="AK10" s="1800"/>
      <c r="AL10" s="1800"/>
      <c r="AM10" s="1800"/>
      <c r="AN10" s="1800"/>
      <c r="AO10" s="1800"/>
      <c r="AP10" s="1800"/>
      <c r="AQ10" s="1800"/>
      <c r="AR10" s="1800"/>
      <c r="AS10" s="1800"/>
      <c r="AT10" s="1800"/>
      <c r="AU10" s="1800"/>
      <c r="AV10" s="1800"/>
      <c r="AW10" s="1800"/>
      <c r="AX10" s="1800"/>
      <c r="AY10" s="1800"/>
      <c r="AZ10" s="1800"/>
      <c r="BA10" s="1800"/>
      <c r="BB10" s="1800"/>
      <c r="BC10" s="1800"/>
      <c r="BD10" s="1800"/>
      <c r="BE10" s="1800"/>
    </row>
    <row r="11" spans="1:57" s="1817" customFormat="1" ht="10.15" customHeight="1">
      <c r="A11" s="1833">
        <v>35186</v>
      </c>
      <c r="B11" s="1834">
        <v>79.900000000000006</v>
      </c>
      <c r="C11" s="1817">
        <v>73.5</v>
      </c>
      <c r="D11" s="1834">
        <v>0.3</v>
      </c>
      <c r="E11" s="1817">
        <v>0.3</v>
      </c>
      <c r="F11" s="1834">
        <v>80.2</v>
      </c>
      <c r="G11" s="1817">
        <v>73.8</v>
      </c>
      <c r="H11" s="1740">
        <v>-7.9800498753117228</v>
      </c>
      <c r="I11" s="1834">
        <v>4.0999999999999996</v>
      </c>
      <c r="J11" s="1817">
        <v>3.4</v>
      </c>
      <c r="K11" s="1834">
        <v>0</v>
      </c>
      <c r="L11" s="1834">
        <v>0</v>
      </c>
      <c r="M11" s="1834">
        <v>4.0999999999999996</v>
      </c>
      <c r="N11" s="1817">
        <v>3.4</v>
      </c>
      <c r="O11" s="1740">
        <v>-17.073170731707311</v>
      </c>
      <c r="Q11" s="1800"/>
      <c r="R11" s="1800"/>
      <c r="S11" s="1807"/>
      <c r="T11" s="1807">
        <v>10</v>
      </c>
      <c r="U11" s="1807" t="s">
        <v>1532</v>
      </c>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AR11" s="1800"/>
      <c r="AS11" s="1800"/>
      <c r="AT11" s="1800"/>
      <c r="AU11" s="1800"/>
      <c r="AV11" s="1800"/>
      <c r="AW11" s="1800"/>
      <c r="AX11" s="1800"/>
      <c r="AY11" s="1800"/>
      <c r="AZ11" s="1800"/>
      <c r="BA11" s="1800"/>
      <c r="BB11" s="1800"/>
      <c r="BC11" s="1800"/>
      <c r="BD11" s="1800"/>
      <c r="BE11" s="1800"/>
    </row>
    <row r="12" spans="1:57" s="1817" customFormat="1" ht="10.15" customHeight="1">
      <c r="A12" s="1833">
        <v>35217</v>
      </c>
      <c r="B12" s="1834">
        <v>75</v>
      </c>
      <c r="C12" s="1834">
        <v>67.384</v>
      </c>
      <c r="D12" s="1834">
        <v>0.3</v>
      </c>
      <c r="E12" s="1834">
        <v>0.68200000000000005</v>
      </c>
      <c r="F12" s="1834">
        <v>75.3</v>
      </c>
      <c r="G12" s="1834">
        <v>67.599000000000004</v>
      </c>
      <c r="H12" s="1740">
        <v>-10.227091633466124</v>
      </c>
      <c r="I12" s="1834">
        <v>3.6</v>
      </c>
      <c r="J12" s="1834">
        <v>3.1739999999999999</v>
      </c>
      <c r="K12" s="1834">
        <v>0</v>
      </c>
      <c r="L12" s="1834">
        <v>1.0999999999999999E-2</v>
      </c>
      <c r="M12" s="1834">
        <v>3.6</v>
      </c>
      <c r="N12" s="1834">
        <v>3.1850000000000001</v>
      </c>
      <c r="O12" s="1740">
        <v>-11.527777777777782</v>
      </c>
      <c r="Q12" s="1800"/>
      <c r="R12" s="1800"/>
      <c r="S12" s="1807"/>
      <c r="T12" s="1807">
        <v>11</v>
      </c>
      <c r="U12" s="1807" t="s">
        <v>1533</v>
      </c>
      <c r="V12" s="1800"/>
      <c r="W12" s="1800"/>
      <c r="X12" s="1800"/>
      <c r="Y12" s="1800"/>
      <c r="Z12" s="1800"/>
      <c r="AA12" s="1800"/>
      <c r="AB12" s="1800"/>
      <c r="AC12" s="1800"/>
      <c r="AD12" s="1800"/>
      <c r="AE12" s="1800"/>
      <c r="AF12" s="1800"/>
      <c r="AG12" s="1800"/>
      <c r="AH12" s="1800"/>
      <c r="AI12" s="1800"/>
      <c r="AJ12" s="1800"/>
      <c r="AK12" s="1800"/>
      <c r="AL12" s="1800"/>
      <c r="AM12" s="1800"/>
      <c r="AN12" s="1800"/>
      <c r="AO12" s="1800"/>
      <c r="AP12" s="1800"/>
      <c r="AQ12" s="1800"/>
      <c r="AR12" s="1800"/>
      <c r="AS12" s="1800"/>
      <c r="AT12" s="1800"/>
      <c r="AU12" s="1800"/>
      <c r="AV12" s="1800"/>
      <c r="AW12" s="1800"/>
      <c r="AX12" s="1800"/>
      <c r="AY12" s="1800"/>
      <c r="AZ12" s="1800"/>
      <c r="BA12" s="1800"/>
      <c r="BB12" s="1800"/>
      <c r="BC12" s="1800"/>
      <c r="BD12" s="1800"/>
      <c r="BE12" s="1800"/>
    </row>
    <row r="13" spans="1:57" s="1817" customFormat="1" ht="10.15" customHeight="1">
      <c r="A13" s="1833">
        <v>35247</v>
      </c>
      <c r="B13" s="1834">
        <v>79.3</v>
      </c>
      <c r="C13" s="1834">
        <v>78.012</v>
      </c>
      <c r="D13" s="1834">
        <v>0.1</v>
      </c>
      <c r="E13" s="1834">
        <v>0.14699999999999999</v>
      </c>
      <c r="F13" s="1834">
        <v>79.399999999999991</v>
      </c>
      <c r="G13" s="1834">
        <v>78.159000000000006</v>
      </c>
      <c r="H13" s="1740">
        <v>-1.5629722921914224</v>
      </c>
      <c r="I13" s="1834">
        <v>3.6</v>
      </c>
      <c r="J13" s="1834">
        <v>3.76</v>
      </c>
      <c r="K13" s="1834">
        <v>0</v>
      </c>
      <c r="L13" s="1834">
        <v>1.0999999999999999E-2</v>
      </c>
      <c r="M13" s="1834">
        <v>3.6</v>
      </c>
      <c r="N13" s="1834">
        <v>3.7709999999999999</v>
      </c>
      <c r="O13" s="1740">
        <v>4.7499999999999876</v>
      </c>
      <c r="Q13" s="1800"/>
      <c r="R13" s="1800"/>
      <c r="S13" s="1807"/>
      <c r="T13" s="1807">
        <v>12</v>
      </c>
      <c r="U13" s="1807" t="s">
        <v>1517</v>
      </c>
      <c r="V13" s="1800"/>
      <c r="W13" s="1800"/>
      <c r="X13" s="1800"/>
      <c r="Y13" s="1800"/>
      <c r="Z13" s="1800"/>
      <c r="AA13" s="1800"/>
      <c r="AB13" s="1800"/>
      <c r="AC13" s="1800"/>
      <c r="AD13" s="1800"/>
      <c r="AE13" s="1800"/>
      <c r="AF13" s="1800"/>
      <c r="AG13" s="1800"/>
      <c r="AH13" s="1800"/>
      <c r="AI13" s="1800"/>
      <c r="AJ13" s="1800"/>
      <c r="AK13" s="1800"/>
      <c r="AL13" s="1800"/>
      <c r="AM13" s="1800"/>
      <c r="AN13" s="1800"/>
      <c r="AO13" s="1800"/>
      <c r="AP13" s="1800"/>
      <c r="AQ13" s="1800"/>
      <c r="AR13" s="1800"/>
      <c r="AS13" s="1800"/>
      <c r="AT13" s="1800"/>
      <c r="AU13" s="1800"/>
      <c r="AV13" s="1800"/>
      <c r="AW13" s="1800"/>
      <c r="AX13" s="1800"/>
      <c r="AY13" s="1800"/>
      <c r="AZ13" s="1800"/>
      <c r="BA13" s="1800"/>
      <c r="BB13" s="1800"/>
      <c r="BC13" s="1800"/>
      <c r="BD13" s="1800"/>
      <c r="BE13" s="1800"/>
    </row>
    <row r="14" spans="1:57" s="1817" customFormat="1" ht="10.15" customHeight="1">
      <c r="A14" s="1833">
        <v>35278</v>
      </c>
      <c r="B14" s="1834">
        <v>78.7</v>
      </c>
      <c r="D14" s="1834">
        <v>0.1</v>
      </c>
      <c r="F14" s="1834">
        <v>78.8</v>
      </c>
      <c r="H14" s="1740"/>
      <c r="I14" s="1834">
        <v>3.4</v>
      </c>
      <c r="K14" s="1834">
        <v>0</v>
      </c>
      <c r="M14" s="1834">
        <v>3.4</v>
      </c>
      <c r="O14" s="1740"/>
      <c r="Q14" s="1800"/>
      <c r="R14" s="1800"/>
      <c r="S14" s="1800"/>
      <c r="T14" s="1800"/>
      <c r="U14" s="1800"/>
      <c r="V14" s="1800"/>
      <c r="W14" s="1800"/>
      <c r="X14" s="1800"/>
      <c r="Y14" s="1800"/>
      <c r="Z14" s="1800"/>
      <c r="AA14" s="1800"/>
      <c r="AB14" s="1800"/>
      <c r="AC14" s="1800"/>
      <c r="AD14" s="1800"/>
      <c r="AE14" s="1800"/>
      <c r="AF14" s="1800"/>
      <c r="AG14" s="1800"/>
      <c r="AH14" s="1800"/>
      <c r="AI14" s="1800"/>
      <c r="AJ14" s="1800"/>
      <c r="AK14" s="1800"/>
      <c r="AL14" s="1800"/>
      <c r="AM14" s="1800"/>
      <c r="AN14" s="1800"/>
      <c r="AO14" s="1800"/>
      <c r="AP14" s="1800"/>
      <c r="AQ14" s="1800"/>
      <c r="AR14" s="1800"/>
      <c r="AS14" s="1800"/>
      <c r="AT14" s="1800"/>
      <c r="AU14" s="1800"/>
      <c r="AV14" s="1800"/>
      <c r="AW14" s="1800"/>
      <c r="AX14" s="1800"/>
      <c r="AY14" s="1800"/>
      <c r="AZ14" s="1800"/>
      <c r="BA14" s="1800"/>
      <c r="BB14" s="1800"/>
      <c r="BC14" s="1800"/>
      <c r="BD14" s="1800"/>
      <c r="BE14" s="1800"/>
    </row>
    <row r="15" spans="1:57" s="1817" customFormat="1" ht="10.15" customHeight="1">
      <c r="A15" s="1833">
        <v>35309</v>
      </c>
      <c r="B15" s="1834">
        <v>83.6</v>
      </c>
      <c r="D15" s="1834">
        <v>0.2</v>
      </c>
      <c r="F15" s="1834">
        <v>83.8</v>
      </c>
      <c r="H15" s="1740"/>
      <c r="I15" s="1834">
        <v>3.8</v>
      </c>
      <c r="K15" s="1834">
        <v>0</v>
      </c>
      <c r="M15" s="1834">
        <v>3.8</v>
      </c>
      <c r="O15" s="174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c r="AL15" s="1800"/>
      <c r="AM15" s="1800"/>
      <c r="AN15" s="1800"/>
      <c r="AO15" s="1800"/>
      <c r="AP15" s="1800"/>
      <c r="AQ15" s="1800"/>
      <c r="AR15" s="1800"/>
      <c r="AS15" s="1800"/>
      <c r="AT15" s="1800"/>
      <c r="AU15" s="1800"/>
      <c r="AV15" s="1800"/>
      <c r="AW15" s="1800"/>
      <c r="AX15" s="1800"/>
      <c r="AY15" s="1800"/>
      <c r="AZ15" s="1800"/>
      <c r="BA15" s="1800"/>
      <c r="BB15" s="1800"/>
      <c r="BC15" s="1800"/>
      <c r="BD15" s="1800"/>
      <c r="BE15" s="1800"/>
    </row>
    <row r="16" spans="1:57" s="1817" customFormat="1" ht="10.15" customHeight="1">
      <c r="A16" s="1833">
        <v>35339</v>
      </c>
      <c r="B16" s="1834">
        <v>92.2</v>
      </c>
      <c r="D16" s="1834">
        <v>0.5</v>
      </c>
      <c r="F16" s="1834">
        <v>92.7</v>
      </c>
      <c r="H16" s="1740"/>
      <c r="I16" s="1834">
        <v>3.6</v>
      </c>
      <c r="K16" s="1834">
        <v>0</v>
      </c>
      <c r="M16" s="1834">
        <v>3.6</v>
      </c>
      <c r="O16" s="174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1800"/>
      <c r="AL16" s="1800"/>
      <c r="AM16" s="1800"/>
      <c r="AN16" s="1800"/>
      <c r="AO16" s="1800"/>
      <c r="AP16" s="1800"/>
      <c r="AQ16" s="1800"/>
      <c r="AR16" s="1800"/>
      <c r="AS16" s="1800"/>
      <c r="AT16" s="1800"/>
      <c r="AU16" s="1800"/>
      <c r="AV16" s="1800"/>
      <c r="AW16" s="1800"/>
      <c r="AX16" s="1800"/>
      <c r="AY16" s="1800"/>
      <c r="AZ16" s="1800"/>
      <c r="BA16" s="1800"/>
      <c r="BB16" s="1800"/>
      <c r="BC16" s="1800"/>
      <c r="BD16" s="1800"/>
      <c r="BE16" s="1800"/>
    </row>
    <row r="17" spans="1:57" s="1817" customFormat="1" ht="10.15" customHeight="1">
      <c r="A17" s="1833">
        <v>35370</v>
      </c>
      <c r="B17" s="1834">
        <v>97.1</v>
      </c>
      <c r="D17" s="1834">
        <v>1</v>
      </c>
      <c r="F17" s="1834">
        <v>98.1</v>
      </c>
      <c r="H17" s="1740"/>
      <c r="I17" s="1834">
        <v>3.9</v>
      </c>
      <c r="K17" s="1834">
        <v>0</v>
      </c>
      <c r="M17" s="1834">
        <v>3.9</v>
      </c>
      <c r="O17" s="174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c r="AL17" s="1800"/>
      <c r="AM17" s="1800"/>
      <c r="AN17" s="1800"/>
      <c r="AO17" s="1800"/>
      <c r="AP17" s="1800"/>
      <c r="AQ17" s="1800"/>
      <c r="AR17" s="1800"/>
      <c r="AS17" s="1800"/>
      <c r="AT17" s="1800"/>
      <c r="AU17" s="1800"/>
      <c r="AV17" s="1800"/>
      <c r="AW17" s="1800"/>
      <c r="AX17" s="1800"/>
      <c r="AY17" s="1800"/>
      <c r="AZ17" s="1800"/>
      <c r="BA17" s="1800"/>
      <c r="BB17" s="1800"/>
      <c r="BC17" s="1800"/>
      <c r="BD17" s="1800"/>
      <c r="BE17" s="1800"/>
    </row>
    <row r="18" spans="1:57" s="1817" customFormat="1" ht="10.15" customHeight="1">
      <c r="A18" s="1833">
        <v>35400</v>
      </c>
      <c r="B18" s="1835">
        <v>79</v>
      </c>
      <c r="C18" s="1835"/>
      <c r="D18" s="1835">
        <v>0.8</v>
      </c>
      <c r="E18" s="1835"/>
      <c r="F18" s="1835">
        <v>79.8</v>
      </c>
      <c r="G18" s="1835"/>
      <c r="H18" s="1742"/>
      <c r="I18" s="1835">
        <v>3.6</v>
      </c>
      <c r="J18" s="1835"/>
      <c r="K18" s="1835">
        <v>0</v>
      </c>
      <c r="L18" s="1835"/>
      <c r="M18" s="1835">
        <v>3.6</v>
      </c>
      <c r="N18" s="1835"/>
      <c r="O18" s="1742"/>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c r="AL18" s="1800"/>
      <c r="AM18" s="1800"/>
      <c r="AN18" s="1800"/>
      <c r="AO18" s="1800"/>
      <c r="AP18" s="1800"/>
      <c r="AQ18" s="1800"/>
      <c r="AR18" s="1800"/>
      <c r="AS18" s="1800"/>
      <c r="AT18" s="1800"/>
      <c r="AU18" s="1800"/>
      <c r="AV18" s="1800"/>
      <c r="AW18" s="1800"/>
      <c r="AX18" s="1800"/>
      <c r="AY18" s="1800"/>
      <c r="AZ18" s="1800"/>
      <c r="BA18" s="1800"/>
      <c r="BB18" s="1800"/>
      <c r="BC18" s="1800"/>
      <c r="BD18" s="1800"/>
      <c r="BE18" s="1800"/>
    </row>
    <row r="19" spans="1:57" s="1821" customFormat="1" ht="11.25" customHeight="1">
      <c r="A19" s="1836" t="s">
        <v>1529</v>
      </c>
      <c r="B19" s="1744">
        <v>575.09999999999991</v>
      </c>
      <c r="C19" s="1744">
        <v>539.81100000000004</v>
      </c>
      <c r="D19" s="1744">
        <v>3.2999999999999994</v>
      </c>
      <c r="E19" s="1744">
        <v>3.6429999999999998</v>
      </c>
      <c r="F19" s="1744">
        <v>578.4</v>
      </c>
      <c r="G19" s="1744">
        <v>542.99</v>
      </c>
      <c r="H19" s="1740">
        <v>-6.1220608575380258</v>
      </c>
      <c r="I19" s="1744">
        <v>26.500000000000004</v>
      </c>
      <c r="J19" s="1744">
        <v>25.029999999999994</v>
      </c>
      <c r="K19" s="1744">
        <v>0.1</v>
      </c>
      <c r="L19" s="1744">
        <v>0.21400000000000002</v>
      </c>
      <c r="M19" s="1744">
        <v>26.6</v>
      </c>
      <c r="N19" s="1744">
        <v>25.245999999999999</v>
      </c>
      <c r="O19" s="1740">
        <v>-5.0902255639097893</v>
      </c>
      <c r="Q19" s="1800"/>
      <c r="R19" s="1800"/>
      <c r="S19" s="1800"/>
      <c r="T19" s="1800"/>
      <c r="U19" s="1800"/>
      <c r="V19" s="1800"/>
      <c r="W19" s="1800"/>
      <c r="X19" s="1800"/>
      <c r="Y19" s="1800"/>
      <c r="Z19" s="1800"/>
      <c r="AA19" s="1800"/>
      <c r="AB19" s="1800"/>
      <c r="AC19" s="1800"/>
      <c r="AD19" s="1800"/>
      <c r="AE19" s="1800"/>
      <c r="AF19" s="1800"/>
      <c r="AG19" s="1800"/>
      <c r="AH19" s="1800"/>
      <c r="AI19" s="1800"/>
      <c r="AJ19" s="1800"/>
      <c r="AK19" s="1800"/>
      <c r="AL19" s="1800"/>
      <c r="AM19" s="1800"/>
      <c r="AN19" s="1800"/>
      <c r="AO19" s="1800"/>
      <c r="AP19" s="1800"/>
      <c r="AQ19" s="1800"/>
      <c r="AR19" s="1800"/>
      <c r="AS19" s="1800"/>
      <c r="AT19" s="1800"/>
      <c r="AU19" s="1800"/>
      <c r="AV19" s="1800"/>
      <c r="AW19" s="1800"/>
      <c r="AX19" s="1800"/>
      <c r="AY19" s="1800"/>
      <c r="AZ19" s="1800"/>
      <c r="BA19" s="1800"/>
      <c r="BB19" s="1800"/>
      <c r="BC19" s="1800"/>
      <c r="BD19" s="1800"/>
      <c r="BE19" s="1800"/>
    </row>
    <row r="20" spans="1:57" s="1839" customFormat="1" ht="17.25">
      <c r="A20" s="1837"/>
      <c r="B20" s="1824" t="s">
        <v>527</v>
      </c>
      <c r="C20" s="1824"/>
      <c r="D20" s="1824"/>
      <c r="E20" s="1824"/>
      <c r="F20" s="1824"/>
      <c r="G20" s="1824"/>
      <c r="H20" s="1826"/>
      <c r="I20" s="1824" t="s">
        <v>1549</v>
      </c>
      <c r="J20" s="1830"/>
      <c r="K20" s="1830"/>
      <c r="L20" s="1830"/>
      <c r="M20" s="1830"/>
      <c r="N20" s="1830"/>
      <c r="O20" s="1838"/>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c r="AL20" s="1800"/>
      <c r="AM20" s="1800"/>
      <c r="AN20" s="1800"/>
      <c r="AO20" s="1800"/>
      <c r="AP20" s="1800"/>
      <c r="AQ20" s="1800"/>
      <c r="AR20" s="1800"/>
      <c r="AS20" s="1800"/>
      <c r="AT20" s="1800"/>
      <c r="AU20" s="1800"/>
      <c r="AV20" s="1800"/>
      <c r="AW20" s="1800"/>
      <c r="AX20" s="1800"/>
      <c r="AY20" s="1800"/>
      <c r="AZ20" s="1800"/>
      <c r="BA20" s="1800"/>
      <c r="BB20" s="1800"/>
      <c r="BC20" s="1800"/>
      <c r="BD20" s="1800"/>
      <c r="BE20" s="1800"/>
    </row>
    <row r="21" spans="1:57" s="1817" customFormat="1" ht="8.25" customHeight="1">
      <c r="A21" s="1833">
        <v>35065</v>
      </c>
      <c r="B21" s="1834">
        <v>378.7</v>
      </c>
      <c r="C21" s="1834">
        <v>385.29199999999997</v>
      </c>
      <c r="D21" s="1834">
        <v>0.6</v>
      </c>
      <c r="E21" s="1834">
        <v>0.54600000000000004</v>
      </c>
      <c r="F21" s="1834">
        <v>379.3</v>
      </c>
      <c r="G21" s="1834">
        <v>385.83800000000002</v>
      </c>
      <c r="H21" s="1740">
        <v>1.7237015554969704</v>
      </c>
      <c r="I21" s="1834">
        <v>465.6</v>
      </c>
      <c r="J21" s="1834">
        <v>474.63600000000002</v>
      </c>
      <c r="K21" s="1840">
        <v>1.8</v>
      </c>
      <c r="L21" s="1840">
        <v>1.1950000000000001</v>
      </c>
      <c r="M21" s="1834">
        <v>467.40000000000003</v>
      </c>
      <c r="N21" s="1834">
        <v>475.83100000000002</v>
      </c>
      <c r="O21" s="1740">
        <v>1.8038083012408945</v>
      </c>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c r="AT21" s="1800"/>
      <c r="AU21" s="1800"/>
      <c r="AV21" s="1800"/>
      <c r="AW21" s="1800"/>
      <c r="AX21" s="1800"/>
      <c r="AY21" s="1800"/>
      <c r="AZ21" s="1800"/>
      <c r="BA21" s="1800"/>
      <c r="BB21" s="1800"/>
      <c r="BC21" s="1800"/>
      <c r="BD21" s="1800"/>
      <c r="BE21" s="1800"/>
    </row>
    <row r="22" spans="1:57" s="1817" customFormat="1" ht="8.25" customHeight="1">
      <c r="A22" s="1833">
        <v>35096</v>
      </c>
      <c r="B22" s="1834">
        <v>343.5</v>
      </c>
      <c r="C22" s="1834">
        <v>354.02300000000002</v>
      </c>
      <c r="D22" s="1834">
        <v>0.5</v>
      </c>
      <c r="E22" s="1817">
        <v>0.5</v>
      </c>
      <c r="F22" s="1834">
        <v>344</v>
      </c>
      <c r="G22" s="1834">
        <v>354.524</v>
      </c>
      <c r="H22" s="1740">
        <v>3.0593023255814034</v>
      </c>
      <c r="I22" s="1834">
        <v>429</v>
      </c>
      <c r="J22" s="1834">
        <v>430.55099999999999</v>
      </c>
      <c r="K22" s="1840">
        <v>1.7</v>
      </c>
      <c r="L22" s="1840">
        <v>1.218</v>
      </c>
      <c r="M22" s="1834">
        <v>430.7</v>
      </c>
      <c r="N22" s="1834">
        <v>431.76900000000001</v>
      </c>
      <c r="O22" s="1740">
        <v>0.24820060366845809</v>
      </c>
      <c r="Q22" s="1800"/>
      <c r="R22" s="1800"/>
      <c r="S22" s="1800"/>
      <c r="T22" s="1800"/>
      <c r="U22" s="1800"/>
      <c r="V22" s="1800"/>
      <c r="W22" s="1800"/>
      <c r="X22" s="1800"/>
      <c r="Y22" s="1800"/>
      <c r="Z22" s="1800"/>
      <c r="AA22" s="1800"/>
      <c r="AB22" s="1800"/>
      <c r="AC22" s="1800"/>
      <c r="AD22" s="1800"/>
      <c r="AE22" s="1800"/>
      <c r="AF22" s="1800"/>
      <c r="AG22" s="1800"/>
      <c r="AH22" s="1800"/>
      <c r="AI22" s="1800"/>
      <c r="AJ22" s="1800"/>
      <c r="AK22" s="1800"/>
      <c r="AL22" s="1800"/>
      <c r="AM22" s="1800"/>
      <c r="AN22" s="1800"/>
      <c r="AO22" s="1800"/>
      <c r="AP22" s="1800"/>
      <c r="AQ22" s="1800"/>
      <c r="AR22" s="1800"/>
      <c r="AS22" s="1800"/>
      <c r="AT22" s="1800"/>
      <c r="AU22" s="1800"/>
      <c r="AV22" s="1800"/>
      <c r="AW22" s="1800"/>
      <c r="AX22" s="1800"/>
      <c r="AY22" s="1800"/>
      <c r="AZ22" s="1800"/>
      <c r="BA22" s="1800"/>
      <c r="BB22" s="1800"/>
      <c r="BC22" s="1800"/>
      <c r="BD22" s="1800"/>
      <c r="BE22" s="1800"/>
    </row>
    <row r="23" spans="1:57" s="1817" customFormat="1" ht="8.25" customHeight="1">
      <c r="A23" s="1833">
        <v>35125</v>
      </c>
      <c r="B23" s="1834">
        <v>347</v>
      </c>
      <c r="C23" s="1834">
        <v>376.38400000000001</v>
      </c>
      <c r="D23" s="1834">
        <v>0.5</v>
      </c>
      <c r="E23" s="1834">
        <v>0.41899999999999998</v>
      </c>
      <c r="F23" s="1834">
        <v>347.5</v>
      </c>
      <c r="G23" s="1834">
        <v>376.803</v>
      </c>
      <c r="H23" s="1740">
        <v>8.4325179856115096</v>
      </c>
      <c r="I23" s="1834">
        <v>436.8</v>
      </c>
      <c r="J23" s="1834">
        <v>459.59100000000001</v>
      </c>
      <c r="K23" s="1840">
        <v>1.7</v>
      </c>
      <c r="L23" s="1840">
        <v>1.1319999999999999</v>
      </c>
      <c r="M23" s="1834">
        <v>438.5</v>
      </c>
      <c r="N23" s="1834">
        <v>460.72300000000001</v>
      </c>
      <c r="O23" s="1740">
        <v>5.0679589509692091</v>
      </c>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c r="AL23" s="1800"/>
      <c r="AM23" s="1800"/>
      <c r="AN23" s="1800"/>
      <c r="AO23" s="1800"/>
      <c r="AP23" s="1800"/>
      <c r="AQ23" s="1800"/>
      <c r="AR23" s="1800"/>
      <c r="AS23" s="1800"/>
      <c r="AT23" s="1800"/>
      <c r="AU23" s="1800"/>
      <c r="AV23" s="1800"/>
      <c r="AW23" s="1800"/>
      <c r="AX23" s="1800"/>
      <c r="AY23" s="1800"/>
      <c r="AZ23" s="1800"/>
      <c r="BA23" s="1800"/>
      <c r="BB23" s="1800"/>
      <c r="BC23" s="1800"/>
      <c r="BD23" s="1800"/>
      <c r="BE23" s="1800"/>
    </row>
    <row r="24" spans="1:57" s="1817" customFormat="1" ht="10.15" customHeight="1">
      <c r="A24" s="1833">
        <v>35156</v>
      </c>
      <c r="B24" s="1834">
        <v>357.1</v>
      </c>
      <c r="C24" s="1834">
        <v>351.43700000000001</v>
      </c>
      <c r="D24" s="1834">
        <v>0.2</v>
      </c>
      <c r="E24" s="1834">
        <v>0.18</v>
      </c>
      <c r="F24" s="1834">
        <v>357.3</v>
      </c>
      <c r="G24" s="1834">
        <v>351.61799999999999</v>
      </c>
      <c r="H24" s="1740">
        <v>-1.5902602854743986</v>
      </c>
      <c r="I24" s="1834">
        <v>444</v>
      </c>
      <c r="J24" s="1834">
        <v>430</v>
      </c>
      <c r="K24" s="1840">
        <v>1.2</v>
      </c>
      <c r="L24" s="1840">
        <v>0.6</v>
      </c>
      <c r="M24" s="1834">
        <v>445.2</v>
      </c>
      <c r="N24" s="1834">
        <v>430.60599999999999</v>
      </c>
      <c r="O24" s="1740">
        <v>-3.2780772686433091</v>
      </c>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c r="AL24" s="1800"/>
      <c r="AM24" s="1800"/>
      <c r="AN24" s="1800"/>
      <c r="AO24" s="1800"/>
      <c r="AP24" s="1800"/>
      <c r="AQ24" s="1800"/>
      <c r="AR24" s="1800"/>
      <c r="AS24" s="1800"/>
      <c r="AT24" s="1800"/>
      <c r="AU24" s="1800"/>
      <c r="AV24" s="1800"/>
      <c r="AW24" s="1800"/>
      <c r="AX24" s="1800"/>
      <c r="AY24" s="1800"/>
      <c r="AZ24" s="1800"/>
      <c r="BA24" s="1800"/>
      <c r="BB24" s="1800"/>
      <c r="BC24" s="1800"/>
      <c r="BD24" s="1800"/>
      <c r="BE24" s="1800"/>
    </row>
    <row r="25" spans="1:57" s="1817" customFormat="1" ht="10.15" customHeight="1">
      <c r="A25" s="1833">
        <v>35186</v>
      </c>
      <c r="B25" s="1834">
        <v>343.5</v>
      </c>
      <c r="C25" s="1817">
        <v>346.5</v>
      </c>
      <c r="D25" s="1834">
        <v>0.1</v>
      </c>
      <c r="E25" s="1817">
        <v>0.1</v>
      </c>
      <c r="F25" s="1834">
        <v>343.6</v>
      </c>
      <c r="G25" s="1817">
        <v>346.6</v>
      </c>
      <c r="H25" s="1740">
        <v>0.87310826542490449</v>
      </c>
      <c r="I25" s="1834">
        <v>434</v>
      </c>
      <c r="J25" s="1834">
        <v>421.50299999999999</v>
      </c>
      <c r="K25" s="1840">
        <v>0.9</v>
      </c>
      <c r="L25" s="1840">
        <v>0.41899999999999998</v>
      </c>
      <c r="M25" s="1834">
        <v>434.9</v>
      </c>
      <c r="N25" s="1834">
        <v>421.92200000000003</v>
      </c>
      <c r="O25" s="1740">
        <v>-2.9841342837433782</v>
      </c>
      <c r="Q25" s="1800"/>
      <c r="R25" s="1800"/>
      <c r="S25" s="1800"/>
      <c r="T25" s="1800"/>
      <c r="U25" s="1800"/>
      <c r="V25" s="1800"/>
      <c r="W25" s="1800"/>
      <c r="X25" s="1800"/>
      <c r="Y25" s="1800"/>
      <c r="Z25" s="1800"/>
      <c r="AA25" s="1800"/>
      <c r="AB25" s="1800"/>
      <c r="AC25" s="1800"/>
      <c r="AD25" s="1800"/>
      <c r="AE25" s="1800"/>
      <c r="AF25" s="1800"/>
      <c r="AG25" s="1800"/>
      <c r="AH25" s="1800"/>
      <c r="AI25" s="1800"/>
      <c r="AJ25" s="1800"/>
      <c r="AK25" s="1800"/>
      <c r="AL25" s="1800"/>
      <c r="AM25" s="1800"/>
      <c r="AN25" s="1800"/>
      <c r="AO25" s="1800"/>
      <c r="AP25" s="1800"/>
      <c r="AQ25" s="1800"/>
      <c r="AR25" s="1800"/>
      <c r="AS25" s="1800"/>
      <c r="AT25" s="1800"/>
      <c r="AU25" s="1800"/>
      <c r="AV25" s="1800"/>
      <c r="AW25" s="1800"/>
      <c r="AX25" s="1800"/>
      <c r="AY25" s="1800"/>
      <c r="AZ25" s="1800"/>
      <c r="BA25" s="1800"/>
      <c r="BB25" s="1800"/>
      <c r="BC25" s="1800"/>
      <c r="BD25" s="1800"/>
      <c r="BE25" s="1800"/>
    </row>
    <row r="26" spans="1:57" s="1817" customFormat="1" ht="8.25" customHeight="1">
      <c r="A26" s="1833">
        <v>35217</v>
      </c>
      <c r="B26" s="1834">
        <v>329.1</v>
      </c>
      <c r="C26" s="1834">
        <v>334.19900000000001</v>
      </c>
      <c r="D26" s="1834">
        <v>0.1</v>
      </c>
      <c r="E26" s="1834">
        <v>9.9000000000000005E-2</v>
      </c>
      <c r="F26" s="1834">
        <v>329.20000000000005</v>
      </c>
      <c r="G26" s="1834">
        <v>334.298</v>
      </c>
      <c r="H26" s="1740">
        <v>1.5486026731470037</v>
      </c>
      <c r="I26" s="1834">
        <v>406.7</v>
      </c>
      <c r="J26" s="1834">
        <v>403.54700000000003</v>
      </c>
      <c r="K26" s="1840">
        <v>0.7</v>
      </c>
      <c r="L26" s="1840">
        <v>0.33600000000000002</v>
      </c>
      <c r="M26" s="1834">
        <v>407.4</v>
      </c>
      <c r="N26" s="1834">
        <v>403.88299999999998</v>
      </c>
      <c r="O26" s="1740">
        <v>-0.86327933235149645</v>
      </c>
      <c r="Q26" s="1800"/>
      <c r="R26" s="1800"/>
      <c r="S26" s="1800"/>
      <c r="T26" s="1800"/>
      <c r="U26" s="1800"/>
      <c r="V26" s="1800"/>
      <c r="W26" s="1800"/>
      <c r="X26" s="1800"/>
      <c r="Y26" s="1800"/>
      <c r="Z26" s="1800"/>
      <c r="AA26" s="1800"/>
      <c r="AB26" s="1800"/>
      <c r="AC26" s="1800"/>
      <c r="AD26" s="1800"/>
      <c r="AE26" s="1800"/>
      <c r="AF26" s="1800"/>
      <c r="AG26" s="1800"/>
      <c r="AH26" s="1800"/>
      <c r="AI26" s="1800"/>
      <c r="AJ26" s="1800"/>
      <c r="AK26" s="1800"/>
      <c r="AL26" s="1800"/>
      <c r="AM26" s="1800"/>
      <c r="AN26" s="1800"/>
      <c r="AO26" s="1800"/>
      <c r="AP26" s="1800"/>
      <c r="AQ26" s="1800"/>
      <c r="AR26" s="1800"/>
      <c r="AS26" s="1800"/>
      <c r="AT26" s="1800"/>
      <c r="AU26" s="1800"/>
      <c r="AV26" s="1800"/>
      <c r="AW26" s="1800"/>
      <c r="AX26" s="1800"/>
      <c r="AY26" s="1800"/>
      <c r="AZ26" s="1800"/>
      <c r="BA26" s="1800"/>
      <c r="BB26" s="1800"/>
      <c r="BC26" s="1800"/>
      <c r="BD26" s="1800"/>
      <c r="BE26" s="1800"/>
    </row>
    <row r="27" spans="1:57" s="1817" customFormat="1" ht="10.15" customHeight="1">
      <c r="A27" s="1833">
        <v>35247</v>
      </c>
      <c r="B27" s="1834">
        <v>361.4</v>
      </c>
      <c r="C27" s="1834">
        <v>358.01100000000002</v>
      </c>
      <c r="D27" s="1834">
        <v>0.1</v>
      </c>
      <c r="E27" s="1834">
        <v>6.2E-2</v>
      </c>
      <c r="F27" s="1834">
        <v>361.5</v>
      </c>
      <c r="G27" s="1834">
        <v>358.07299999999998</v>
      </c>
      <c r="H27" s="1740">
        <v>-0.94799446749654903</v>
      </c>
      <c r="I27" s="1834">
        <v>442.4</v>
      </c>
      <c r="J27" s="1834">
        <v>437.35</v>
      </c>
      <c r="K27" s="1840">
        <v>0.5</v>
      </c>
      <c r="L27" s="1840">
        <v>0.22</v>
      </c>
      <c r="M27" s="1834">
        <v>442.9</v>
      </c>
      <c r="N27" s="1834">
        <v>437.57</v>
      </c>
      <c r="O27" s="1740">
        <v>-1.203431925942644</v>
      </c>
      <c r="Q27" s="1800"/>
      <c r="R27" s="1800"/>
      <c r="S27" s="1800"/>
      <c r="T27" s="1800"/>
      <c r="U27" s="1800"/>
      <c r="V27" s="1800"/>
      <c r="W27" s="1800"/>
      <c r="X27" s="1800"/>
      <c r="Y27" s="1800"/>
      <c r="Z27" s="1800"/>
      <c r="AA27" s="1800"/>
      <c r="AB27" s="1800"/>
      <c r="AC27" s="1800"/>
      <c r="AD27" s="1800"/>
      <c r="AE27" s="1800"/>
      <c r="AF27" s="1800"/>
      <c r="AG27" s="1800"/>
      <c r="AH27" s="1800"/>
      <c r="AI27" s="1800"/>
      <c r="AJ27" s="1800"/>
      <c r="AK27" s="1800"/>
      <c r="AL27" s="1800"/>
      <c r="AM27" s="1800"/>
      <c r="AN27" s="1800"/>
      <c r="AO27" s="1800"/>
      <c r="AP27" s="1800"/>
      <c r="AQ27" s="1800"/>
      <c r="AR27" s="1800"/>
      <c r="AS27" s="1800"/>
      <c r="AT27" s="1800"/>
      <c r="AU27" s="1800"/>
      <c r="AV27" s="1800"/>
      <c r="AW27" s="1800"/>
      <c r="AX27" s="1800"/>
      <c r="AY27" s="1800"/>
      <c r="AZ27" s="1800"/>
      <c r="BA27" s="1800"/>
      <c r="BB27" s="1800"/>
      <c r="BC27" s="1800"/>
      <c r="BD27" s="1800"/>
      <c r="BE27" s="1800"/>
    </row>
    <row r="28" spans="1:57" s="1817" customFormat="1" ht="10.15" customHeight="1">
      <c r="A28" s="1833">
        <v>35278</v>
      </c>
      <c r="B28" s="1834">
        <v>356.1</v>
      </c>
      <c r="D28" s="1834">
        <v>0.1</v>
      </c>
      <c r="F28" s="1834">
        <v>356.20000000000005</v>
      </c>
      <c r="H28" s="1740"/>
      <c r="I28" s="1834">
        <v>434.4</v>
      </c>
      <c r="K28" s="1840">
        <v>0.5</v>
      </c>
      <c r="M28" s="1834">
        <v>434.9</v>
      </c>
      <c r="O28" s="174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c r="AL28" s="1800"/>
      <c r="AM28" s="1800"/>
      <c r="AN28" s="1800"/>
      <c r="AO28" s="1800"/>
      <c r="AP28" s="1800"/>
      <c r="AQ28" s="1800"/>
      <c r="AR28" s="1800"/>
      <c r="AS28" s="1800"/>
      <c r="AT28" s="1800"/>
      <c r="AU28" s="1800"/>
      <c r="AV28" s="1800"/>
      <c r="AW28" s="1800"/>
      <c r="AX28" s="1800"/>
      <c r="AY28" s="1800"/>
      <c r="AZ28" s="1800"/>
      <c r="BA28" s="1800"/>
      <c r="BB28" s="1800"/>
      <c r="BC28" s="1800"/>
      <c r="BD28" s="1800"/>
      <c r="BE28" s="1800"/>
    </row>
    <row r="29" spans="1:57" s="1817" customFormat="1" ht="8.25" customHeight="1">
      <c r="A29" s="1833">
        <v>35309</v>
      </c>
      <c r="B29" s="1834">
        <v>358.6</v>
      </c>
      <c r="D29" s="1834">
        <v>0.1</v>
      </c>
      <c r="F29" s="1834">
        <v>358.70000000000005</v>
      </c>
      <c r="H29" s="1740"/>
      <c r="I29" s="1834">
        <v>443.8</v>
      </c>
      <c r="K29" s="1840">
        <v>0.8</v>
      </c>
      <c r="M29" s="1834">
        <v>444.6</v>
      </c>
      <c r="O29" s="174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c r="AL29" s="1800"/>
      <c r="AM29" s="1800"/>
      <c r="AN29" s="1800"/>
      <c r="AO29" s="1800"/>
      <c r="AP29" s="1800"/>
      <c r="AQ29" s="1800"/>
      <c r="AR29" s="1800"/>
      <c r="AS29" s="1800"/>
      <c r="AT29" s="1800"/>
      <c r="AU29" s="1800"/>
      <c r="AV29" s="1800"/>
      <c r="AW29" s="1800"/>
      <c r="AX29" s="1800"/>
      <c r="AY29" s="1800"/>
      <c r="AZ29" s="1800"/>
      <c r="BA29" s="1800"/>
      <c r="BB29" s="1800"/>
      <c r="BC29" s="1800"/>
      <c r="BD29" s="1800"/>
      <c r="BE29" s="1800"/>
    </row>
    <row r="30" spans="1:57" s="1817" customFormat="1" ht="10.15" customHeight="1">
      <c r="A30" s="1833">
        <v>35339</v>
      </c>
      <c r="B30" s="1834">
        <v>378.1</v>
      </c>
      <c r="D30" s="1834">
        <v>0.3</v>
      </c>
      <c r="F30" s="1834">
        <v>378.40000000000003</v>
      </c>
      <c r="H30" s="1740"/>
      <c r="I30" s="1834">
        <v>472.4</v>
      </c>
      <c r="K30" s="1840">
        <v>1.6</v>
      </c>
      <c r="M30" s="1834">
        <v>474</v>
      </c>
      <c r="O30" s="174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800"/>
      <c r="AM30" s="1800"/>
      <c r="AN30" s="1800"/>
      <c r="AO30" s="1800"/>
      <c r="AP30" s="1800"/>
      <c r="AQ30" s="1800"/>
      <c r="AR30" s="1800"/>
      <c r="AS30" s="1800"/>
      <c r="AT30" s="1800"/>
      <c r="AU30" s="1800"/>
      <c r="AV30" s="1800"/>
      <c r="AW30" s="1800"/>
      <c r="AX30" s="1800"/>
      <c r="AY30" s="1800"/>
      <c r="AZ30" s="1800"/>
      <c r="BA30" s="1800"/>
      <c r="BB30" s="1800"/>
      <c r="BC30" s="1800"/>
      <c r="BD30" s="1800"/>
      <c r="BE30" s="1800"/>
    </row>
    <row r="31" spans="1:57" s="1817" customFormat="1" ht="10.15" customHeight="1">
      <c r="A31" s="1833">
        <v>35370</v>
      </c>
      <c r="B31" s="1834">
        <v>384.5</v>
      </c>
      <c r="D31" s="1834">
        <v>0.6</v>
      </c>
      <c r="F31" s="1834">
        <v>385.1</v>
      </c>
      <c r="H31" s="1740"/>
      <c r="I31" s="1834">
        <v>483.2</v>
      </c>
      <c r="K31" s="1840">
        <v>2.8</v>
      </c>
      <c r="M31" s="1834">
        <v>486</v>
      </c>
      <c r="O31" s="174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1800"/>
      <c r="AM31" s="1800"/>
      <c r="AN31" s="1800"/>
      <c r="AO31" s="1800"/>
      <c r="AP31" s="1800"/>
      <c r="AQ31" s="1800"/>
      <c r="AR31" s="1800"/>
      <c r="AS31" s="1800"/>
      <c r="AT31" s="1800"/>
      <c r="AU31" s="1800"/>
      <c r="AV31" s="1800"/>
      <c r="AW31" s="1800"/>
      <c r="AX31" s="1800"/>
      <c r="AY31" s="1800"/>
      <c r="AZ31" s="1800"/>
      <c r="BA31" s="1800"/>
      <c r="BB31" s="1800"/>
      <c r="BC31" s="1800"/>
      <c r="BD31" s="1800"/>
      <c r="BE31" s="1800"/>
    </row>
    <row r="32" spans="1:57" s="1817" customFormat="1" ht="8.25" customHeight="1">
      <c r="A32" s="1833">
        <v>35400</v>
      </c>
      <c r="B32" s="1835">
        <v>337.9</v>
      </c>
      <c r="C32" s="1835"/>
      <c r="D32" s="1835">
        <v>0.5</v>
      </c>
      <c r="E32" s="1835"/>
      <c r="F32" s="1835">
        <v>338.4</v>
      </c>
      <c r="G32" s="1835"/>
      <c r="H32" s="1742"/>
      <c r="I32" s="1835">
        <v>418.6</v>
      </c>
      <c r="J32" s="1835"/>
      <c r="K32" s="1835">
        <v>2.5</v>
      </c>
      <c r="L32" s="1835"/>
      <c r="M32" s="1835">
        <v>421.1</v>
      </c>
      <c r="N32" s="1835"/>
      <c r="O32" s="1742"/>
      <c r="P32" s="1841"/>
      <c r="Q32" s="1800"/>
      <c r="R32" s="1800"/>
      <c r="S32" s="1800"/>
      <c r="T32" s="1800"/>
      <c r="U32" s="1800"/>
      <c r="V32" s="1800"/>
      <c r="W32" s="1800"/>
      <c r="X32" s="1800"/>
      <c r="Y32" s="1800"/>
      <c r="Z32" s="1800"/>
      <c r="AA32" s="1800"/>
      <c r="AB32" s="1800"/>
      <c r="AC32" s="1800"/>
      <c r="AD32" s="1800"/>
      <c r="AE32" s="1800"/>
      <c r="AF32" s="1800"/>
      <c r="AG32" s="1800"/>
      <c r="AH32" s="1800"/>
      <c r="AI32" s="1800"/>
      <c r="AJ32" s="1800"/>
      <c r="AK32" s="1800"/>
      <c r="AL32" s="1800"/>
      <c r="AM32" s="1800"/>
      <c r="AN32" s="1800"/>
      <c r="AO32" s="1800"/>
      <c r="AP32" s="1800"/>
      <c r="AQ32" s="1800"/>
      <c r="AR32" s="1800"/>
      <c r="AS32" s="1800"/>
      <c r="AT32" s="1800"/>
      <c r="AU32" s="1800"/>
      <c r="AV32" s="1800"/>
      <c r="AW32" s="1800"/>
      <c r="AX32" s="1800"/>
      <c r="AY32" s="1800"/>
      <c r="AZ32" s="1800"/>
      <c r="BA32" s="1800"/>
      <c r="BB32" s="1800"/>
      <c r="BC32" s="1800"/>
      <c r="BD32" s="1800"/>
      <c r="BE32" s="1800"/>
    </row>
    <row r="33" spans="1:57" s="1821" customFormat="1" ht="10.15" customHeight="1">
      <c r="A33" s="1842" t="s">
        <v>1529</v>
      </c>
      <c r="B33" s="1843">
        <v>2098.9</v>
      </c>
      <c r="C33" s="1843">
        <v>2505.846</v>
      </c>
      <c r="D33" s="1843">
        <v>2</v>
      </c>
      <c r="E33" s="1843">
        <v>1.9060000000000001</v>
      </c>
      <c r="F33" s="1843">
        <v>2100.8999999999996</v>
      </c>
      <c r="G33" s="1843">
        <v>2507.7539999999995</v>
      </c>
      <c r="H33" s="1844">
        <v>19.365700414108233</v>
      </c>
      <c r="I33" s="1842">
        <v>3058.5</v>
      </c>
      <c r="J33" s="1842">
        <v>3057.1779999999999</v>
      </c>
      <c r="K33" s="1842">
        <v>8.5</v>
      </c>
      <c r="L33" s="1842">
        <v>5.1199999999999992</v>
      </c>
      <c r="M33" s="1842">
        <v>3067</v>
      </c>
      <c r="N33" s="1842">
        <v>3062.3040000000001</v>
      </c>
      <c r="O33" s="1761">
        <v>-0.15311379197913144</v>
      </c>
      <c r="P33" s="1845"/>
      <c r="Q33" s="1800"/>
      <c r="R33" s="1800"/>
      <c r="S33" s="1800"/>
      <c r="T33" s="1800"/>
      <c r="U33" s="1800"/>
      <c r="V33" s="1800"/>
      <c r="W33" s="1800"/>
      <c r="X33" s="1800"/>
      <c r="Y33" s="1800"/>
      <c r="Z33" s="1800"/>
      <c r="AA33" s="1800"/>
      <c r="AB33" s="1800"/>
      <c r="AC33" s="1800"/>
      <c r="AD33" s="1800"/>
      <c r="AE33" s="1800"/>
      <c r="AF33" s="1800"/>
      <c r="AG33" s="1800"/>
      <c r="AH33" s="1800"/>
      <c r="AI33" s="1800"/>
      <c r="AJ33" s="1800"/>
      <c r="AK33" s="1800"/>
      <c r="AL33" s="1800"/>
      <c r="AM33" s="1800"/>
      <c r="AN33" s="1800"/>
      <c r="AO33" s="1800"/>
      <c r="AP33" s="1800"/>
      <c r="AQ33" s="1800"/>
      <c r="AR33" s="1800"/>
      <c r="AS33" s="1800"/>
      <c r="AT33" s="1800"/>
      <c r="AU33" s="1800"/>
      <c r="AV33" s="1800"/>
      <c r="AW33" s="1800"/>
      <c r="AX33" s="1800"/>
      <c r="AY33" s="1800"/>
      <c r="AZ33" s="1800"/>
      <c r="BA33" s="1800"/>
      <c r="BB33" s="1800"/>
      <c r="BC33" s="1800"/>
      <c r="BD33" s="1800"/>
      <c r="BE33" s="1800"/>
    </row>
    <row r="34" spans="1:57" s="1847" customFormat="1" ht="8.25" customHeight="1">
      <c r="A34" s="1846" t="s">
        <v>1550</v>
      </c>
      <c r="H34" s="1848"/>
      <c r="K34" s="1849"/>
      <c r="L34" s="1849"/>
      <c r="M34" s="1849"/>
      <c r="N34" s="1849"/>
      <c r="P34" s="1849"/>
      <c r="Q34" s="1850"/>
      <c r="R34" s="1850"/>
      <c r="S34" s="1850"/>
      <c r="T34" s="1850"/>
      <c r="U34" s="1850"/>
      <c r="V34" s="1850"/>
      <c r="W34" s="1850"/>
      <c r="X34" s="1850"/>
      <c r="Y34" s="1850"/>
      <c r="Z34" s="1850"/>
      <c r="AA34" s="1850"/>
      <c r="AB34" s="1850"/>
      <c r="AC34" s="1851"/>
      <c r="AD34" s="1850"/>
      <c r="AE34" s="1850"/>
      <c r="AF34" s="1850"/>
      <c r="AG34" s="1850"/>
      <c r="AH34" s="1850"/>
      <c r="AJ34" s="1817"/>
      <c r="AK34" s="1817"/>
      <c r="AL34" s="1817"/>
      <c r="AM34" s="1817"/>
      <c r="AN34" s="1817"/>
      <c r="AO34" s="1817"/>
      <c r="AP34" s="1817"/>
      <c r="AQ34" s="1817"/>
      <c r="AR34" s="1817"/>
      <c r="AS34" s="1817"/>
      <c r="AT34" s="1817"/>
      <c r="AU34" s="1817"/>
      <c r="AV34" s="1817"/>
      <c r="AW34" s="1817"/>
      <c r="AX34" s="1817"/>
      <c r="AY34" s="1817"/>
      <c r="AZ34" s="1817"/>
      <c r="BA34" s="1817"/>
      <c r="BB34" s="1817"/>
      <c r="BC34" s="1817"/>
      <c r="BD34" s="1817"/>
    </row>
    <row r="35" spans="1:57" s="1847" customFormat="1" ht="8.25" customHeight="1">
      <c r="A35" s="1846" t="s">
        <v>1551</v>
      </c>
      <c r="H35" s="1848"/>
      <c r="K35" s="1849"/>
      <c r="L35" s="1849"/>
      <c r="M35" s="1849"/>
      <c r="N35" s="1849"/>
      <c r="O35" s="1849"/>
      <c r="P35" s="1849"/>
      <c r="Q35" s="1850"/>
      <c r="R35" s="1850"/>
      <c r="S35" s="1850"/>
      <c r="T35" s="1850"/>
      <c r="U35" s="1850"/>
      <c r="V35" s="1850"/>
      <c r="W35" s="1850"/>
      <c r="X35" s="1850"/>
      <c r="Y35" s="1850"/>
      <c r="Z35" s="1850"/>
      <c r="AA35" s="1850"/>
      <c r="AB35" s="1850"/>
      <c r="AC35" s="1850"/>
      <c r="AD35" s="1850"/>
      <c r="AE35" s="1850"/>
      <c r="AF35" s="1850"/>
      <c r="AG35" s="1850"/>
      <c r="AH35" s="1850"/>
      <c r="AJ35" s="1817"/>
      <c r="AK35" s="1817"/>
      <c r="AL35" s="1817"/>
      <c r="AM35" s="1817"/>
      <c r="AN35" s="1817"/>
      <c r="AO35" s="1817"/>
      <c r="AP35" s="1817"/>
      <c r="AQ35" s="1817"/>
      <c r="AR35" s="1817"/>
      <c r="AS35" s="1817"/>
      <c r="AT35" s="1817"/>
      <c r="AU35" s="1817"/>
      <c r="AV35" s="1817"/>
      <c r="AW35" s="1817"/>
      <c r="AX35" s="1817"/>
      <c r="AY35" s="1817"/>
      <c r="AZ35" s="1817"/>
      <c r="BA35" s="1817"/>
      <c r="BB35" s="1817"/>
      <c r="BC35" s="1817"/>
      <c r="BD35" s="1817"/>
    </row>
    <row r="36" spans="1:57" s="1847" customFormat="1" ht="8.25" customHeight="1">
      <c r="A36" s="2107" t="s">
        <v>1264</v>
      </c>
      <c r="H36" s="1848"/>
      <c r="K36" s="1849"/>
      <c r="L36" s="1849"/>
      <c r="M36" s="1849"/>
      <c r="N36" s="1849"/>
      <c r="O36" s="1849"/>
      <c r="P36" s="1849"/>
      <c r="Q36" s="1850"/>
      <c r="R36" s="1850"/>
      <c r="S36" s="1850"/>
      <c r="T36" s="1850"/>
      <c r="U36" s="1850"/>
      <c r="V36" s="1850"/>
      <c r="W36" s="1850"/>
      <c r="X36" s="1850"/>
      <c r="Y36" s="1850"/>
      <c r="Z36" s="1850"/>
      <c r="AA36" s="1850"/>
      <c r="AB36" s="1850"/>
      <c r="AC36" s="1850"/>
      <c r="AD36" s="1850"/>
      <c r="AE36" s="1850"/>
      <c r="AF36" s="1850"/>
      <c r="AG36" s="1850"/>
      <c r="AH36" s="1850"/>
      <c r="AJ36" s="1817"/>
      <c r="AK36" s="1817"/>
      <c r="AL36" s="1817"/>
      <c r="AM36" s="1817"/>
      <c r="AN36" s="1817"/>
      <c r="AO36" s="1817"/>
      <c r="AP36" s="1817"/>
      <c r="AQ36" s="1817"/>
      <c r="AR36" s="1817"/>
      <c r="AS36" s="1817"/>
      <c r="AT36" s="1817"/>
      <c r="AU36" s="1817"/>
      <c r="AV36" s="1817"/>
      <c r="AW36" s="1817"/>
      <c r="AX36" s="1817"/>
      <c r="AY36" s="1817"/>
      <c r="AZ36" s="1817"/>
      <c r="BA36" s="1817"/>
      <c r="BB36" s="1817"/>
      <c r="BC36" s="1817"/>
      <c r="BD36" s="1817"/>
    </row>
  </sheetData>
  <mergeCells count="1">
    <mergeCell ref="A4:A5"/>
  </mergeCells>
  <hyperlinks>
    <hyperlink ref="A36" location="'Inhaltsverzeichnis '!A1" display="Zurück zum Inhaltsverzeichnis" xr:uid="{5C75F073-210A-4FA9-9AEA-46865D3A244F}"/>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31AA-AE3B-4FBB-AAB6-3471E5E4FFBC}">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031" t="s">
        <v>60</v>
      </c>
    </row>
    <row r="2" spans="1:1" ht="20.25">
      <c r="A2" s="2032" t="s">
        <v>52</v>
      </c>
    </row>
    <row r="3" spans="1:1" ht="148.5">
      <c r="A3" s="2033" t="s">
        <v>1593</v>
      </c>
    </row>
    <row r="4" spans="1:1">
      <c r="A4" s="2034" t="s">
        <v>1264</v>
      </c>
    </row>
  </sheetData>
  <hyperlinks>
    <hyperlink ref="A4" location="'Inhaltsverzeichnis '!A1" display="Zurück zum Inhaltsverzeichnis" xr:uid="{580DB8E9-F108-461F-87A6-D21F492DD2BE}"/>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929E9-65FB-427F-9145-8C0680C1A46A}">
  <sheetPr>
    <tabColor rgb="FFF9E03A"/>
  </sheetPr>
  <dimension ref="A1:Q29"/>
  <sheetViews>
    <sheetView showGridLines="0" zoomScale="110" zoomScaleNormal="110" workbookViewId="0"/>
  </sheetViews>
  <sheetFormatPr baseColWidth="10" defaultRowHeight="16.5"/>
  <cols>
    <col min="1" max="1" width="28.375" style="1126" customWidth="1"/>
    <col min="2" max="13" width="6" style="1126" customWidth="1"/>
    <col min="14" max="15" width="11" style="1126"/>
    <col min="16" max="16" width="9.875" style="1126" customWidth="1"/>
    <col min="17" max="17" width="10" style="1126" hidden="1" customWidth="1"/>
    <col min="18" max="16384" width="11" style="1126"/>
  </cols>
  <sheetData>
    <row r="1" spans="1:15" s="1406" customFormat="1" ht="30" customHeight="1">
      <c r="A1" s="1404" t="s">
        <v>1304</v>
      </c>
      <c r="B1" s="1405"/>
      <c r="C1" s="1405"/>
      <c r="D1" s="1405"/>
      <c r="E1" s="1405"/>
      <c r="F1" s="1405"/>
      <c r="G1" s="1405"/>
      <c r="H1" s="1405"/>
      <c r="I1" s="1405"/>
      <c r="J1" s="1405"/>
      <c r="K1" s="1405"/>
      <c r="L1" s="1405"/>
      <c r="M1" s="1405"/>
    </row>
    <row r="2" spans="1:15" s="1116" customFormat="1" ht="20.100000000000001" customHeight="1">
      <c r="A2" s="1407" t="s">
        <v>1620</v>
      </c>
      <c r="B2" s="1408"/>
      <c r="C2" s="1408"/>
      <c r="D2" s="1408"/>
      <c r="E2" s="1408"/>
      <c r="F2" s="1408"/>
      <c r="G2" s="1408"/>
      <c r="H2" s="1408"/>
      <c r="I2" s="1408"/>
      <c r="J2" s="1408"/>
      <c r="K2" s="1408"/>
      <c r="L2" s="1408"/>
      <c r="M2" s="1408"/>
    </row>
    <row r="3" spans="1:15" ht="20.25" customHeight="1">
      <c r="A3" s="1409"/>
      <c r="B3" s="1410" t="s">
        <v>274</v>
      </c>
      <c r="C3" s="1411" t="s">
        <v>1305</v>
      </c>
      <c r="D3" s="1412" t="s">
        <v>267</v>
      </c>
      <c r="E3" s="1413" t="s">
        <v>1306</v>
      </c>
      <c r="F3" s="1412" t="s">
        <v>268</v>
      </c>
      <c r="G3" s="1412" t="s">
        <v>1305</v>
      </c>
      <c r="H3" s="1410" t="s">
        <v>274</v>
      </c>
      <c r="I3" s="1411" t="s">
        <v>1305</v>
      </c>
      <c r="J3" s="1412" t="s">
        <v>267</v>
      </c>
      <c r="K3" s="1413" t="s">
        <v>1306</v>
      </c>
      <c r="L3" s="1412" t="s">
        <v>268</v>
      </c>
      <c r="M3" s="1412" t="s">
        <v>1305</v>
      </c>
    </row>
    <row r="4" spans="1:15" ht="14.1" customHeight="1">
      <c r="A4" s="1414" t="s">
        <v>1307</v>
      </c>
      <c r="B4" s="1415"/>
      <c r="C4" s="1416"/>
      <c r="D4" s="1417"/>
      <c r="E4" s="1418"/>
      <c r="F4" s="1419"/>
      <c r="G4" s="1419"/>
      <c r="H4" s="1420">
        <v>2024</v>
      </c>
      <c r="I4" s="1421"/>
      <c r="J4" s="1422">
        <v>2025</v>
      </c>
      <c r="K4" s="1422"/>
      <c r="L4" s="1422"/>
      <c r="M4" s="1423"/>
    </row>
    <row r="5" spans="1:15" ht="14.1" customHeight="1">
      <c r="A5" s="1424"/>
      <c r="B5" s="1425">
        <v>2024</v>
      </c>
      <c r="C5" s="1426"/>
      <c r="D5" s="1427"/>
      <c r="E5" s="1427">
        <v>2025</v>
      </c>
      <c r="F5" s="1427"/>
      <c r="G5" s="1428"/>
      <c r="H5" s="1429" t="s">
        <v>1308</v>
      </c>
      <c r="I5" s="1430"/>
      <c r="J5" s="1431"/>
      <c r="K5" s="1430"/>
      <c r="L5" s="1430"/>
      <c r="M5" s="1432"/>
    </row>
    <row r="6" spans="1:15" s="1116" customFormat="1" ht="14.1" customHeight="1">
      <c r="A6" s="1433" t="s">
        <v>1309</v>
      </c>
      <c r="B6" s="1434">
        <v>97</v>
      </c>
      <c r="C6" s="1435">
        <v>95.23</v>
      </c>
      <c r="D6" s="1435">
        <v>98</v>
      </c>
      <c r="E6" s="1435">
        <v>97.17</v>
      </c>
      <c r="F6" s="1435">
        <v>98.7</v>
      </c>
      <c r="G6" s="1436">
        <v>97.39</v>
      </c>
      <c r="H6" s="1437">
        <v>0.94</v>
      </c>
      <c r="I6" s="1437">
        <v>0.91</v>
      </c>
      <c r="J6" s="1437">
        <v>5.95</v>
      </c>
      <c r="K6" s="1437">
        <v>2.0699999999999998</v>
      </c>
      <c r="L6" s="1437">
        <v>3.46</v>
      </c>
      <c r="M6" s="1438">
        <v>2.27</v>
      </c>
    </row>
    <row r="7" spans="1:15" ht="14.1" customHeight="1">
      <c r="A7" s="1154" t="s">
        <v>1310</v>
      </c>
      <c r="B7" s="1439">
        <v>94.8</v>
      </c>
      <c r="C7" s="1440">
        <v>93.43</v>
      </c>
      <c r="D7" s="1440">
        <v>94.4</v>
      </c>
      <c r="E7" s="1440">
        <v>93.37</v>
      </c>
      <c r="F7" s="1440">
        <v>92.6</v>
      </c>
      <c r="G7" s="1441">
        <v>93.26</v>
      </c>
      <c r="H7" s="1442">
        <v>1.72</v>
      </c>
      <c r="I7" s="1442">
        <v>1.43</v>
      </c>
      <c r="J7" s="1442">
        <v>2.0499999999999998</v>
      </c>
      <c r="K7" s="1442">
        <v>-0.19</v>
      </c>
      <c r="L7" s="1442">
        <v>-0.11</v>
      </c>
      <c r="M7" s="1443">
        <v>-0.18</v>
      </c>
      <c r="O7" s="1127"/>
    </row>
    <row r="8" spans="1:15" ht="14.1" customHeight="1">
      <c r="A8" s="1444" t="s">
        <v>1311</v>
      </c>
      <c r="B8" s="1439">
        <v>97.7</v>
      </c>
      <c r="C8" s="1440">
        <v>98.81</v>
      </c>
      <c r="D8" s="1440">
        <v>89.3</v>
      </c>
      <c r="E8" s="1440">
        <v>92.08</v>
      </c>
      <c r="F8" s="1440">
        <v>90.9</v>
      </c>
      <c r="G8" s="1441">
        <v>91.91</v>
      </c>
      <c r="H8" s="1442">
        <v>-1.01</v>
      </c>
      <c r="I8" s="1442">
        <v>3.94</v>
      </c>
      <c r="J8" s="1442">
        <v>-5.3</v>
      </c>
      <c r="K8" s="1442">
        <v>-8.33</v>
      </c>
      <c r="L8" s="1442">
        <v>2.13</v>
      </c>
      <c r="M8" s="1443">
        <v>-6.98</v>
      </c>
    </row>
    <row r="9" spans="1:15" ht="14.1" customHeight="1">
      <c r="A9" s="1154" t="s">
        <v>1312</v>
      </c>
      <c r="B9" s="1439">
        <v>89.4</v>
      </c>
      <c r="C9" s="1440">
        <v>87.34</v>
      </c>
      <c r="D9" s="1440">
        <v>91.5</v>
      </c>
      <c r="E9" s="1440">
        <v>88.02</v>
      </c>
      <c r="F9" s="1440">
        <v>91.8</v>
      </c>
      <c r="G9" s="1441">
        <v>88.56</v>
      </c>
      <c r="H9" s="1442">
        <v>-1.65</v>
      </c>
      <c r="I9" s="1442">
        <v>-2.77</v>
      </c>
      <c r="J9" s="1442">
        <v>5.9</v>
      </c>
      <c r="K9" s="1442">
        <v>1.62</v>
      </c>
      <c r="L9" s="1442">
        <v>0.11</v>
      </c>
      <c r="M9" s="1443">
        <v>1.4</v>
      </c>
    </row>
    <row r="10" spans="1:15" ht="27.95" customHeight="1">
      <c r="A10" s="1445" t="s">
        <v>1313</v>
      </c>
      <c r="B10" s="1439">
        <v>100.6</v>
      </c>
      <c r="C10" s="1440">
        <v>100.94</v>
      </c>
      <c r="D10" s="1440">
        <v>81.5</v>
      </c>
      <c r="E10" s="1440">
        <v>95.7</v>
      </c>
      <c r="F10" s="1440">
        <v>89.8</v>
      </c>
      <c r="G10" s="1441">
        <v>94.86</v>
      </c>
      <c r="H10" s="1442">
        <v>-5.18</v>
      </c>
      <c r="I10" s="1442">
        <v>-6.11</v>
      </c>
      <c r="J10" s="1442">
        <v>-1.93</v>
      </c>
      <c r="K10" s="1442">
        <v>-5.34</v>
      </c>
      <c r="L10" s="1442">
        <v>-10.199999999999999</v>
      </c>
      <c r="M10" s="1443">
        <v>-6.02</v>
      </c>
    </row>
    <row r="11" spans="1:15" ht="14.1" customHeight="1">
      <c r="A11" s="1154" t="s">
        <v>1314</v>
      </c>
      <c r="B11" s="1439">
        <v>97</v>
      </c>
      <c r="C11" s="1440">
        <v>98.77</v>
      </c>
      <c r="D11" s="1440">
        <v>99.9</v>
      </c>
      <c r="E11" s="1440">
        <v>100.33</v>
      </c>
      <c r="F11" s="1440">
        <v>100.5</v>
      </c>
      <c r="G11" s="1441">
        <v>100.36</v>
      </c>
      <c r="H11" s="1442">
        <v>2.97</v>
      </c>
      <c r="I11" s="1442">
        <v>2.95</v>
      </c>
      <c r="J11" s="1442">
        <v>2.99</v>
      </c>
      <c r="K11" s="1442">
        <v>1.67</v>
      </c>
      <c r="L11" s="1442">
        <v>1.21</v>
      </c>
      <c r="M11" s="1443">
        <v>1.61</v>
      </c>
    </row>
    <row r="12" spans="1:15" ht="27.95" customHeight="1">
      <c r="A12" s="1445" t="s">
        <v>1315</v>
      </c>
      <c r="B12" s="1439">
        <v>100.4</v>
      </c>
      <c r="C12" s="1440">
        <v>96.11</v>
      </c>
      <c r="D12" s="1440">
        <v>96.4</v>
      </c>
      <c r="E12" s="1440">
        <v>100.83</v>
      </c>
      <c r="F12" s="1440">
        <v>95.5</v>
      </c>
      <c r="G12" s="1441">
        <v>100.07</v>
      </c>
      <c r="H12" s="1442">
        <v>2.2400000000000002</v>
      </c>
      <c r="I12" s="1442">
        <v>1.03</v>
      </c>
      <c r="J12" s="1442">
        <v>2.44</v>
      </c>
      <c r="K12" s="1442">
        <v>4.34</v>
      </c>
      <c r="L12" s="1442">
        <v>2.69</v>
      </c>
      <c r="M12" s="1443">
        <v>4.12</v>
      </c>
      <c r="O12" s="1446"/>
    </row>
    <row r="13" spans="1:15" ht="14.1" customHeight="1">
      <c r="A13" s="1154" t="s">
        <v>1316</v>
      </c>
      <c r="B13" s="1439">
        <v>96.6</v>
      </c>
      <c r="C13" s="1440">
        <v>95.16</v>
      </c>
      <c r="D13" s="1440">
        <v>106.1</v>
      </c>
      <c r="E13" s="1440">
        <v>100.18</v>
      </c>
      <c r="F13" s="1440">
        <v>109.4</v>
      </c>
      <c r="G13" s="1441">
        <v>101.5</v>
      </c>
      <c r="H13" s="1442">
        <v>0.73</v>
      </c>
      <c r="I13" s="1442">
        <v>1.3</v>
      </c>
      <c r="J13" s="1442">
        <v>13.48</v>
      </c>
      <c r="K13" s="1442">
        <v>5.73</v>
      </c>
      <c r="L13" s="1442">
        <v>12.09</v>
      </c>
      <c r="M13" s="1443">
        <v>6.66</v>
      </c>
    </row>
    <row r="14" spans="1:15" ht="14.1" customHeight="1">
      <c r="A14" s="1154" t="s">
        <v>1317</v>
      </c>
      <c r="B14" s="1439">
        <v>96.2</v>
      </c>
      <c r="C14" s="1440">
        <v>94.94</v>
      </c>
      <c r="D14" s="1440">
        <v>106.8</v>
      </c>
      <c r="E14" s="1440">
        <v>100.73</v>
      </c>
      <c r="F14" s="1440">
        <v>110.2</v>
      </c>
      <c r="G14" s="1441">
        <v>102.09</v>
      </c>
      <c r="H14" s="1442">
        <v>0.63</v>
      </c>
      <c r="I14" s="1442">
        <v>1.1200000000000001</v>
      </c>
      <c r="J14" s="1442">
        <v>15.09</v>
      </c>
      <c r="K14" s="1442">
        <v>6.56</v>
      </c>
      <c r="L14" s="1442">
        <v>13.14</v>
      </c>
      <c r="M14" s="1443">
        <v>7.53</v>
      </c>
    </row>
    <row r="15" spans="1:15" ht="14.1" customHeight="1">
      <c r="A15" s="1154" t="s">
        <v>1318</v>
      </c>
      <c r="B15" s="1439">
        <v>103.1</v>
      </c>
      <c r="C15" s="1440">
        <v>99.77</v>
      </c>
      <c r="D15" s="1440">
        <v>100.5</v>
      </c>
      <c r="E15" s="1440">
        <v>95.1</v>
      </c>
      <c r="F15" s="1440">
        <v>102.3</v>
      </c>
      <c r="G15" s="1441">
        <v>96.13</v>
      </c>
      <c r="H15" s="1442">
        <v>1.38</v>
      </c>
      <c r="I15" s="1442">
        <v>4.05</v>
      </c>
      <c r="J15" s="1442">
        <v>-3.74</v>
      </c>
      <c r="K15" s="1442">
        <v>-4.18</v>
      </c>
      <c r="L15" s="1442">
        <v>-0.57999999999999996</v>
      </c>
      <c r="M15" s="1443">
        <v>-3.65</v>
      </c>
    </row>
    <row r="16" spans="1:15" ht="14.1" customHeight="1">
      <c r="A16" s="1154" t="s">
        <v>1319</v>
      </c>
      <c r="B16" s="1439">
        <v>100.6</v>
      </c>
      <c r="C16" s="1440">
        <v>95.43</v>
      </c>
      <c r="D16" s="1440">
        <v>94.6</v>
      </c>
      <c r="E16" s="1440">
        <v>98.48</v>
      </c>
      <c r="F16" s="1440">
        <v>96.3</v>
      </c>
      <c r="G16" s="1441">
        <v>98.17</v>
      </c>
      <c r="H16" s="1442">
        <v>0.3</v>
      </c>
      <c r="I16" s="1442">
        <v>-1.05</v>
      </c>
      <c r="J16" s="1442">
        <v>4.3</v>
      </c>
      <c r="K16" s="1442">
        <v>3.01</v>
      </c>
      <c r="L16" s="1442">
        <v>2.0099999999999998</v>
      </c>
      <c r="M16" s="1443">
        <v>2.87</v>
      </c>
    </row>
    <row r="17" spans="1:13" ht="14.1" customHeight="1">
      <c r="A17" s="1154" t="s">
        <v>1320</v>
      </c>
      <c r="B17" s="1439">
        <v>92.1</v>
      </c>
      <c r="C17" s="1440">
        <v>86.91</v>
      </c>
      <c r="D17" s="1440">
        <v>82</v>
      </c>
      <c r="E17" s="1440">
        <v>88.8</v>
      </c>
      <c r="F17" s="1440">
        <v>87.5</v>
      </c>
      <c r="G17" s="1441">
        <v>88.61</v>
      </c>
      <c r="H17" s="1442">
        <v>-9.7100000000000009</v>
      </c>
      <c r="I17" s="1442">
        <v>-12.07</v>
      </c>
      <c r="J17" s="1442">
        <v>-2.84</v>
      </c>
      <c r="K17" s="1442">
        <v>3.26</v>
      </c>
      <c r="L17" s="1442">
        <v>-5.3</v>
      </c>
      <c r="M17" s="1443">
        <v>1.96</v>
      </c>
    </row>
    <row r="18" spans="1:13" ht="27.95" customHeight="1">
      <c r="A18" s="1445" t="s">
        <v>1321</v>
      </c>
      <c r="B18" s="1439">
        <v>112.4</v>
      </c>
      <c r="C18" s="1440">
        <v>110.41</v>
      </c>
      <c r="D18" s="1440">
        <v>118.4</v>
      </c>
      <c r="E18" s="1440">
        <v>115.28</v>
      </c>
      <c r="F18" s="1440">
        <v>121.9</v>
      </c>
      <c r="G18" s="1441">
        <v>116.23</v>
      </c>
      <c r="H18" s="1442">
        <v>11.95</v>
      </c>
      <c r="I18" s="1442">
        <v>11.78</v>
      </c>
      <c r="J18" s="1442">
        <v>11.7</v>
      </c>
      <c r="K18" s="1442">
        <v>4.4000000000000004</v>
      </c>
      <c r="L18" s="1442">
        <v>10.42</v>
      </c>
      <c r="M18" s="1443">
        <v>5.27</v>
      </c>
    </row>
    <row r="19" spans="1:13" ht="14.1" customHeight="1">
      <c r="A19" s="1154" t="s">
        <v>1322</v>
      </c>
      <c r="B19" s="1439">
        <v>91.5</v>
      </c>
      <c r="C19" s="1440">
        <v>93.84</v>
      </c>
      <c r="D19" s="1440">
        <v>89.2</v>
      </c>
      <c r="E19" s="1440">
        <v>90.35</v>
      </c>
      <c r="F19" s="1440">
        <v>90.6</v>
      </c>
      <c r="G19" s="1441">
        <v>90.39</v>
      </c>
      <c r="H19" s="1442">
        <v>-2.0299999999999998</v>
      </c>
      <c r="I19" s="1442">
        <v>-3.29</v>
      </c>
      <c r="J19" s="1442">
        <v>1.36</v>
      </c>
      <c r="K19" s="1442">
        <v>-4.0199999999999996</v>
      </c>
      <c r="L19" s="1442">
        <v>-1.63</v>
      </c>
      <c r="M19" s="1443">
        <v>-3.68</v>
      </c>
    </row>
    <row r="20" spans="1:13" ht="14.1" customHeight="1">
      <c r="A20" s="1154" t="s">
        <v>1323</v>
      </c>
      <c r="B20" s="1439">
        <v>96.2</v>
      </c>
      <c r="C20" s="1440">
        <v>97.43</v>
      </c>
      <c r="D20" s="1440">
        <v>94.3</v>
      </c>
      <c r="E20" s="1440">
        <v>93.48</v>
      </c>
      <c r="F20" s="1440">
        <v>92.1</v>
      </c>
      <c r="G20" s="1441">
        <v>93.29</v>
      </c>
      <c r="H20" s="1442">
        <v>0.84</v>
      </c>
      <c r="I20" s="1442">
        <v>3.32</v>
      </c>
      <c r="J20" s="1442">
        <v>1.18</v>
      </c>
      <c r="K20" s="1442">
        <v>-4.1399999999999997</v>
      </c>
      <c r="L20" s="1442">
        <v>-4.95</v>
      </c>
      <c r="M20" s="1443">
        <v>-4.25</v>
      </c>
    </row>
    <row r="21" spans="1:13" ht="14.1" customHeight="1">
      <c r="A21" s="1447" t="s">
        <v>1324</v>
      </c>
      <c r="B21" s="1434">
        <v>102.5</v>
      </c>
      <c r="C21" s="1435">
        <v>103.1</v>
      </c>
      <c r="D21" s="1435">
        <v>114.1</v>
      </c>
      <c r="E21" s="1435">
        <v>100.8</v>
      </c>
      <c r="F21" s="1435">
        <v>116.7</v>
      </c>
      <c r="G21" s="1436">
        <v>103.07</v>
      </c>
      <c r="H21" s="1437">
        <v>1.59</v>
      </c>
      <c r="I21" s="1437">
        <v>0.11</v>
      </c>
      <c r="J21" s="1437">
        <v>-0.35</v>
      </c>
      <c r="K21" s="1437">
        <v>-0.56000000000000005</v>
      </c>
      <c r="L21" s="1437">
        <v>2.82</v>
      </c>
      <c r="M21" s="1438">
        <v>-0.03</v>
      </c>
    </row>
    <row r="22" spans="1:13" ht="14.1" customHeight="1">
      <c r="A22" s="1154" t="s">
        <v>1325</v>
      </c>
      <c r="B22" s="1448">
        <v>100.3</v>
      </c>
      <c r="C22" s="1158">
        <v>92.96</v>
      </c>
      <c r="D22" s="1158">
        <v>91</v>
      </c>
      <c r="E22" s="1158">
        <v>89.03</v>
      </c>
      <c r="F22" s="1158">
        <v>110</v>
      </c>
      <c r="G22" s="1449">
        <v>92.03</v>
      </c>
      <c r="H22" s="1442">
        <v>2.4500000000000002</v>
      </c>
      <c r="I22" s="1442">
        <v>-7.14</v>
      </c>
      <c r="J22" s="1442">
        <v>-8.5399999999999991</v>
      </c>
      <c r="K22" s="1442">
        <v>-3.3</v>
      </c>
      <c r="L22" s="1442">
        <v>11.9</v>
      </c>
      <c r="M22" s="1443">
        <v>-1</v>
      </c>
    </row>
    <row r="23" spans="1:13" ht="14.1" customHeight="1">
      <c r="A23" s="1154" t="s">
        <v>1326</v>
      </c>
      <c r="B23" s="1448">
        <v>105.9</v>
      </c>
      <c r="C23" s="1158">
        <v>108.71</v>
      </c>
      <c r="D23" s="1158">
        <v>121.3</v>
      </c>
      <c r="E23" s="1158">
        <v>103.48</v>
      </c>
      <c r="F23" s="1158">
        <v>123.2</v>
      </c>
      <c r="G23" s="1441">
        <v>106.3</v>
      </c>
      <c r="H23" s="1442">
        <v>1.63</v>
      </c>
      <c r="I23" s="1442">
        <v>1.29</v>
      </c>
      <c r="J23" s="1442">
        <v>0</v>
      </c>
      <c r="K23" s="1442">
        <v>-2.48</v>
      </c>
      <c r="L23" s="1442">
        <v>-0.88</v>
      </c>
      <c r="M23" s="1443">
        <v>-2.2200000000000002</v>
      </c>
    </row>
    <row r="24" spans="1:13" ht="27.95" customHeight="1">
      <c r="A24" s="1445" t="s">
        <v>1327</v>
      </c>
      <c r="B24" s="1448">
        <v>99.9</v>
      </c>
      <c r="C24" s="1158">
        <v>100.74</v>
      </c>
      <c r="D24" s="1158">
        <v>113.4</v>
      </c>
      <c r="E24" s="1158">
        <v>100.93</v>
      </c>
      <c r="F24" s="1158">
        <v>112.8</v>
      </c>
      <c r="G24" s="1158">
        <v>102.63</v>
      </c>
      <c r="H24" s="1450">
        <v>0.3</v>
      </c>
      <c r="I24" s="1442">
        <v>-0.97</v>
      </c>
      <c r="J24" s="1442">
        <v>0</v>
      </c>
      <c r="K24" s="1442">
        <v>1.66</v>
      </c>
      <c r="L24" s="1442">
        <v>3.01</v>
      </c>
      <c r="M24" s="1443">
        <v>1.88</v>
      </c>
    </row>
    <row r="25" spans="1:13" s="1116" customFormat="1" ht="14.1" customHeight="1">
      <c r="A25" s="1451" t="s">
        <v>1328</v>
      </c>
      <c r="B25" s="1452">
        <v>97.7</v>
      </c>
      <c r="C25" s="1453">
        <v>96.28</v>
      </c>
      <c r="D25" s="1453">
        <v>100.14613</v>
      </c>
      <c r="E25" s="1453">
        <v>97.65</v>
      </c>
      <c r="F25" s="1453">
        <v>101.0994</v>
      </c>
      <c r="G25" s="1453">
        <v>98.14</v>
      </c>
      <c r="H25" s="1454">
        <v>1.03</v>
      </c>
      <c r="I25" s="1455">
        <v>0.8</v>
      </c>
      <c r="J25" s="1455">
        <v>4.9400000000000004</v>
      </c>
      <c r="K25" s="1455">
        <v>1.7</v>
      </c>
      <c r="L25" s="1455">
        <v>3.36</v>
      </c>
      <c r="M25" s="1456">
        <v>1.93</v>
      </c>
    </row>
    <row r="26" spans="1:13" ht="14.1" customHeight="1">
      <c r="A26" s="1457" t="s">
        <v>1329</v>
      </c>
      <c r="B26" s="1457"/>
      <c r="C26" s="1457"/>
      <c r="D26" s="1457"/>
      <c r="E26" s="1457"/>
      <c r="F26" s="1457"/>
      <c r="G26" s="1457"/>
      <c r="H26" s="1457"/>
      <c r="I26" s="1457"/>
      <c r="J26" s="1457"/>
      <c r="K26" s="1457"/>
      <c r="L26" s="1457"/>
      <c r="M26" s="1457"/>
    </row>
    <row r="27" spans="1:13" ht="14.1" customHeight="1">
      <c r="A27" s="1458" t="s">
        <v>162</v>
      </c>
      <c r="B27" s="1459"/>
      <c r="C27" s="1460"/>
      <c r="E27" s="1461"/>
      <c r="F27" s="1461"/>
      <c r="G27" s="1461"/>
      <c r="H27" s="1462"/>
      <c r="I27" s="1462"/>
      <c r="J27" s="1462"/>
      <c r="K27" s="1462"/>
      <c r="L27" s="1462"/>
      <c r="M27" s="1462"/>
    </row>
    <row r="28" spans="1:13" ht="17.25">
      <c r="A28" s="1087" t="s">
        <v>1264</v>
      </c>
      <c r="K28" s="829"/>
    </row>
    <row r="29" spans="1:13">
      <c r="A29" s="1170"/>
    </row>
  </sheetData>
  <hyperlinks>
    <hyperlink ref="A28" location="Inhaltsverzeichnis!A1" display="Zurück zum Inhaltsverzeichnis" xr:uid="{A44CFAE7-A792-4026-A14F-27942870DAA0}"/>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CCE7-B8B6-473B-A210-CC59A8C4734B}">
  <sheetPr>
    <tabColor rgb="FFF9E03A"/>
  </sheetPr>
  <dimension ref="A1:O52"/>
  <sheetViews>
    <sheetView showGridLines="0" zoomScaleNormal="100" zoomScaleSheetLayoutView="90" workbookViewId="0"/>
  </sheetViews>
  <sheetFormatPr baseColWidth="10" defaultRowHeight="16.5"/>
  <cols>
    <col min="1" max="1" width="38.625" style="447" customWidth="1"/>
    <col min="2" max="2" width="7.625" style="447" customWidth="1"/>
    <col min="3" max="3" width="8.5" style="447" customWidth="1"/>
    <col min="4" max="4" width="7.625" style="447" customWidth="1"/>
    <col min="5" max="5" width="8.5" style="447" customWidth="1"/>
    <col min="6" max="11" width="7.625" style="447" customWidth="1"/>
    <col min="12" max="13" width="6.875" style="447" customWidth="1"/>
    <col min="14" max="16384" width="11" style="447"/>
  </cols>
  <sheetData>
    <row r="1" spans="1:15" ht="33" customHeight="1">
      <c r="A1" s="448" t="s">
        <v>1398</v>
      </c>
      <c r="B1" s="830"/>
      <c r="C1" s="830"/>
      <c r="D1" s="830"/>
      <c r="E1" s="830"/>
      <c r="F1" s="830"/>
      <c r="G1" s="830"/>
      <c r="H1" s="830"/>
      <c r="I1" s="830"/>
      <c r="J1" s="830"/>
      <c r="K1" s="830"/>
      <c r="L1" s="830"/>
      <c r="M1" s="830"/>
    </row>
    <row r="2" spans="1:15" s="1541" customFormat="1" ht="20.100000000000001" customHeight="1">
      <c r="A2" s="467" t="s">
        <v>1399</v>
      </c>
      <c r="B2" s="467"/>
      <c r="C2" s="467"/>
      <c r="D2" s="467"/>
      <c r="E2" s="467"/>
      <c r="F2" s="467"/>
      <c r="G2" s="467"/>
      <c r="H2" s="467"/>
      <c r="I2" s="467"/>
      <c r="J2" s="467"/>
      <c r="K2" s="467"/>
      <c r="L2" s="467"/>
      <c r="M2" s="467"/>
    </row>
    <row r="3" spans="1:15" ht="15" customHeight="1">
      <c r="A3" s="1542"/>
      <c r="B3" s="1543"/>
      <c r="C3" s="1544"/>
      <c r="D3" s="1545" t="s">
        <v>1400</v>
      </c>
      <c r="E3" s="1546"/>
      <c r="F3" s="1547"/>
      <c r="G3" s="1548"/>
      <c r="H3" s="1549" t="s">
        <v>1401</v>
      </c>
      <c r="I3" s="1549"/>
      <c r="J3" s="1548"/>
      <c r="K3" s="1550"/>
      <c r="L3" s="1543"/>
      <c r="M3" s="1551"/>
    </row>
    <row r="4" spans="1:15" ht="18" customHeight="1">
      <c r="A4" s="1552"/>
      <c r="B4" s="1553" t="s">
        <v>1402</v>
      </c>
      <c r="C4" s="1554"/>
      <c r="D4" s="1555" t="s">
        <v>147</v>
      </c>
      <c r="E4" s="1556"/>
      <c r="F4" s="1557" t="s">
        <v>656</v>
      </c>
      <c r="G4" s="1554"/>
      <c r="H4" s="1558" t="s">
        <v>1403</v>
      </c>
      <c r="I4" s="1559"/>
      <c r="J4" s="1478" t="s">
        <v>1340</v>
      </c>
      <c r="K4" s="1560"/>
      <c r="L4" s="1553" t="s">
        <v>1404</v>
      </c>
      <c r="M4" s="1561"/>
    </row>
    <row r="5" spans="1:15" ht="15.75" customHeight="1">
      <c r="A5" s="1552" t="s">
        <v>1307</v>
      </c>
      <c r="B5" s="1562" t="s">
        <v>268</v>
      </c>
      <c r="C5" s="1562" t="s">
        <v>1405</v>
      </c>
      <c r="D5" s="1562" t="s">
        <v>268</v>
      </c>
      <c r="E5" s="1562" t="s">
        <v>1405</v>
      </c>
      <c r="F5" s="1563" t="s">
        <v>268</v>
      </c>
      <c r="G5" s="1562" t="s">
        <v>1305</v>
      </c>
      <c r="H5" s="1562" t="s">
        <v>268</v>
      </c>
      <c r="I5" s="1562" t="s">
        <v>1305</v>
      </c>
      <c r="J5" s="1562" t="s">
        <v>268</v>
      </c>
      <c r="K5" s="1562" t="s">
        <v>1305</v>
      </c>
      <c r="L5" s="1562" t="s">
        <v>268</v>
      </c>
      <c r="M5" s="1564" t="s">
        <v>1305</v>
      </c>
    </row>
    <row r="6" spans="1:15" ht="12.75" customHeight="1">
      <c r="A6" s="1552"/>
      <c r="B6" s="1565">
        <v>2025</v>
      </c>
      <c r="C6" s="1566"/>
      <c r="D6" s="1566"/>
      <c r="E6" s="1566"/>
      <c r="F6" s="1566"/>
      <c r="G6" s="1566"/>
      <c r="H6" s="1566"/>
      <c r="I6" s="1566"/>
      <c r="J6" s="1566"/>
      <c r="K6" s="1566"/>
      <c r="L6" s="1565"/>
      <c r="M6" s="1566"/>
      <c r="N6" s="1567"/>
    </row>
    <row r="7" spans="1:15" ht="16.5" customHeight="1">
      <c r="A7" s="1568"/>
      <c r="B7" s="1478" t="s">
        <v>1406</v>
      </c>
      <c r="C7" s="1569"/>
      <c r="D7" s="1569"/>
      <c r="E7" s="1560"/>
      <c r="F7" s="1569" t="s">
        <v>1407</v>
      </c>
      <c r="G7" s="1569"/>
      <c r="H7" s="1569"/>
      <c r="I7" s="1569"/>
      <c r="J7" s="1569"/>
      <c r="K7" s="1560"/>
      <c r="L7" s="1569" t="s">
        <v>678</v>
      </c>
      <c r="M7" s="1570"/>
    </row>
    <row r="8" spans="1:15" ht="14.1" customHeight="1">
      <c r="A8" s="1480" t="s">
        <v>1342</v>
      </c>
      <c r="B8" s="1571">
        <v>3247</v>
      </c>
      <c r="C8" s="1571">
        <v>3225.2857142857142</v>
      </c>
      <c r="D8" s="1572">
        <v>486338</v>
      </c>
      <c r="E8" s="1573">
        <v>481032.28571428574</v>
      </c>
      <c r="F8" s="1574">
        <v>14975088</v>
      </c>
      <c r="G8" s="1574">
        <v>87087692</v>
      </c>
      <c r="H8" s="1574">
        <v>11033830</v>
      </c>
      <c r="I8" s="1574">
        <v>64621927</v>
      </c>
      <c r="J8" s="1574">
        <v>3941258</v>
      </c>
      <c r="K8" s="1575">
        <v>22465765</v>
      </c>
      <c r="L8" s="1576">
        <v>26.318999999999999</v>
      </c>
      <c r="M8" s="1577">
        <v>25.797000000000001</v>
      </c>
      <c r="O8" s="1578"/>
    </row>
    <row r="9" spans="1:15" ht="14.1" customHeight="1">
      <c r="A9" s="1486" t="s">
        <v>1310</v>
      </c>
      <c r="B9" s="1579">
        <v>658</v>
      </c>
      <c r="C9" s="1579">
        <v>652.14285714285711</v>
      </c>
      <c r="D9" s="1580">
        <v>118246</v>
      </c>
      <c r="E9" s="1581">
        <v>117439.71428571429</v>
      </c>
      <c r="F9" s="1582">
        <v>3718565</v>
      </c>
      <c r="G9" s="1582">
        <v>21391272</v>
      </c>
      <c r="H9" s="1582">
        <v>3114085</v>
      </c>
      <c r="I9" s="1582">
        <v>17966960.5</v>
      </c>
      <c r="J9" s="1582">
        <v>604480</v>
      </c>
      <c r="K9" s="1583">
        <v>3424312</v>
      </c>
      <c r="L9" s="1584">
        <v>16.256</v>
      </c>
      <c r="M9" s="1585">
        <v>16.007999999999999</v>
      </c>
      <c r="O9" s="1586"/>
    </row>
    <row r="10" spans="1:15" ht="14.1" customHeight="1">
      <c r="A10" s="1492" t="s">
        <v>1343</v>
      </c>
      <c r="B10" s="1579">
        <v>200</v>
      </c>
      <c r="C10" s="1579">
        <v>197.57142857142858</v>
      </c>
      <c r="D10" s="1580">
        <v>35117</v>
      </c>
      <c r="E10" s="1581">
        <v>34907.142857142855</v>
      </c>
      <c r="F10" s="1582">
        <v>1767600</v>
      </c>
      <c r="G10" s="1582">
        <v>10176546</v>
      </c>
      <c r="H10" s="1582">
        <v>1420939</v>
      </c>
      <c r="I10" s="1582">
        <v>8195597.5</v>
      </c>
      <c r="J10" s="1582">
        <v>346661</v>
      </c>
      <c r="K10" s="1583">
        <v>1980948.5</v>
      </c>
      <c r="L10" s="1584">
        <v>19.611999999999998</v>
      </c>
      <c r="M10" s="1585">
        <v>19.466000000000001</v>
      </c>
      <c r="O10" s="1587"/>
    </row>
    <row r="11" spans="1:15" ht="14.1" customHeight="1">
      <c r="A11" s="1492" t="s">
        <v>1344</v>
      </c>
      <c r="B11" s="1579">
        <v>43</v>
      </c>
      <c r="C11" s="1579">
        <v>42.142857142857146</v>
      </c>
      <c r="D11" s="1580">
        <v>18330</v>
      </c>
      <c r="E11" s="1581">
        <v>17905.857142857141</v>
      </c>
      <c r="F11" s="1582">
        <v>483325</v>
      </c>
      <c r="G11" s="1582">
        <v>2763685</v>
      </c>
      <c r="H11" s="1582">
        <v>421481</v>
      </c>
      <c r="I11" s="1582">
        <v>2419617.5</v>
      </c>
      <c r="J11" s="1582">
        <v>61844</v>
      </c>
      <c r="K11" s="1583">
        <v>344067.5</v>
      </c>
      <c r="L11" s="1584">
        <v>12.795999999999999</v>
      </c>
      <c r="M11" s="1585">
        <v>12.45</v>
      </c>
      <c r="O11" s="1587"/>
    </row>
    <row r="12" spans="1:15" ht="14.1" customHeight="1">
      <c r="A12" s="1492" t="s">
        <v>1345</v>
      </c>
      <c r="B12" s="1579">
        <v>415</v>
      </c>
      <c r="C12" s="1579">
        <v>412.42857142857144</v>
      </c>
      <c r="D12" s="1580">
        <v>64799</v>
      </c>
      <c r="E12" s="1581">
        <v>64626.714285714283</v>
      </c>
      <c r="F12" s="1582">
        <v>1467640</v>
      </c>
      <c r="G12" s="1582">
        <v>8451042</v>
      </c>
      <c r="H12" s="1582">
        <v>1271665</v>
      </c>
      <c r="I12" s="1582">
        <v>7351744</v>
      </c>
      <c r="J12" s="1582">
        <v>195975</v>
      </c>
      <c r="K12" s="1583">
        <v>1099297</v>
      </c>
      <c r="L12" s="1584">
        <v>13.353</v>
      </c>
      <c r="M12" s="1585">
        <v>13.007999999999999</v>
      </c>
      <c r="O12" s="1587"/>
    </row>
    <row r="13" spans="1:15" ht="14.1" customHeight="1">
      <c r="A13" s="1486" t="s">
        <v>1311</v>
      </c>
      <c r="B13" s="1579">
        <v>39</v>
      </c>
      <c r="C13" s="1579">
        <v>39.571428571428569</v>
      </c>
      <c r="D13" s="1580">
        <v>5010</v>
      </c>
      <c r="E13" s="1581">
        <v>5052.7142857142853</v>
      </c>
      <c r="F13" s="1582">
        <v>129500</v>
      </c>
      <c r="G13" s="1582">
        <v>777845.5</v>
      </c>
      <c r="H13" s="1582">
        <v>99710</v>
      </c>
      <c r="I13" s="1582">
        <v>597869</v>
      </c>
      <c r="J13" s="1582">
        <v>29790</v>
      </c>
      <c r="K13" s="1583">
        <v>179974</v>
      </c>
      <c r="L13" s="1584">
        <v>23.004000000000001</v>
      </c>
      <c r="M13" s="1585">
        <v>23.137</v>
      </c>
      <c r="O13" s="1586"/>
    </row>
    <row r="14" spans="1:15" ht="14.1" customHeight="1">
      <c r="A14" s="1486" t="s">
        <v>1312</v>
      </c>
      <c r="B14" s="1579">
        <v>258</v>
      </c>
      <c r="C14" s="1579">
        <v>259.42857142857144</v>
      </c>
      <c r="D14" s="1580">
        <v>27029</v>
      </c>
      <c r="E14" s="1581">
        <v>25574</v>
      </c>
      <c r="F14" s="1582">
        <v>883761</v>
      </c>
      <c r="G14" s="1582">
        <v>5186472.5</v>
      </c>
      <c r="H14" s="1582">
        <v>677251</v>
      </c>
      <c r="I14" s="1582">
        <v>3946890</v>
      </c>
      <c r="J14" s="1582">
        <v>206510</v>
      </c>
      <c r="K14" s="1583">
        <v>1239582</v>
      </c>
      <c r="L14" s="1584">
        <v>23.367000000000001</v>
      </c>
      <c r="M14" s="1585">
        <v>23.9</v>
      </c>
      <c r="O14" s="1586"/>
    </row>
    <row r="15" spans="1:15" ht="14.1" customHeight="1">
      <c r="A15" s="1492" t="s">
        <v>1346</v>
      </c>
      <c r="B15" s="1579">
        <v>38</v>
      </c>
      <c r="C15" s="1588">
        <v>39.285714285714285</v>
      </c>
      <c r="D15" s="1589">
        <v>5797</v>
      </c>
      <c r="E15" s="1581">
        <v>5780.8571428571431</v>
      </c>
      <c r="F15" s="1582">
        <v>154295</v>
      </c>
      <c r="G15" s="1582">
        <v>948521.5</v>
      </c>
      <c r="H15" s="1582">
        <v>124821</v>
      </c>
      <c r="I15" s="1582">
        <v>726624</v>
      </c>
      <c r="J15" s="1582">
        <v>29474</v>
      </c>
      <c r="K15" s="1583">
        <v>221897.5</v>
      </c>
      <c r="L15" s="1584">
        <v>19.102</v>
      </c>
      <c r="M15" s="1585">
        <v>23.393999999999998</v>
      </c>
      <c r="O15" s="1587"/>
    </row>
    <row r="16" spans="1:15" ht="14.1" customHeight="1">
      <c r="A16" s="1492" t="s">
        <v>1347</v>
      </c>
      <c r="B16" s="1579">
        <v>61</v>
      </c>
      <c r="C16" s="1588">
        <v>60.857142857142854</v>
      </c>
      <c r="D16" s="1589">
        <v>4811</v>
      </c>
      <c r="E16" s="1581">
        <v>4880.4285714285716</v>
      </c>
      <c r="F16" s="1582">
        <v>231784</v>
      </c>
      <c r="G16" s="1582">
        <v>1300215</v>
      </c>
      <c r="H16" s="1582">
        <v>161026</v>
      </c>
      <c r="I16" s="1582">
        <v>905724</v>
      </c>
      <c r="J16" s="1582">
        <v>70758</v>
      </c>
      <c r="K16" s="1583">
        <v>394491</v>
      </c>
      <c r="L16" s="1584">
        <v>30.527999999999999</v>
      </c>
      <c r="M16" s="1585">
        <v>30.34</v>
      </c>
      <c r="O16" s="1587"/>
    </row>
    <row r="17" spans="1:15" ht="14.1" customHeight="1">
      <c r="A17" s="1492" t="s">
        <v>1348</v>
      </c>
      <c r="B17" s="1579">
        <v>159</v>
      </c>
      <c r="C17" s="1588">
        <v>159.28571428571428</v>
      </c>
      <c r="D17" s="1589">
        <v>16421</v>
      </c>
      <c r="E17" s="1581">
        <v>14912.714285714286</v>
      </c>
      <c r="F17" s="1582">
        <v>497682</v>
      </c>
      <c r="G17" s="1582">
        <v>2937735</v>
      </c>
      <c r="H17" s="1582">
        <v>391403</v>
      </c>
      <c r="I17" s="1582">
        <v>2314540.5</v>
      </c>
      <c r="J17" s="1582">
        <v>106279</v>
      </c>
      <c r="K17" s="1583">
        <v>623194.5</v>
      </c>
      <c r="L17" s="1584">
        <v>21.355</v>
      </c>
      <c r="M17" s="1585">
        <v>21.213000000000001</v>
      </c>
      <c r="O17" s="1587"/>
    </row>
    <row r="18" spans="1:15" ht="14.1" customHeight="1">
      <c r="A18" s="1486" t="s">
        <v>1349</v>
      </c>
      <c r="B18" s="1579">
        <v>62</v>
      </c>
      <c r="C18" s="1588">
        <v>60.428571428571431</v>
      </c>
      <c r="D18" s="1589">
        <v>3998</v>
      </c>
      <c r="E18" s="1581">
        <v>3938</v>
      </c>
      <c r="F18" s="1582">
        <v>306926</v>
      </c>
      <c r="G18" s="1582">
        <v>1940687</v>
      </c>
      <c r="H18" s="1582">
        <v>197423</v>
      </c>
      <c r="I18" s="1582">
        <v>1191410.5</v>
      </c>
      <c r="J18" s="1582">
        <v>109503</v>
      </c>
      <c r="K18" s="1583">
        <v>749276.5</v>
      </c>
      <c r="L18" s="1584">
        <v>35.677</v>
      </c>
      <c r="M18" s="1585">
        <v>38.609000000000002</v>
      </c>
      <c r="O18" s="1586"/>
    </row>
    <row r="19" spans="1:15" ht="14.1" customHeight="1">
      <c r="A19" s="1492" t="s">
        <v>1350</v>
      </c>
      <c r="B19" s="1579">
        <v>52</v>
      </c>
      <c r="C19" s="1579">
        <v>50.285714285714285</v>
      </c>
      <c r="D19" s="1580">
        <v>3175</v>
      </c>
      <c r="E19" s="1581">
        <v>3105</v>
      </c>
      <c r="F19" s="1582">
        <v>275979</v>
      </c>
      <c r="G19" s="1582">
        <v>1732392</v>
      </c>
      <c r="H19" s="1582">
        <v>172004</v>
      </c>
      <c r="I19" s="1582">
        <v>1016760</v>
      </c>
      <c r="J19" s="1582">
        <v>103975</v>
      </c>
      <c r="K19" s="1583">
        <v>715632.5</v>
      </c>
      <c r="L19" s="1584">
        <v>37.674999999999997</v>
      </c>
      <c r="M19" s="1585">
        <v>41.308999999999997</v>
      </c>
      <c r="O19" s="1587"/>
    </row>
    <row r="20" spans="1:15" ht="14.1" customHeight="1">
      <c r="A20" s="1492" t="s">
        <v>1351</v>
      </c>
      <c r="B20" s="1579">
        <v>10</v>
      </c>
      <c r="C20" s="1579">
        <v>10.142857142857142</v>
      </c>
      <c r="D20" s="1580">
        <v>823</v>
      </c>
      <c r="E20" s="1581">
        <v>833</v>
      </c>
      <c r="F20" s="1582">
        <v>30947</v>
      </c>
      <c r="G20" s="1582">
        <v>208296.5</v>
      </c>
      <c r="H20" s="1582">
        <v>25419</v>
      </c>
      <c r="I20" s="1582">
        <v>174653</v>
      </c>
      <c r="J20" s="1582">
        <v>5528</v>
      </c>
      <c r="K20" s="1583">
        <v>33645</v>
      </c>
      <c r="L20" s="1584">
        <v>17.863</v>
      </c>
      <c r="M20" s="1585">
        <v>16.152000000000001</v>
      </c>
      <c r="O20" s="1587"/>
    </row>
    <row r="21" spans="1:15" ht="14.1" customHeight="1">
      <c r="A21" s="1494" t="s">
        <v>1314</v>
      </c>
      <c r="B21" s="1579">
        <v>198</v>
      </c>
      <c r="C21" s="1579">
        <v>195.71428571428572</v>
      </c>
      <c r="D21" s="1580">
        <v>43612</v>
      </c>
      <c r="E21" s="1581">
        <v>43237.428571428572</v>
      </c>
      <c r="F21" s="1582">
        <v>3254184</v>
      </c>
      <c r="G21" s="1582">
        <v>18698968.5</v>
      </c>
      <c r="H21" s="1582">
        <v>2210960</v>
      </c>
      <c r="I21" s="1582">
        <v>12864543</v>
      </c>
      <c r="J21" s="1582">
        <v>1043225</v>
      </c>
      <c r="K21" s="1583">
        <v>5834425.5</v>
      </c>
      <c r="L21" s="1584">
        <v>32.058</v>
      </c>
      <c r="M21" s="1585">
        <v>31.202000000000002</v>
      </c>
    </row>
    <row r="22" spans="1:15" ht="14.1" customHeight="1">
      <c r="A22" s="1492" t="s">
        <v>1352</v>
      </c>
      <c r="B22" s="1579">
        <v>178</v>
      </c>
      <c r="C22" s="1579">
        <v>176.71428571428572</v>
      </c>
      <c r="D22" s="1580">
        <v>40002</v>
      </c>
      <c r="E22" s="1581">
        <v>39695.857142857145</v>
      </c>
      <c r="F22" s="1582">
        <v>3043719</v>
      </c>
      <c r="G22" s="1582">
        <v>17813768</v>
      </c>
      <c r="H22" s="1582">
        <v>2028066</v>
      </c>
      <c r="I22" s="1582">
        <v>12095615</v>
      </c>
      <c r="J22" s="1582">
        <v>1015653</v>
      </c>
      <c r="K22" s="1583">
        <v>5718151</v>
      </c>
      <c r="L22" s="1584">
        <v>33.369</v>
      </c>
      <c r="M22" s="1585">
        <v>32.1</v>
      </c>
      <c r="O22" s="1587"/>
    </row>
    <row r="23" spans="1:15" ht="14.1" customHeight="1">
      <c r="A23" s="1492" t="s">
        <v>1353</v>
      </c>
      <c r="B23" s="1579">
        <v>20</v>
      </c>
      <c r="C23" s="1579">
        <v>19</v>
      </c>
      <c r="D23" s="1580">
        <v>3610</v>
      </c>
      <c r="E23" s="1581">
        <v>3541.5714285714284</v>
      </c>
      <c r="F23" s="1582">
        <v>210465</v>
      </c>
      <c r="G23" s="1582">
        <v>885201</v>
      </c>
      <c r="H23" s="1582">
        <v>182893</v>
      </c>
      <c r="I23" s="1582">
        <v>768927.5</v>
      </c>
      <c r="J23" s="1582">
        <v>27572</v>
      </c>
      <c r="K23" s="1583">
        <v>116273.5</v>
      </c>
      <c r="L23" s="1584">
        <v>13.101000000000001</v>
      </c>
      <c r="M23" s="1585">
        <v>13.135</v>
      </c>
      <c r="O23" s="1587"/>
    </row>
    <row r="24" spans="1:15" ht="14.1" customHeight="1">
      <c r="A24" s="1494" t="s">
        <v>1354</v>
      </c>
      <c r="B24" s="1579">
        <v>129</v>
      </c>
      <c r="C24" s="1579">
        <v>128</v>
      </c>
      <c r="D24" s="1580">
        <v>12874</v>
      </c>
      <c r="E24" s="1581">
        <v>13072.857142857143</v>
      </c>
      <c r="F24" s="1582">
        <v>552264</v>
      </c>
      <c r="G24" s="1582">
        <v>3325581</v>
      </c>
      <c r="H24" s="1582">
        <v>350000</v>
      </c>
      <c r="I24" s="1582">
        <v>2100644.5</v>
      </c>
      <c r="J24" s="1582">
        <v>202265</v>
      </c>
      <c r="K24" s="1583">
        <v>1224937</v>
      </c>
      <c r="L24" s="1584">
        <v>36.625</v>
      </c>
      <c r="M24" s="1585">
        <v>36.834000000000003</v>
      </c>
    </row>
    <row r="25" spans="1:15" ht="14.1" customHeight="1">
      <c r="A25" s="1492" t="s">
        <v>1355</v>
      </c>
      <c r="B25" s="1579">
        <v>98</v>
      </c>
      <c r="C25" s="1579">
        <v>97</v>
      </c>
      <c r="D25" s="1580">
        <v>9957</v>
      </c>
      <c r="E25" s="1581">
        <v>10136.428571428571</v>
      </c>
      <c r="F25" s="1582">
        <v>410808</v>
      </c>
      <c r="G25" s="1582">
        <v>2457098.5</v>
      </c>
      <c r="H25" s="1582">
        <v>291593</v>
      </c>
      <c r="I25" s="1582">
        <v>1746527.5</v>
      </c>
      <c r="J25" s="1582">
        <v>119215</v>
      </c>
      <c r="K25" s="1583">
        <v>710570</v>
      </c>
      <c r="L25" s="1584">
        <v>29.02</v>
      </c>
      <c r="M25" s="1585">
        <v>28.919</v>
      </c>
      <c r="O25" s="1587"/>
    </row>
    <row r="26" spans="1:15" ht="14.1" customHeight="1">
      <c r="A26" s="1492" t="s">
        <v>1356</v>
      </c>
      <c r="B26" s="1579">
        <v>31</v>
      </c>
      <c r="C26" s="1579">
        <v>31</v>
      </c>
      <c r="D26" s="1580">
        <v>2917</v>
      </c>
      <c r="E26" s="1581">
        <v>2936.4285714285716</v>
      </c>
      <c r="F26" s="1582">
        <v>141456</v>
      </c>
      <c r="G26" s="1582">
        <v>868482.5</v>
      </c>
      <c r="H26" s="1582">
        <v>58407</v>
      </c>
      <c r="I26" s="1582">
        <v>354117</v>
      </c>
      <c r="J26" s="1582">
        <v>83049</v>
      </c>
      <c r="K26" s="1583">
        <v>514366</v>
      </c>
      <c r="L26" s="1584">
        <v>58.71</v>
      </c>
      <c r="M26" s="1585">
        <v>59.225999999999999</v>
      </c>
      <c r="O26" s="1587"/>
    </row>
    <row r="27" spans="1:15" ht="14.1" customHeight="1">
      <c r="A27" s="1494" t="s">
        <v>1316</v>
      </c>
      <c r="B27" s="1579">
        <v>1001</v>
      </c>
      <c r="C27" s="1579">
        <v>991.85714285714289</v>
      </c>
      <c r="D27" s="1580">
        <v>145002</v>
      </c>
      <c r="E27" s="1581">
        <v>144013</v>
      </c>
      <c r="F27" s="1582">
        <v>1769748</v>
      </c>
      <c r="G27" s="1582">
        <v>10476738.5</v>
      </c>
      <c r="H27" s="1582">
        <v>1539565</v>
      </c>
      <c r="I27" s="1582">
        <v>9138859</v>
      </c>
      <c r="J27" s="1582">
        <v>230183</v>
      </c>
      <c r="K27" s="1583">
        <v>1337880.5</v>
      </c>
      <c r="L27" s="1584">
        <v>13.007</v>
      </c>
      <c r="M27" s="1585">
        <v>12.77</v>
      </c>
    </row>
    <row r="28" spans="1:15" ht="14.1" customHeight="1">
      <c r="A28" s="1492" t="s">
        <v>1408</v>
      </c>
      <c r="B28" s="1579">
        <v>838</v>
      </c>
      <c r="C28" s="1579">
        <v>832</v>
      </c>
      <c r="D28" s="1580">
        <v>127663</v>
      </c>
      <c r="E28" s="1581">
        <v>126602.85714285714</v>
      </c>
      <c r="F28" s="1582">
        <v>1403371</v>
      </c>
      <c r="G28" s="1582">
        <v>8393962.5</v>
      </c>
      <c r="H28" s="1582">
        <v>1298553</v>
      </c>
      <c r="I28" s="1582">
        <v>7790860.5</v>
      </c>
      <c r="J28" s="1582">
        <v>104818</v>
      </c>
      <c r="K28" s="1583">
        <v>603102</v>
      </c>
      <c r="L28" s="1584">
        <v>7.4690000000000003</v>
      </c>
      <c r="M28" s="1585">
        <v>7.1849999999999996</v>
      </c>
      <c r="O28" s="1587"/>
    </row>
    <row r="29" spans="1:15" ht="14.1" customHeight="1">
      <c r="A29" s="1492" t="s">
        <v>1358</v>
      </c>
      <c r="B29" s="1579">
        <v>143</v>
      </c>
      <c r="C29" s="1579">
        <v>140.57142857142858</v>
      </c>
      <c r="D29" s="1580">
        <v>16057</v>
      </c>
      <c r="E29" s="1581">
        <v>16113.428571428571</v>
      </c>
      <c r="F29" s="1582">
        <v>330020</v>
      </c>
      <c r="G29" s="1582">
        <v>1871786.5</v>
      </c>
      <c r="H29" s="1582">
        <v>212203</v>
      </c>
      <c r="I29" s="1582">
        <v>1179336</v>
      </c>
      <c r="J29" s="1582">
        <v>117817</v>
      </c>
      <c r="K29" s="1583">
        <v>692450</v>
      </c>
      <c r="L29" s="1584">
        <v>35.700000000000003</v>
      </c>
      <c r="M29" s="1585">
        <v>36.994</v>
      </c>
      <c r="O29" s="1587"/>
    </row>
    <row r="30" spans="1:15" ht="14.1" customHeight="1">
      <c r="A30" s="1492" t="s">
        <v>1359</v>
      </c>
      <c r="B30" s="1579">
        <v>20</v>
      </c>
      <c r="C30" s="1579">
        <v>19.285714285714285</v>
      </c>
      <c r="D30" s="1580">
        <v>1282</v>
      </c>
      <c r="E30" s="1581">
        <v>1296.7142857142858</v>
      </c>
      <c r="F30" s="1582">
        <v>36357</v>
      </c>
      <c r="G30" s="1582">
        <v>210988.5</v>
      </c>
      <c r="H30" s="1582">
        <v>28809</v>
      </c>
      <c r="I30" s="1582">
        <v>168660.5</v>
      </c>
      <c r="J30" s="1582">
        <v>7548</v>
      </c>
      <c r="K30" s="1583">
        <v>42329</v>
      </c>
      <c r="L30" s="1584">
        <v>20.760999999999999</v>
      </c>
      <c r="M30" s="1585">
        <v>20.062000000000001</v>
      </c>
      <c r="O30" s="1587"/>
    </row>
    <row r="31" spans="1:15" ht="14.1" customHeight="1">
      <c r="A31" s="1494" t="s">
        <v>1360</v>
      </c>
      <c r="B31" s="1579">
        <v>763</v>
      </c>
      <c r="C31" s="1579">
        <v>760.85714285714289</v>
      </c>
      <c r="D31" s="1580">
        <v>115124</v>
      </c>
      <c r="E31" s="1581">
        <v>113452.28571428571</v>
      </c>
      <c r="F31" s="1582">
        <v>3658120</v>
      </c>
      <c r="G31" s="1582">
        <v>21228530</v>
      </c>
      <c r="H31" s="1582">
        <v>2329253</v>
      </c>
      <c r="I31" s="1582">
        <v>13822003.5</v>
      </c>
      <c r="J31" s="1582">
        <v>1328868</v>
      </c>
      <c r="K31" s="1583">
        <v>7406528</v>
      </c>
      <c r="L31" s="1584">
        <v>36.326999999999998</v>
      </c>
      <c r="M31" s="1585">
        <v>34.89</v>
      </c>
    </row>
    <row r="32" spans="1:15" ht="14.1" customHeight="1">
      <c r="A32" s="1492" t="s">
        <v>1361</v>
      </c>
      <c r="B32" s="1579">
        <v>29</v>
      </c>
      <c r="C32" s="1579">
        <v>29.142857142857142</v>
      </c>
      <c r="D32" s="1580">
        <v>5471</v>
      </c>
      <c r="E32" s="1581">
        <v>5564.1428571428569</v>
      </c>
      <c r="F32" s="1582">
        <v>260452</v>
      </c>
      <c r="G32" s="1582">
        <v>1496250.5</v>
      </c>
      <c r="H32" s="1582">
        <v>163015</v>
      </c>
      <c r="I32" s="1582">
        <v>985508.5</v>
      </c>
      <c r="J32" s="1582">
        <v>97436</v>
      </c>
      <c r="K32" s="1583">
        <v>510743.5</v>
      </c>
      <c r="L32" s="1584">
        <v>37.409999999999997</v>
      </c>
      <c r="M32" s="1585">
        <v>34.134999999999998</v>
      </c>
      <c r="O32" s="1587"/>
    </row>
    <row r="33" spans="1:15" ht="14.1" customHeight="1">
      <c r="A33" s="1492" t="s">
        <v>1409</v>
      </c>
      <c r="B33" s="1579">
        <v>157</v>
      </c>
      <c r="C33" s="1579">
        <v>155.85714285714286</v>
      </c>
      <c r="D33" s="1580">
        <v>38053</v>
      </c>
      <c r="E33" s="1581">
        <v>36801.857142857145</v>
      </c>
      <c r="F33" s="1582">
        <v>1079270</v>
      </c>
      <c r="G33" s="1582">
        <v>6407272</v>
      </c>
      <c r="H33" s="1582">
        <v>544790</v>
      </c>
      <c r="I33" s="1582">
        <v>3508082</v>
      </c>
      <c r="J33" s="1582">
        <v>534480</v>
      </c>
      <c r="K33" s="1583">
        <v>2899190</v>
      </c>
      <c r="L33" s="1584">
        <v>49.521999999999998</v>
      </c>
      <c r="M33" s="1585">
        <v>45.247999999999998</v>
      </c>
      <c r="O33" s="1587"/>
    </row>
    <row r="34" spans="1:15" ht="14.1" customHeight="1">
      <c r="A34" s="1492" t="s">
        <v>1363</v>
      </c>
      <c r="B34" s="1579">
        <v>60</v>
      </c>
      <c r="C34" s="1579">
        <v>59.142857142857146</v>
      </c>
      <c r="D34" s="1580">
        <v>9208</v>
      </c>
      <c r="E34" s="1581">
        <v>9226</v>
      </c>
      <c r="F34" s="1582">
        <v>584175</v>
      </c>
      <c r="G34" s="1582">
        <v>3195167.5</v>
      </c>
      <c r="H34" s="1582">
        <v>401377</v>
      </c>
      <c r="I34" s="1582">
        <v>2153405</v>
      </c>
      <c r="J34" s="1582">
        <v>182797</v>
      </c>
      <c r="K34" s="1583">
        <v>1041761.5</v>
      </c>
      <c r="L34" s="1584">
        <v>31.291</v>
      </c>
      <c r="M34" s="1585">
        <v>32.603999999999999</v>
      </c>
      <c r="O34" s="1587"/>
    </row>
    <row r="35" spans="1:15" ht="14.1" customHeight="1">
      <c r="A35" s="1492" t="s">
        <v>1364</v>
      </c>
      <c r="B35" s="1579">
        <v>107</v>
      </c>
      <c r="C35" s="1579">
        <v>107</v>
      </c>
      <c r="D35" s="1580">
        <v>11762</v>
      </c>
      <c r="E35" s="1581">
        <v>11608.142857142857</v>
      </c>
      <c r="F35" s="1582">
        <v>316394</v>
      </c>
      <c r="G35" s="1582">
        <v>1860642.5</v>
      </c>
      <c r="H35" s="1582">
        <v>239781</v>
      </c>
      <c r="I35" s="1582">
        <v>1413710.5</v>
      </c>
      <c r="J35" s="1582">
        <v>76613</v>
      </c>
      <c r="K35" s="1583">
        <v>446932</v>
      </c>
      <c r="L35" s="1584">
        <v>24.213999999999999</v>
      </c>
      <c r="M35" s="1585">
        <v>24.02</v>
      </c>
      <c r="O35" s="1587"/>
    </row>
    <row r="36" spans="1:15" ht="14.1" customHeight="1">
      <c r="A36" s="1492" t="s">
        <v>1365</v>
      </c>
      <c r="B36" s="1579">
        <v>115</v>
      </c>
      <c r="C36" s="1579">
        <v>116.42857142857143</v>
      </c>
      <c r="D36" s="1580">
        <v>17877</v>
      </c>
      <c r="E36" s="1581">
        <v>18363.285714285714</v>
      </c>
      <c r="F36" s="1582">
        <v>458383</v>
      </c>
      <c r="G36" s="1582">
        <v>2838269</v>
      </c>
      <c r="H36" s="1582">
        <v>379784</v>
      </c>
      <c r="I36" s="1582">
        <v>2351833.5</v>
      </c>
      <c r="J36" s="1582">
        <v>78599</v>
      </c>
      <c r="K36" s="1583">
        <v>486435.5</v>
      </c>
      <c r="L36" s="1584">
        <v>17.146999999999998</v>
      </c>
      <c r="M36" s="1585">
        <v>17.138000000000002</v>
      </c>
      <c r="O36" s="1587"/>
    </row>
    <row r="37" spans="1:15" ht="14.1" customHeight="1">
      <c r="A37" s="1492" t="s">
        <v>1366</v>
      </c>
      <c r="B37" s="1579">
        <v>19</v>
      </c>
      <c r="C37" s="1588">
        <v>19</v>
      </c>
      <c r="D37" s="1580">
        <v>3211</v>
      </c>
      <c r="E37" s="1581">
        <v>3232.1428571428573</v>
      </c>
      <c r="F37" s="1582">
        <v>129220</v>
      </c>
      <c r="G37" s="1582">
        <v>699379.5</v>
      </c>
      <c r="H37" s="1582">
        <v>72544</v>
      </c>
      <c r="I37" s="1582">
        <v>383796.5</v>
      </c>
      <c r="J37" s="1582">
        <v>56676</v>
      </c>
      <c r="K37" s="1583">
        <v>315582.5</v>
      </c>
      <c r="L37" s="1584">
        <v>43.86</v>
      </c>
      <c r="M37" s="1585">
        <v>45.122999999999998</v>
      </c>
      <c r="O37" s="1587"/>
    </row>
    <row r="38" spans="1:15" ht="14.1" customHeight="1">
      <c r="A38" s="1492" t="s">
        <v>1360</v>
      </c>
      <c r="B38" s="1579">
        <v>276</v>
      </c>
      <c r="C38" s="1579">
        <v>274.28571428571428</v>
      </c>
      <c r="D38" s="1580">
        <v>29542</v>
      </c>
      <c r="E38" s="1581">
        <v>28656.714285714286</v>
      </c>
      <c r="F38" s="1582">
        <v>830226</v>
      </c>
      <c r="G38" s="1582">
        <v>4731548.5</v>
      </c>
      <c r="H38" s="1582">
        <v>527961</v>
      </c>
      <c r="I38" s="1582">
        <v>3025666.5</v>
      </c>
      <c r="J38" s="1582">
        <v>302265</v>
      </c>
      <c r="K38" s="1583">
        <v>1705881</v>
      </c>
      <c r="L38" s="1584">
        <v>36.408000000000001</v>
      </c>
      <c r="M38" s="1585">
        <v>36.052999999999997</v>
      </c>
      <c r="O38" s="1587"/>
    </row>
    <row r="39" spans="1:15" ht="14.1" customHeight="1">
      <c r="A39" s="1492" t="s">
        <v>1367</v>
      </c>
      <c r="B39" s="1579">
        <v>139</v>
      </c>
      <c r="C39" s="1579">
        <v>137.28571428571428</v>
      </c>
      <c r="D39" s="1580">
        <v>15443</v>
      </c>
      <c r="E39" s="1581">
        <v>15252.285714285714</v>
      </c>
      <c r="F39" s="1582">
        <v>702018</v>
      </c>
      <c r="G39" s="1582">
        <v>4061593.5</v>
      </c>
      <c r="H39" s="1582">
        <v>515583</v>
      </c>
      <c r="I39" s="1582">
        <v>2992747.5</v>
      </c>
      <c r="J39" s="1582">
        <v>186435</v>
      </c>
      <c r="K39" s="1583">
        <v>1068846</v>
      </c>
      <c r="L39" s="1584">
        <v>26.556999999999999</v>
      </c>
      <c r="M39" s="1585">
        <v>26.315999999999999</v>
      </c>
      <c r="O39" s="1587"/>
    </row>
    <row r="40" spans="1:15" ht="14.1" customHeight="1">
      <c r="A40" s="1492" t="s">
        <v>1368</v>
      </c>
      <c r="B40" s="1579">
        <v>81</v>
      </c>
      <c r="C40" s="1579">
        <v>78.857142857142861</v>
      </c>
      <c r="D40" s="1580">
        <v>5877</v>
      </c>
      <c r="E40" s="1581">
        <v>5751.1428571428569</v>
      </c>
      <c r="F40" s="1582">
        <v>369489</v>
      </c>
      <c r="G40" s="1582">
        <v>2176830.5</v>
      </c>
      <c r="H40" s="1582">
        <v>318269</v>
      </c>
      <c r="I40" s="1582">
        <v>1851973</v>
      </c>
      <c r="J40" s="1582">
        <v>51220</v>
      </c>
      <c r="K40" s="1583">
        <v>324857.5</v>
      </c>
      <c r="L40" s="1584">
        <v>13.862</v>
      </c>
      <c r="M40" s="1585">
        <v>14.923</v>
      </c>
      <c r="O40" s="1587"/>
    </row>
    <row r="41" spans="1:15" ht="14.1" customHeight="1">
      <c r="A41" s="1492" t="s">
        <v>1369</v>
      </c>
      <c r="B41" s="1579">
        <v>58</v>
      </c>
      <c r="C41" s="1579">
        <v>58.428571428571431</v>
      </c>
      <c r="D41" s="1580">
        <v>9566</v>
      </c>
      <c r="E41" s="1581">
        <v>9501.1428571428569</v>
      </c>
      <c r="F41" s="1582">
        <v>332529</v>
      </c>
      <c r="G41" s="1582">
        <v>1884763.5</v>
      </c>
      <c r="H41" s="1582">
        <v>197315</v>
      </c>
      <c r="I41" s="1582">
        <v>1140777</v>
      </c>
      <c r="J41" s="1582">
        <v>135214</v>
      </c>
      <c r="K41" s="1583">
        <v>743984.5</v>
      </c>
      <c r="L41" s="1584">
        <v>40.661999999999999</v>
      </c>
      <c r="M41" s="1585">
        <v>39.473999999999997</v>
      </c>
      <c r="O41" s="1587"/>
    </row>
    <row r="42" spans="1:15" ht="14.1" customHeight="1">
      <c r="A42" s="1495" t="s">
        <v>1324</v>
      </c>
      <c r="B42" s="1571">
        <v>482</v>
      </c>
      <c r="C42" s="1590">
        <v>478.42857142857144</v>
      </c>
      <c r="D42" s="1591">
        <v>56497</v>
      </c>
      <c r="E42" s="1573">
        <v>55388.428571428572</v>
      </c>
      <c r="F42" s="1574">
        <v>2049465</v>
      </c>
      <c r="G42" s="1574">
        <v>10870432</v>
      </c>
      <c r="H42" s="1574">
        <v>1772443</v>
      </c>
      <c r="I42" s="1574">
        <v>9453749.5</v>
      </c>
      <c r="J42" s="1574">
        <v>277022</v>
      </c>
      <c r="K42" s="1575">
        <v>1416682</v>
      </c>
      <c r="L42" s="1576">
        <v>13.516999999999999</v>
      </c>
      <c r="M42" s="1577">
        <v>13.032</v>
      </c>
      <c r="O42" s="1578"/>
    </row>
    <row r="43" spans="1:15" ht="14.1" customHeight="1">
      <c r="A43" s="1492" t="s">
        <v>1370</v>
      </c>
      <c r="B43" s="1579">
        <v>35</v>
      </c>
      <c r="C43" s="1588">
        <v>35.571428571428569</v>
      </c>
      <c r="D43" s="1589">
        <v>2472</v>
      </c>
      <c r="E43" s="1581">
        <v>2430.2857142857142</v>
      </c>
      <c r="F43" s="1582">
        <v>134648</v>
      </c>
      <c r="G43" s="1582">
        <v>791208.5</v>
      </c>
      <c r="H43" s="1582">
        <v>83108</v>
      </c>
      <c r="I43" s="1582">
        <v>545638.5</v>
      </c>
      <c r="J43" s="1582">
        <v>51539</v>
      </c>
      <c r="K43" s="1583">
        <v>245569</v>
      </c>
      <c r="L43" s="1584">
        <v>38.277000000000001</v>
      </c>
      <c r="M43" s="1585">
        <v>31.036999999999999</v>
      </c>
      <c r="O43" s="1587"/>
    </row>
    <row r="44" spans="1:15" ht="14.1" customHeight="1">
      <c r="A44" s="1492" t="s">
        <v>1371</v>
      </c>
      <c r="B44" s="1579">
        <v>161</v>
      </c>
      <c r="C44" s="1579">
        <v>160.28571428571428</v>
      </c>
      <c r="D44" s="1580">
        <v>22178</v>
      </c>
      <c r="E44" s="1581">
        <v>22193.142857142859</v>
      </c>
      <c r="F44" s="1582">
        <v>762541</v>
      </c>
      <c r="G44" s="1582">
        <v>3965674.5</v>
      </c>
      <c r="H44" s="1582">
        <v>660778</v>
      </c>
      <c r="I44" s="1582">
        <v>3444019</v>
      </c>
      <c r="J44" s="1582">
        <v>101763</v>
      </c>
      <c r="K44" s="1583">
        <v>521655</v>
      </c>
      <c r="L44" s="1584">
        <v>13.345000000000001</v>
      </c>
      <c r="M44" s="1585">
        <v>13.154</v>
      </c>
      <c r="O44" s="1587"/>
    </row>
    <row r="45" spans="1:15" ht="14.1" customHeight="1">
      <c r="A45" s="1492" t="s">
        <v>1372</v>
      </c>
      <c r="B45" s="1579">
        <v>224</v>
      </c>
      <c r="C45" s="1579">
        <v>224.28571428571428</v>
      </c>
      <c r="D45" s="1580">
        <v>26825</v>
      </c>
      <c r="E45" s="1581">
        <v>26127.571428571428</v>
      </c>
      <c r="F45" s="1582">
        <v>948744</v>
      </c>
      <c r="G45" s="1582">
        <v>5037996</v>
      </c>
      <c r="H45" s="1582">
        <v>873837</v>
      </c>
      <c r="I45" s="1582">
        <v>4624731</v>
      </c>
      <c r="J45" s="1582">
        <v>74907</v>
      </c>
      <c r="K45" s="1583">
        <v>413266</v>
      </c>
      <c r="L45" s="1584">
        <v>7.8949999999999996</v>
      </c>
      <c r="M45" s="1585">
        <v>8.2029999999999994</v>
      </c>
      <c r="O45" s="1587"/>
    </row>
    <row r="46" spans="1:15" ht="14.1" customHeight="1">
      <c r="A46" s="1496" t="s">
        <v>1373</v>
      </c>
      <c r="B46" s="1592">
        <v>3729</v>
      </c>
      <c r="C46" s="1592">
        <v>3703.7142857142858</v>
      </c>
      <c r="D46" s="1593">
        <v>542835</v>
      </c>
      <c r="E46" s="1594">
        <v>536420.71428571432</v>
      </c>
      <c r="F46" s="1595">
        <v>17024553</v>
      </c>
      <c r="G46" s="1595">
        <v>97958124</v>
      </c>
      <c r="H46" s="1595">
        <v>12806273</v>
      </c>
      <c r="I46" s="1595">
        <v>74075676.5</v>
      </c>
      <c r="J46" s="1595">
        <v>4218280</v>
      </c>
      <c r="K46" s="1596">
        <v>23882447</v>
      </c>
      <c r="L46" s="1597">
        <v>24.777999999999999</v>
      </c>
      <c r="M46" s="1598">
        <v>24.38</v>
      </c>
      <c r="O46" s="1578"/>
    </row>
    <row r="47" spans="1:15" s="452" customFormat="1" ht="14.1" customHeight="1">
      <c r="A47" s="1599" t="s">
        <v>1410</v>
      </c>
      <c r="B47" s="462"/>
      <c r="C47" s="462"/>
      <c r="D47" s="462"/>
      <c r="E47" s="462"/>
      <c r="F47" s="462"/>
      <c r="G47" s="462"/>
      <c r="H47" s="462"/>
      <c r="I47" s="462"/>
      <c r="J47" s="462"/>
      <c r="K47" s="462"/>
      <c r="L47" s="462"/>
      <c r="M47" s="462"/>
    </row>
    <row r="48" spans="1:15" s="452" customFormat="1" ht="14.1" customHeight="1">
      <c r="A48" s="1599" t="s">
        <v>1411</v>
      </c>
      <c r="B48" s="462"/>
      <c r="C48" s="462"/>
      <c r="D48" s="462"/>
      <c r="E48" s="462"/>
      <c r="F48" s="462"/>
      <c r="G48" s="462"/>
      <c r="H48" s="462"/>
      <c r="I48" s="462"/>
      <c r="J48" s="462"/>
      <c r="K48" s="462"/>
      <c r="L48" s="462"/>
      <c r="M48" s="462"/>
    </row>
    <row r="49" spans="1:13" s="452" customFormat="1" ht="14.1" customHeight="1">
      <c r="A49" s="1599" t="s">
        <v>1412</v>
      </c>
      <c r="B49" s="462"/>
      <c r="C49" s="462"/>
      <c r="D49" s="462"/>
      <c r="E49" s="462"/>
      <c r="F49" s="462"/>
      <c r="G49" s="462"/>
      <c r="H49" s="462"/>
      <c r="I49" s="462"/>
      <c r="J49" s="462"/>
      <c r="K49" s="462"/>
      <c r="L49" s="462"/>
      <c r="M49" s="462"/>
    </row>
    <row r="50" spans="1:13" s="452" customFormat="1" ht="14.1" customHeight="1">
      <c r="A50" s="1599" t="s">
        <v>1413</v>
      </c>
      <c r="B50" s="462"/>
      <c r="C50" s="462"/>
      <c r="D50" s="462"/>
      <c r="E50" s="462"/>
      <c r="F50" s="462"/>
      <c r="G50" s="462"/>
      <c r="H50" s="462"/>
      <c r="I50" s="462"/>
      <c r="J50" s="462"/>
      <c r="K50" s="462"/>
      <c r="L50" s="462"/>
      <c r="M50" s="462"/>
    </row>
    <row r="51" spans="1:13" s="452" customFormat="1" ht="14.1" customHeight="1">
      <c r="A51" s="1599" t="s">
        <v>162</v>
      </c>
      <c r="B51" s="462"/>
      <c r="C51" s="462"/>
      <c r="D51" s="462"/>
      <c r="E51" s="462"/>
      <c r="F51" s="462"/>
      <c r="G51" s="462"/>
      <c r="H51" s="462"/>
      <c r="I51" s="462"/>
      <c r="J51" s="462"/>
      <c r="K51" s="462"/>
      <c r="L51" s="462"/>
      <c r="M51" s="462"/>
    </row>
    <row r="52" spans="1:13" s="452" customFormat="1" ht="14.1" customHeight="1">
      <c r="A52" s="1087" t="s">
        <v>1264</v>
      </c>
      <c r="C52" s="452" t="s">
        <v>1414</v>
      </c>
    </row>
  </sheetData>
  <hyperlinks>
    <hyperlink ref="A52" location="Inhaltsverzeichnis!A1" display="Zurück zum Inhaltsverzeichnis" xr:uid="{B82CEEEE-827B-499E-87D1-61EC936B6FB6}"/>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69188-0AA6-4104-9EC0-F4CAC4221CFC}">
  <sheetPr>
    <tabColor rgb="FFF9E03A"/>
  </sheetPr>
  <dimension ref="A1:N51"/>
  <sheetViews>
    <sheetView showGridLines="0" zoomScaleNormal="100" workbookViewId="0"/>
  </sheetViews>
  <sheetFormatPr baseColWidth="10" defaultRowHeight="16.5"/>
  <cols>
    <col min="1" max="1" width="39.25" style="452" customWidth="1"/>
    <col min="2" max="2" width="7" style="452" customWidth="1"/>
    <col min="3" max="3" width="7.625" style="452" customWidth="1"/>
    <col min="4" max="4" width="7" style="452" customWidth="1"/>
    <col min="5" max="5" width="7.625" style="452" customWidth="1"/>
    <col min="6" max="6" width="7" style="452" customWidth="1"/>
    <col min="7" max="7" width="7.25" style="452" customWidth="1"/>
    <col min="8" max="8" width="7" style="452" customWidth="1"/>
    <col min="9" max="9" width="7.25" style="452" customWidth="1"/>
    <col min="10" max="10" width="7" style="452" customWidth="1"/>
    <col min="11" max="11" width="7.25" style="452" customWidth="1"/>
    <col min="12" max="12" width="7" style="452" customWidth="1"/>
    <col min="13" max="13" width="7.25" style="452" customWidth="1"/>
    <col min="14" max="16384" width="11" style="452"/>
  </cols>
  <sheetData>
    <row r="1" spans="1:13" ht="30" customHeight="1">
      <c r="A1" s="448" t="s">
        <v>1415</v>
      </c>
      <c r="B1" s="1600"/>
      <c r="C1" s="1600"/>
      <c r="D1" s="1600"/>
      <c r="E1" s="1600"/>
      <c r="F1" s="1600"/>
      <c r="G1" s="1600"/>
      <c r="H1" s="1600"/>
      <c r="I1" s="1600"/>
      <c r="J1" s="1600"/>
      <c r="K1" s="1600"/>
      <c r="L1" s="1600"/>
      <c r="M1" s="1600"/>
    </row>
    <row r="2" spans="1:13" ht="20.100000000000001" customHeight="1">
      <c r="A2" s="467" t="s">
        <v>1616</v>
      </c>
      <c r="B2" s="1463"/>
      <c r="C2" s="1463"/>
      <c r="D2" s="1463"/>
      <c r="E2" s="1463"/>
      <c r="F2" s="1463"/>
      <c r="G2" s="1463"/>
      <c r="H2" s="1463"/>
      <c r="I2" s="1463"/>
      <c r="J2" s="1463"/>
      <c r="K2" s="1463"/>
      <c r="L2" s="1463"/>
      <c r="M2" s="1463"/>
    </row>
    <row r="3" spans="1:13" ht="15.75" customHeight="1">
      <c r="A3" s="1542"/>
      <c r="B3" s="1601" t="s">
        <v>71</v>
      </c>
      <c r="C3" s="1601"/>
      <c r="D3" s="1465" t="s">
        <v>1400</v>
      </c>
      <c r="E3" s="1466"/>
      <c r="F3" s="1602" t="s">
        <v>1416</v>
      </c>
      <c r="G3" s="1466"/>
      <c r="H3" s="1602" t="s">
        <v>1332</v>
      </c>
      <c r="I3" s="1603"/>
      <c r="J3" s="1604" t="s">
        <v>1333</v>
      </c>
      <c r="K3" s="1603"/>
      <c r="L3" s="1605" t="s">
        <v>1417</v>
      </c>
      <c r="M3" s="1606"/>
    </row>
    <row r="4" spans="1:13" ht="12" customHeight="1">
      <c r="A4" s="1552"/>
      <c r="B4" s="1607" t="s">
        <v>1418</v>
      </c>
      <c r="C4" s="1608"/>
      <c r="D4" s="1478" t="s">
        <v>656</v>
      </c>
      <c r="E4" s="1569"/>
      <c r="F4" s="1569"/>
      <c r="G4" s="1560"/>
      <c r="H4" s="1609" t="s">
        <v>1419</v>
      </c>
      <c r="I4" s="1610"/>
      <c r="J4" s="1611" t="s">
        <v>1338</v>
      </c>
      <c r="K4" s="1608"/>
      <c r="L4" s="1612"/>
      <c r="M4" s="1613"/>
    </row>
    <row r="5" spans="1:13" ht="14.1" customHeight="1">
      <c r="A5" s="1552" t="s">
        <v>1307</v>
      </c>
      <c r="B5" s="1563" t="s">
        <v>268</v>
      </c>
      <c r="C5" s="1614" t="s">
        <v>1405</v>
      </c>
      <c r="D5" s="1563" t="s">
        <v>268</v>
      </c>
      <c r="E5" s="1614" t="s">
        <v>1405</v>
      </c>
      <c r="F5" s="1563" t="s">
        <v>268</v>
      </c>
      <c r="G5" s="1614" t="s">
        <v>1405</v>
      </c>
      <c r="H5" s="1563" t="s">
        <v>268</v>
      </c>
      <c r="I5" s="1614" t="s">
        <v>1405</v>
      </c>
      <c r="J5" s="1563" t="s">
        <v>268</v>
      </c>
      <c r="K5" s="1614" t="s">
        <v>1405</v>
      </c>
      <c r="L5" s="1563" t="s">
        <v>268</v>
      </c>
      <c r="M5" s="1615" t="s">
        <v>1405</v>
      </c>
    </row>
    <row r="6" spans="1:13" ht="14.1" customHeight="1">
      <c r="A6" s="1552"/>
      <c r="B6" s="1616">
        <v>2025</v>
      </c>
      <c r="C6" s="1617"/>
      <c r="D6" s="1617"/>
      <c r="E6" s="1617"/>
      <c r="F6" s="1617"/>
      <c r="G6" s="1617"/>
      <c r="H6" s="1617"/>
      <c r="I6" s="1617"/>
      <c r="J6" s="1617"/>
      <c r="K6" s="1617"/>
      <c r="L6" s="1617"/>
      <c r="M6" s="1618"/>
    </row>
    <row r="7" spans="1:13" ht="14.1" customHeight="1">
      <c r="A7" s="1568"/>
      <c r="B7" s="1478" t="s">
        <v>1406</v>
      </c>
      <c r="C7" s="1569"/>
      <c r="D7" s="1569"/>
      <c r="E7" s="1569"/>
      <c r="F7" s="1619">
        <v>1000</v>
      </c>
      <c r="G7" s="1560"/>
      <c r="H7" s="1569" t="s">
        <v>1420</v>
      </c>
      <c r="I7" s="1560"/>
      <c r="J7" s="1620" t="s">
        <v>1421</v>
      </c>
      <c r="K7" s="1560"/>
      <c r="L7" s="1478" t="s">
        <v>678</v>
      </c>
      <c r="M7" s="1570"/>
    </row>
    <row r="8" spans="1:13" ht="14.1" customHeight="1">
      <c r="A8" s="1480" t="s">
        <v>1342</v>
      </c>
      <c r="B8" s="1572">
        <v>2406</v>
      </c>
      <c r="C8" s="1573">
        <v>2393.5714285714284</v>
      </c>
      <c r="D8" s="1621">
        <v>511252</v>
      </c>
      <c r="E8" s="1621">
        <v>505902.42857142858</v>
      </c>
      <c r="F8" s="1622">
        <v>1735269</v>
      </c>
      <c r="G8" s="1575">
        <v>12010623</v>
      </c>
      <c r="H8" s="1591">
        <v>65819</v>
      </c>
      <c r="I8" s="1573">
        <v>443713</v>
      </c>
      <c r="J8" s="1623">
        <v>26.36</v>
      </c>
      <c r="K8" s="1624">
        <v>27.07</v>
      </c>
      <c r="L8" s="1625">
        <v>10.54</v>
      </c>
      <c r="M8" s="1626">
        <v>10.78</v>
      </c>
    </row>
    <row r="9" spans="1:13" ht="14.1" customHeight="1">
      <c r="A9" s="1486" t="s">
        <v>1310</v>
      </c>
      <c r="B9" s="1580">
        <v>507</v>
      </c>
      <c r="C9" s="1581">
        <v>504.14285714285717</v>
      </c>
      <c r="D9" s="1627">
        <v>123892</v>
      </c>
      <c r="E9" s="1627">
        <v>123021</v>
      </c>
      <c r="F9" s="1628">
        <v>368003</v>
      </c>
      <c r="G9" s="1583">
        <v>2510795</v>
      </c>
      <c r="H9" s="1589">
        <v>17452</v>
      </c>
      <c r="I9" s="1581">
        <v>117707</v>
      </c>
      <c r="J9" s="1629">
        <v>21.09</v>
      </c>
      <c r="K9" s="1630">
        <v>21.33</v>
      </c>
      <c r="L9" s="1631">
        <v>9.2799999999999994</v>
      </c>
      <c r="M9" s="1632">
        <v>9.5</v>
      </c>
    </row>
    <row r="10" spans="1:13" ht="14.1" customHeight="1">
      <c r="A10" s="1492" t="s">
        <v>1343</v>
      </c>
      <c r="B10" s="1580">
        <v>115</v>
      </c>
      <c r="C10" s="1581">
        <v>113.42857142857143</v>
      </c>
      <c r="D10" s="1627">
        <v>33225</v>
      </c>
      <c r="E10" s="1627">
        <v>33345.142857142855</v>
      </c>
      <c r="F10" s="1628">
        <v>101873</v>
      </c>
      <c r="G10" s="1583">
        <v>696628</v>
      </c>
      <c r="H10" s="1589">
        <v>5009</v>
      </c>
      <c r="I10" s="1581">
        <v>34126</v>
      </c>
      <c r="J10" s="1629">
        <v>20.34</v>
      </c>
      <c r="K10" s="1630">
        <v>20.41</v>
      </c>
      <c r="L10" s="1631">
        <v>6.11</v>
      </c>
      <c r="M10" s="1632">
        <v>6.24</v>
      </c>
    </row>
    <row r="11" spans="1:13" ht="14.1" customHeight="1">
      <c r="A11" s="1492" t="s">
        <v>1344</v>
      </c>
      <c r="B11" s="1580">
        <v>32</v>
      </c>
      <c r="C11" s="1581">
        <v>32</v>
      </c>
      <c r="D11" s="1627">
        <v>18508</v>
      </c>
      <c r="E11" s="1627">
        <v>18066.571428571428</v>
      </c>
      <c r="F11" s="1628">
        <v>55477</v>
      </c>
      <c r="G11" s="1583">
        <v>367198</v>
      </c>
      <c r="H11" s="1589">
        <v>2689</v>
      </c>
      <c r="I11" s="1581">
        <v>17565</v>
      </c>
      <c r="J11" s="1629">
        <v>20.63</v>
      </c>
      <c r="K11" s="1630">
        <v>20.91</v>
      </c>
      <c r="L11" s="1631">
        <v>10.52</v>
      </c>
      <c r="M11" s="1632">
        <v>10.57</v>
      </c>
    </row>
    <row r="12" spans="1:13" ht="14.1" customHeight="1">
      <c r="A12" s="1492" t="s">
        <v>1345</v>
      </c>
      <c r="B12" s="1580">
        <v>360</v>
      </c>
      <c r="C12" s="1581">
        <v>358.71428571428572</v>
      </c>
      <c r="D12" s="1627">
        <v>72159</v>
      </c>
      <c r="E12" s="1627">
        <v>71609.28571428571</v>
      </c>
      <c r="F12" s="1628">
        <v>210653</v>
      </c>
      <c r="G12" s="1583">
        <v>1446969</v>
      </c>
      <c r="H12" s="1589">
        <v>9753</v>
      </c>
      <c r="I12" s="1581">
        <v>66014</v>
      </c>
      <c r="J12" s="1629">
        <v>21.6</v>
      </c>
      <c r="K12" s="1630">
        <v>21.92</v>
      </c>
      <c r="L12" s="1631">
        <v>11.9</v>
      </c>
      <c r="M12" s="1632">
        <v>12.26</v>
      </c>
    </row>
    <row r="13" spans="1:13" ht="14.1" customHeight="1">
      <c r="A13" s="1486" t="s">
        <v>1311</v>
      </c>
      <c r="B13" s="1580">
        <v>23</v>
      </c>
      <c r="C13" s="1581">
        <v>23</v>
      </c>
      <c r="D13" s="1627">
        <v>4572</v>
      </c>
      <c r="E13" s="1627">
        <v>4587.1428571428569</v>
      </c>
      <c r="F13" s="1628">
        <v>13314</v>
      </c>
      <c r="G13" s="1583">
        <v>93407</v>
      </c>
      <c r="H13" s="1589">
        <v>603</v>
      </c>
      <c r="I13" s="1581">
        <v>4200</v>
      </c>
      <c r="J13" s="1629">
        <v>22.08</v>
      </c>
      <c r="K13" s="1630">
        <v>22.24</v>
      </c>
      <c r="L13" s="1631">
        <v>9.7799999999999994</v>
      </c>
      <c r="M13" s="1632">
        <v>10.050000000000001</v>
      </c>
    </row>
    <row r="14" spans="1:13" ht="14.1" customHeight="1">
      <c r="A14" s="1486" t="s">
        <v>1312</v>
      </c>
      <c r="B14" s="1580">
        <v>163</v>
      </c>
      <c r="C14" s="1581">
        <v>162.71428571428572</v>
      </c>
      <c r="D14" s="1627">
        <v>30640</v>
      </c>
      <c r="E14" s="1627">
        <v>29048.857142857141</v>
      </c>
      <c r="F14" s="1628">
        <v>113855</v>
      </c>
      <c r="G14" s="1583">
        <v>758763</v>
      </c>
      <c r="H14" s="1589">
        <v>4271</v>
      </c>
      <c r="I14" s="1581">
        <v>26892</v>
      </c>
      <c r="J14" s="1629">
        <v>26.66</v>
      </c>
      <c r="K14" s="1630">
        <v>28.22</v>
      </c>
      <c r="L14" s="1631">
        <v>10.220000000000001</v>
      </c>
      <c r="M14" s="1632">
        <v>10</v>
      </c>
    </row>
    <row r="15" spans="1:13" ht="14.1" customHeight="1">
      <c r="A15" s="1492" t="s">
        <v>1346</v>
      </c>
      <c r="B15" s="1580">
        <v>28</v>
      </c>
      <c r="C15" s="1581">
        <v>27.714285714285715</v>
      </c>
      <c r="D15" s="1627">
        <v>7333</v>
      </c>
      <c r="E15" s="1627">
        <v>7269.4285714285716</v>
      </c>
      <c r="F15" s="1628">
        <v>26456</v>
      </c>
      <c r="G15" s="1583">
        <v>180735</v>
      </c>
      <c r="H15" s="1589">
        <v>980</v>
      </c>
      <c r="I15" s="1581">
        <v>6677</v>
      </c>
      <c r="J15" s="1629">
        <v>27</v>
      </c>
      <c r="K15" s="1630">
        <v>27.07</v>
      </c>
      <c r="L15" s="1631">
        <v>11.36</v>
      </c>
      <c r="M15" s="1632">
        <v>11.07</v>
      </c>
    </row>
    <row r="16" spans="1:13" ht="14.1" customHeight="1">
      <c r="A16" s="1492" t="s">
        <v>1347</v>
      </c>
      <c r="B16" s="1580">
        <v>36</v>
      </c>
      <c r="C16" s="1581">
        <v>36</v>
      </c>
      <c r="D16" s="1627">
        <v>5734</v>
      </c>
      <c r="E16" s="1627">
        <v>5670.7142857142853</v>
      </c>
      <c r="F16" s="1628">
        <v>24019</v>
      </c>
      <c r="G16" s="1583">
        <v>164843</v>
      </c>
      <c r="H16" s="1589">
        <v>799</v>
      </c>
      <c r="I16" s="1581">
        <v>5334</v>
      </c>
      <c r="J16" s="1629">
        <v>30.06</v>
      </c>
      <c r="K16" s="1630">
        <v>30.9</v>
      </c>
      <c r="L16" s="1631">
        <v>7.39</v>
      </c>
      <c r="M16" s="1632">
        <v>8.08</v>
      </c>
    </row>
    <row r="17" spans="1:13" ht="14.1" customHeight="1">
      <c r="A17" s="1492" t="s">
        <v>1348</v>
      </c>
      <c r="B17" s="1580">
        <v>99</v>
      </c>
      <c r="C17" s="1581">
        <v>99</v>
      </c>
      <c r="D17" s="1627">
        <v>17573</v>
      </c>
      <c r="E17" s="1627">
        <v>16108.714285714286</v>
      </c>
      <c r="F17" s="1628">
        <v>63380</v>
      </c>
      <c r="G17" s="1583">
        <v>413184</v>
      </c>
      <c r="H17" s="1589">
        <v>2493</v>
      </c>
      <c r="I17" s="1581">
        <v>14882</v>
      </c>
      <c r="J17" s="1629">
        <v>25.42</v>
      </c>
      <c r="K17" s="1630">
        <v>27.76</v>
      </c>
      <c r="L17" s="1631">
        <v>11.4</v>
      </c>
      <c r="M17" s="1632">
        <v>10.56</v>
      </c>
    </row>
    <row r="18" spans="1:13" ht="14.1" customHeight="1">
      <c r="A18" s="1486" t="s">
        <v>1349</v>
      </c>
      <c r="B18" s="1580">
        <v>33</v>
      </c>
      <c r="C18" s="1581">
        <v>33</v>
      </c>
      <c r="D18" s="1627">
        <v>4448</v>
      </c>
      <c r="E18" s="1627">
        <v>4439.2857142857147</v>
      </c>
      <c r="F18" s="1628">
        <v>23113</v>
      </c>
      <c r="G18" s="1583">
        <v>158700</v>
      </c>
      <c r="H18" s="1589">
        <v>603</v>
      </c>
      <c r="I18" s="1581">
        <v>4137</v>
      </c>
      <c r="J18" s="1629">
        <v>38.33</v>
      </c>
      <c r="K18" s="1630">
        <v>38.36</v>
      </c>
      <c r="L18" s="1631">
        <v>6.24</v>
      </c>
      <c r="M18" s="1632">
        <v>5.51</v>
      </c>
    </row>
    <row r="19" spans="1:13" ht="14.1" customHeight="1">
      <c r="A19" s="1492" t="s">
        <v>1350</v>
      </c>
      <c r="B19" s="1580">
        <v>27</v>
      </c>
      <c r="C19" s="1581">
        <v>27</v>
      </c>
      <c r="D19" s="1627">
        <v>3571</v>
      </c>
      <c r="E19" s="1627">
        <v>3547.7142857142858</v>
      </c>
      <c r="F19" s="1628">
        <v>19465</v>
      </c>
      <c r="G19" s="1583">
        <v>133163</v>
      </c>
      <c r="H19" s="1589">
        <v>484</v>
      </c>
      <c r="I19" s="1581">
        <v>3308</v>
      </c>
      <c r="J19" s="1629">
        <v>40.22</v>
      </c>
      <c r="K19" s="1630">
        <v>40.25</v>
      </c>
      <c r="L19" s="1631">
        <v>5.87</v>
      </c>
      <c r="M19" s="1632">
        <v>5.17</v>
      </c>
    </row>
    <row r="20" spans="1:13" ht="14.1" customHeight="1">
      <c r="A20" s="1492" t="s">
        <v>1351</v>
      </c>
      <c r="B20" s="1580">
        <v>6</v>
      </c>
      <c r="C20" s="1581">
        <v>6</v>
      </c>
      <c r="D20" s="1627">
        <v>877</v>
      </c>
      <c r="E20" s="1627">
        <v>891.57142857142856</v>
      </c>
      <c r="F20" s="1628">
        <v>3647</v>
      </c>
      <c r="G20" s="1583">
        <v>25539</v>
      </c>
      <c r="H20" s="1589">
        <v>119</v>
      </c>
      <c r="I20" s="1581">
        <v>829</v>
      </c>
      <c r="J20" s="1629">
        <v>30.65</v>
      </c>
      <c r="K20" s="1630">
        <v>30.81</v>
      </c>
      <c r="L20" s="1631">
        <v>9.34</v>
      </c>
      <c r="M20" s="1632">
        <v>8.4499999999999993</v>
      </c>
    </row>
    <row r="21" spans="1:13" ht="14.1" customHeight="1">
      <c r="A21" s="1494" t="s">
        <v>1314</v>
      </c>
      <c r="B21" s="1580">
        <v>169</v>
      </c>
      <c r="C21" s="1581">
        <v>168.85714285714286</v>
      </c>
      <c r="D21" s="1627">
        <v>45749</v>
      </c>
      <c r="E21" s="1627">
        <v>45414.857142857145</v>
      </c>
      <c r="F21" s="1628">
        <v>209499</v>
      </c>
      <c r="G21" s="1583">
        <v>1460295</v>
      </c>
      <c r="H21" s="1589">
        <v>5811</v>
      </c>
      <c r="I21" s="1581">
        <v>39610</v>
      </c>
      <c r="J21" s="1629">
        <v>36.049999999999997</v>
      </c>
      <c r="K21" s="1630">
        <v>36.869999999999997</v>
      </c>
      <c r="L21" s="1631">
        <v>5.66</v>
      </c>
      <c r="M21" s="1632">
        <v>5.94</v>
      </c>
    </row>
    <row r="22" spans="1:13" ht="14.1" customHeight="1">
      <c r="A22" s="1492" t="s">
        <v>1352</v>
      </c>
      <c r="B22" s="1580">
        <v>158</v>
      </c>
      <c r="C22" s="1581">
        <v>157.85714285714286</v>
      </c>
      <c r="D22" s="1627">
        <v>42158</v>
      </c>
      <c r="E22" s="1627">
        <v>41891.428571428572</v>
      </c>
      <c r="F22" s="1628">
        <v>194768</v>
      </c>
      <c r="G22" s="1583">
        <v>1362696</v>
      </c>
      <c r="H22" s="1589">
        <v>5328</v>
      </c>
      <c r="I22" s="1581">
        <v>36362</v>
      </c>
      <c r="J22" s="1629">
        <v>36.56</v>
      </c>
      <c r="K22" s="1630">
        <v>37.479999999999997</v>
      </c>
      <c r="L22" s="1631">
        <v>5.66</v>
      </c>
      <c r="M22" s="1632">
        <v>5.82</v>
      </c>
    </row>
    <row r="23" spans="1:13" ht="14.1" customHeight="1">
      <c r="A23" s="1492" t="s">
        <v>1353</v>
      </c>
      <c r="B23" s="1580">
        <v>11</v>
      </c>
      <c r="C23" s="1581">
        <v>11</v>
      </c>
      <c r="D23" s="1627">
        <v>3591</v>
      </c>
      <c r="E23" s="1627">
        <v>3523.4285714285716</v>
      </c>
      <c r="F23" s="1628">
        <v>14731</v>
      </c>
      <c r="G23" s="1583">
        <v>97598</v>
      </c>
      <c r="H23" s="1589">
        <v>484</v>
      </c>
      <c r="I23" s="1581">
        <v>3247</v>
      </c>
      <c r="J23" s="1629">
        <v>30.44</v>
      </c>
      <c r="K23" s="1630">
        <v>30.06</v>
      </c>
      <c r="L23" s="1631">
        <v>5.6</v>
      </c>
      <c r="M23" s="1632">
        <v>8.27</v>
      </c>
    </row>
    <row r="24" spans="1:13" ht="14.1" customHeight="1">
      <c r="A24" s="1494" t="s">
        <v>1354</v>
      </c>
      <c r="B24" s="1580">
        <v>75</v>
      </c>
      <c r="C24" s="1589">
        <v>74.857142857142861</v>
      </c>
      <c r="D24" s="1633">
        <v>13937</v>
      </c>
      <c r="E24" s="1627">
        <v>14012.571428571429</v>
      </c>
      <c r="F24" s="1628">
        <v>58531</v>
      </c>
      <c r="G24" s="1583">
        <v>410267</v>
      </c>
      <c r="H24" s="1589">
        <v>1811</v>
      </c>
      <c r="I24" s="1589">
        <v>12307</v>
      </c>
      <c r="J24" s="1634">
        <v>32.32</v>
      </c>
      <c r="K24" s="1630">
        <v>33.340000000000003</v>
      </c>
      <c r="L24" s="1631">
        <v>9.3699999999999992</v>
      </c>
      <c r="M24" s="1632">
        <v>9.32</v>
      </c>
    </row>
    <row r="25" spans="1:13" ht="14.1" customHeight="1">
      <c r="A25" s="1492" t="s">
        <v>1355</v>
      </c>
      <c r="B25" s="1580">
        <v>58</v>
      </c>
      <c r="C25" s="1581">
        <v>57.857142857142854</v>
      </c>
      <c r="D25" s="1627">
        <v>10705</v>
      </c>
      <c r="E25" s="1627">
        <v>10773.142857142857</v>
      </c>
      <c r="F25" s="1628">
        <v>40346</v>
      </c>
      <c r="G25" s="1583">
        <v>288985</v>
      </c>
      <c r="H25" s="1589">
        <v>1383</v>
      </c>
      <c r="I25" s="1581">
        <v>9344</v>
      </c>
      <c r="J25" s="1629">
        <v>29.17</v>
      </c>
      <c r="K25" s="1630">
        <v>30.93</v>
      </c>
      <c r="L25" s="1631">
        <v>9</v>
      </c>
      <c r="M25" s="1632">
        <v>9.27</v>
      </c>
    </row>
    <row r="26" spans="1:13" ht="14.1" customHeight="1">
      <c r="A26" s="1492" t="s">
        <v>1356</v>
      </c>
      <c r="B26" s="1580">
        <v>17</v>
      </c>
      <c r="C26" s="1581">
        <v>17</v>
      </c>
      <c r="D26" s="1627">
        <v>3232</v>
      </c>
      <c r="E26" s="1627">
        <v>3239.4285714285716</v>
      </c>
      <c r="F26" s="1628">
        <v>18185</v>
      </c>
      <c r="G26" s="1583">
        <v>121283</v>
      </c>
      <c r="H26" s="1589">
        <v>428</v>
      </c>
      <c r="I26" s="1581">
        <v>2964</v>
      </c>
      <c r="J26" s="1629">
        <v>42.49</v>
      </c>
      <c r="K26" s="1630">
        <v>40.92</v>
      </c>
      <c r="L26" s="1631">
        <v>10.32</v>
      </c>
      <c r="M26" s="1632">
        <v>9.44</v>
      </c>
    </row>
    <row r="27" spans="1:13" ht="14.1" customHeight="1">
      <c r="A27" s="1494" t="s">
        <v>1316</v>
      </c>
      <c r="B27" s="1580">
        <v>896</v>
      </c>
      <c r="C27" s="1581">
        <v>889.57142857142856</v>
      </c>
      <c r="D27" s="1627">
        <v>150939</v>
      </c>
      <c r="E27" s="1627">
        <v>149911.57142857142</v>
      </c>
      <c r="F27" s="1628">
        <v>392601</v>
      </c>
      <c r="G27" s="1583">
        <v>2709646</v>
      </c>
      <c r="H27" s="1589">
        <v>17261</v>
      </c>
      <c r="I27" s="1581">
        <v>118531</v>
      </c>
      <c r="J27" s="1629">
        <v>22.74</v>
      </c>
      <c r="K27" s="1630">
        <v>22.86</v>
      </c>
      <c r="L27" s="1635">
        <v>20.67</v>
      </c>
      <c r="M27" s="1632">
        <v>20.87</v>
      </c>
    </row>
    <row r="28" spans="1:13" ht="14.1" customHeight="1">
      <c r="A28" s="1492" t="s">
        <v>1357</v>
      </c>
      <c r="B28" s="1580">
        <v>823</v>
      </c>
      <c r="C28" s="1581">
        <v>816.71428571428567</v>
      </c>
      <c r="D28" s="1627">
        <v>137240</v>
      </c>
      <c r="E28" s="1627">
        <v>136389.28571428571</v>
      </c>
      <c r="F28" s="1628">
        <v>343028</v>
      </c>
      <c r="G28" s="1583">
        <v>2365536</v>
      </c>
      <c r="H28" s="1589">
        <v>15524</v>
      </c>
      <c r="I28" s="1581">
        <v>106959</v>
      </c>
      <c r="J28" s="1629">
        <v>22.1</v>
      </c>
      <c r="K28" s="1630">
        <v>22.12</v>
      </c>
      <c r="L28" s="1631">
        <v>22.2</v>
      </c>
      <c r="M28" s="1632">
        <v>22.09</v>
      </c>
    </row>
    <row r="29" spans="1:13" ht="14.1" customHeight="1">
      <c r="A29" s="1492" t="s">
        <v>1358</v>
      </c>
      <c r="B29" s="1580">
        <v>63</v>
      </c>
      <c r="C29" s="1581">
        <v>62.857142857142854</v>
      </c>
      <c r="D29" s="1627">
        <v>12481</v>
      </c>
      <c r="E29" s="1627">
        <v>12289</v>
      </c>
      <c r="F29" s="1628">
        <v>44931</v>
      </c>
      <c r="G29" s="1583">
        <v>312976</v>
      </c>
      <c r="H29" s="1589">
        <v>1579</v>
      </c>
      <c r="I29" s="1581">
        <v>10464</v>
      </c>
      <c r="J29" s="1629">
        <v>28.46</v>
      </c>
      <c r="K29" s="1630">
        <v>29.91</v>
      </c>
      <c r="L29" s="1631">
        <v>14.33</v>
      </c>
      <c r="M29" s="1632">
        <v>15.7</v>
      </c>
    </row>
    <row r="30" spans="1:13" ht="14.1" customHeight="1">
      <c r="A30" s="1492" t="s">
        <v>1359</v>
      </c>
      <c r="B30" s="1580">
        <v>10</v>
      </c>
      <c r="C30" s="1581">
        <v>10</v>
      </c>
      <c r="D30" s="1627">
        <v>1218</v>
      </c>
      <c r="E30" s="1627">
        <v>1233.2857142857142</v>
      </c>
      <c r="F30" s="1628">
        <v>4642</v>
      </c>
      <c r="G30" s="1583">
        <v>31137</v>
      </c>
      <c r="H30" s="1589">
        <v>159</v>
      </c>
      <c r="I30" s="1581">
        <v>1106</v>
      </c>
      <c r="J30" s="1629">
        <v>29.19</v>
      </c>
      <c r="K30" s="1630">
        <v>28.15</v>
      </c>
      <c r="L30" s="1631">
        <v>11.39</v>
      </c>
      <c r="M30" s="1632">
        <v>10.95</v>
      </c>
    </row>
    <row r="31" spans="1:13" ht="14.1" customHeight="1">
      <c r="A31" s="1494" t="s">
        <v>1360</v>
      </c>
      <c r="B31" s="1580">
        <v>439</v>
      </c>
      <c r="C31" s="1581">
        <v>437.85714285714283</v>
      </c>
      <c r="D31" s="1627">
        <v>120977</v>
      </c>
      <c r="E31" s="1627">
        <v>119556.57142857143</v>
      </c>
      <c r="F31" s="1628">
        <v>490172</v>
      </c>
      <c r="G31" s="1583">
        <v>3432198</v>
      </c>
      <c r="H31" s="1589">
        <v>15793</v>
      </c>
      <c r="I31" s="1581">
        <v>105343</v>
      </c>
      <c r="J31" s="1629">
        <v>31.04</v>
      </c>
      <c r="K31" s="1630">
        <v>32.58</v>
      </c>
      <c r="L31" s="1631">
        <v>12.6</v>
      </c>
      <c r="M31" s="1632">
        <v>12.98</v>
      </c>
    </row>
    <row r="32" spans="1:13" ht="14.1" customHeight="1">
      <c r="A32" s="1492" t="s">
        <v>1361</v>
      </c>
      <c r="B32" s="1580">
        <v>22</v>
      </c>
      <c r="C32" s="1581">
        <v>22</v>
      </c>
      <c r="D32" s="1627">
        <v>5402</v>
      </c>
      <c r="E32" s="1627">
        <v>5484.2857142857147</v>
      </c>
      <c r="F32" s="1628">
        <v>32612</v>
      </c>
      <c r="G32" s="1583">
        <v>217431</v>
      </c>
      <c r="H32" s="1589">
        <v>607</v>
      </c>
      <c r="I32" s="1581">
        <v>4493</v>
      </c>
      <c r="J32" s="1629">
        <v>53.73</v>
      </c>
      <c r="K32" s="1630">
        <v>48.39</v>
      </c>
      <c r="L32" s="1631">
        <v>11.92</v>
      </c>
      <c r="M32" s="1632">
        <v>11.43</v>
      </c>
    </row>
    <row r="33" spans="1:14" ht="14.1" customHeight="1">
      <c r="A33" s="1492" t="s">
        <v>1362</v>
      </c>
      <c r="B33" s="1580">
        <v>125</v>
      </c>
      <c r="C33" s="1581">
        <v>124.57142857142857</v>
      </c>
      <c r="D33" s="1627">
        <v>40394</v>
      </c>
      <c r="E33" s="1627">
        <v>39486.714285714283</v>
      </c>
      <c r="F33" s="1628">
        <v>152502</v>
      </c>
      <c r="G33" s="1583">
        <v>1061974</v>
      </c>
      <c r="H33" s="1589">
        <v>5028</v>
      </c>
      <c r="I33" s="1581">
        <v>32801</v>
      </c>
      <c r="J33" s="1629">
        <v>30.33</v>
      </c>
      <c r="K33" s="1630">
        <v>32.380000000000003</v>
      </c>
      <c r="L33" s="1631">
        <v>13.34</v>
      </c>
      <c r="M33" s="1632">
        <v>13.23</v>
      </c>
    </row>
    <row r="34" spans="1:14" ht="14.1" customHeight="1">
      <c r="A34" s="1492" t="s">
        <v>1363</v>
      </c>
      <c r="B34" s="1580">
        <v>47</v>
      </c>
      <c r="C34" s="1581">
        <v>46.857142857142854</v>
      </c>
      <c r="D34" s="1627">
        <v>10229</v>
      </c>
      <c r="E34" s="1627">
        <v>10238.285714285714</v>
      </c>
      <c r="F34" s="1628">
        <v>42473</v>
      </c>
      <c r="G34" s="1583">
        <v>300584</v>
      </c>
      <c r="H34" s="1589">
        <v>1364</v>
      </c>
      <c r="I34" s="1581">
        <v>9351</v>
      </c>
      <c r="J34" s="1629">
        <v>31.14</v>
      </c>
      <c r="K34" s="1630">
        <v>32.14</v>
      </c>
      <c r="L34" s="1631">
        <v>6.58</v>
      </c>
      <c r="M34" s="1632">
        <v>7.35</v>
      </c>
    </row>
    <row r="35" spans="1:14" ht="14.1" customHeight="1">
      <c r="A35" s="1492" t="s">
        <v>1364</v>
      </c>
      <c r="B35" s="1580">
        <v>55</v>
      </c>
      <c r="C35" s="1581">
        <v>55</v>
      </c>
      <c r="D35" s="1627">
        <v>13050</v>
      </c>
      <c r="E35" s="1627">
        <v>12977.571428571429</v>
      </c>
      <c r="F35" s="1628">
        <v>54867</v>
      </c>
      <c r="G35" s="1583">
        <v>402048</v>
      </c>
      <c r="H35" s="1589">
        <v>1864</v>
      </c>
      <c r="I35" s="1581">
        <v>12259</v>
      </c>
      <c r="J35" s="1629">
        <v>29.44</v>
      </c>
      <c r="K35" s="1630">
        <v>32.799999999999997</v>
      </c>
      <c r="L35" s="1631">
        <v>14.74</v>
      </c>
      <c r="M35" s="1632">
        <v>15.68</v>
      </c>
    </row>
    <row r="36" spans="1:14" ht="14.1" customHeight="1">
      <c r="A36" s="1492" t="s">
        <v>1365</v>
      </c>
      <c r="B36" s="1580">
        <v>57</v>
      </c>
      <c r="C36" s="1581">
        <v>58.285714285714285</v>
      </c>
      <c r="D36" s="1627">
        <v>17775</v>
      </c>
      <c r="E36" s="1627">
        <v>18222.428571428572</v>
      </c>
      <c r="F36" s="1628">
        <v>64954</v>
      </c>
      <c r="G36" s="1583">
        <v>462731</v>
      </c>
      <c r="H36" s="1589">
        <v>2352</v>
      </c>
      <c r="I36" s="1581">
        <v>16286</v>
      </c>
      <c r="J36" s="1629">
        <v>27.62</v>
      </c>
      <c r="K36" s="1630">
        <v>28.41</v>
      </c>
      <c r="L36" s="1631">
        <v>13.63</v>
      </c>
      <c r="M36" s="1632">
        <v>13.26</v>
      </c>
    </row>
    <row r="37" spans="1:14" ht="14.1" customHeight="1">
      <c r="A37" s="1492" t="s">
        <v>1366</v>
      </c>
      <c r="B37" s="1580">
        <v>12</v>
      </c>
      <c r="C37" s="1581">
        <v>12</v>
      </c>
      <c r="D37" s="1627">
        <v>3090</v>
      </c>
      <c r="E37" s="1627">
        <v>3074.8571428571427</v>
      </c>
      <c r="F37" s="1628">
        <v>13123</v>
      </c>
      <c r="G37" s="1583">
        <v>92903</v>
      </c>
      <c r="H37" s="1589">
        <v>386</v>
      </c>
      <c r="I37" s="1581">
        <v>2597</v>
      </c>
      <c r="J37" s="1629">
        <v>34</v>
      </c>
      <c r="K37" s="1630">
        <v>35.770000000000003</v>
      </c>
      <c r="L37" s="1631">
        <v>10.34</v>
      </c>
      <c r="M37" s="1632">
        <v>12.06</v>
      </c>
    </row>
    <row r="38" spans="1:14" ht="14.1" customHeight="1">
      <c r="A38" s="1492" t="s">
        <v>1360</v>
      </c>
      <c r="B38" s="1580">
        <v>121</v>
      </c>
      <c r="C38" s="1581">
        <v>119.14285714285714</v>
      </c>
      <c r="D38" s="1627">
        <v>31037</v>
      </c>
      <c r="E38" s="1627">
        <v>30072.428571428572</v>
      </c>
      <c r="F38" s="1628">
        <v>129641</v>
      </c>
      <c r="G38" s="1583">
        <v>894527</v>
      </c>
      <c r="H38" s="1589">
        <v>4192</v>
      </c>
      <c r="I38" s="1581">
        <v>27553</v>
      </c>
      <c r="J38" s="1629">
        <v>30.93</v>
      </c>
      <c r="K38" s="1630">
        <v>32.47</v>
      </c>
      <c r="L38" s="1631">
        <v>15.2</v>
      </c>
      <c r="M38" s="1632">
        <v>15.99</v>
      </c>
    </row>
    <row r="39" spans="1:14" ht="14.1" customHeight="1">
      <c r="A39" s="1492" t="s">
        <v>1367</v>
      </c>
      <c r="B39" s="1580">
        <v>101</v>
      </c>
      <c r="C39" s="1589">
        <v>99.571428571428569</v>
      </c>
      <c r="D39" s="1633">
        <v>16098</v>
      </c>
      <c r="E39" s="1627">
        <v>15910.571428571429</v>
      </c>
      <c r="F39" s="1628">
        <v>66182</v>
      </c>
      <c r="G39" s="1583">
        <v>476551</v>
      </c>
      <c r="H39" s="1589">
        <v>2214</v>
      </c>
      <c r="I39" s="1589">
        <v>14991</v>
      </c>
      <c r="J39" s="1634">
        <v>29.89</v>
      </c>
      <c r="K39" s="1629">
        <v>31.79</v>
      </c>
      <c r="L39" s="1635">
        <v>8.7100000000000009</v>
      </c>
      <c r="M39" s="1632">
        <v>9.2200000000000006</v>
      </c>
    </row>
    <row r="40" spans="1:14" ht="14.1" customHeight="1">
      <c r="A40" s="1492" t="s">
        <v>1368</v>
      </c>
      <c r="B40" s="1580">
        <v>54</v>
      </c>
      <c r="C40" s="1589">
        <v>53.142857142857146</v>
      </c>
      <c r="D40" s="1633">
        <v>6007</v>
      </c>
      <c r="E40" s="1627">
        <v>5864</v>
      </c>
      <c r="F40" s="1628">
        <v>22656</v>
      </c>
      <c r="G40" s="1583">
        <v>156242</v>
      </c>
      <c r="H40" s="1589">
        <v>813</v>
      </c>
      <c r="I40" s="1589">
        <v>5495</v>
      </c>
      <c r="J40" s="1634">
        <v>27.87</v>
      </c>
      <c r="K40" s="1629">
        <v>28.43</v>
      </c>
      <c r="L40" s="1635">
        <v>5.99</v>
      </c>
      <c r="M40" s="1632">
        <v>5.96</v>
      </c>
    </row>
    <row r="41" spans="1:14" ht="14.1" customHeight="1">
      <c r="A41" s="1492" t="s">
        <v>1369</v>
      </c>
      <c r="B41" s="1580">
        <v>47</v>
      </c>
      <c r="C41" s="1589">
        <v>46.428571428571431</v>
      </c>
      <c r="D41" s="1633">
        <v>10091</v>
      </c>
      <c r="E41" s="1627">
        <v>10046.571428571429</v>
      </c>
      <c r="F41" s="1628">
        <v>43526</v>
      </c>
      <c r="G41" s="1583">
        <v>320310</v>
      </c>
      <c r="H41" s="1589">
        <v>1400</v>
      </c>
      <c r="I41" s="1589">
        <v>9496</v>
      </c>
      <c r="J41" s="1634">
        <v>31.09</v>
      </c>
      <c r="K41" s="1629">
        <v>33.729999999999997</v>
      </c>
      <c r="L41" s="1635">
        <v>11.4</v>
      </c>
      <c r="M41" s="1632">
        <v>12.57</v>
      </c>
    </row>
    <row r="42" spans="1:14" ht="14.1" customHeight="1">
      <c r="A42" s="1495" t="s">
        <v>1324</v>
      </c>
      <c r="B42" s="1572">
        <v>329</v>
      </c>
      <c r="C42" s="1573">
        <v>325.14285714285717</v>
      </c>
      <c r="D42" s="1621">
        <v>56806</v>
      </c>
      <c r="E42" s="1621">
        <v>56023.428571428572</v>
      </c>
      <c r="F42" s="1622">
        <v>246614</v>
      </c>
      <c r="G42" s="1575">
        <v>1710923</v>
      </c>
      <c r="H42" s="1591">
        <v>7479</v>
      </c>
      <c r="I42" s="1573">
        <v>48959</v>
      </c>
      <c r="J42" s="1623">
        <v>32.97</v>
      </c>
      <c r="K42" s="1624">
        <v>34.950000000000003</v>
      </c>
      <c r="L42" s="1625">
        <v>11.3</v>
      </c>
      <c r="M42" s="1626">
        <v>12.85</v>
      </c>
    </row>
    <row r="43" spans="1:14" ht="14.1" customHeight="1">
      <c r="A43" s="1492" t="s">
        <v>1370</v>
      </c>
      <c r="B43" s="1580">
        <v>22</v>
      </c>
      <c r="C43" s="1581">
        <v>21.857142857142858</v>
      </c>
      <c r="D43" s="1627">
        <v>2420</v>
      </c>
      <c r="E43" s="1627">
        <v>2391</v>
      </c>
      <c r="F43" s="1628">
        <v>10098</v>
      </c>
      <c r="G43" s="1583">
        <v>68479</v>
      </c>
      <c r="H43" s="1589">
        <v>322</v>
      </c>
      <c r="I43" s="1581">
        <v>2183</v>
      </c>
      <c r="J43" s="1629">
        <v>31.36</v>
      </c>
      <c r="K43" s="1630">
        <v>31.37</v>
      </c>
      <c r="L43" s="1631">
        <v>7.31</v>
      </c>
      <c r="M43" s="1632">
        <v>7.35</v>
      </c>
    </row>
    <row r="44" spans="1:14" ht="14.1" customHeight="1">
      <c r="A44" s="1492" t="s">
        <v>1371</v>
      </c>
      <c r="B44" s="1580">
        <v>146</v>
      </c>
      <c r="C44" s="1581">
        <v>145</v>
      </c>
      <c r="D44" s="1627">
        <v>23128</v>
      </c>
      <c r="E44" s="1627">
        <v>23130.142857142859</v>
      </c>
      <c r="F44" s="1628">
        <v>103567</v>
      </c>
      <c r="G44" s="1583">
        <v>725482</v>
      </c>
      <c r="H44" s="1589">
        <v>3007</v>
      </c>
      <c r="I44" s="1581">
        <v>20012</v>
      </c>
      <c r="J44" s="1629">
        <v>34.44</v>
      </c>
      <c r="K44" s="1630">
        <v>36.25</v>
      </c>
      <c r="L44" s="1631">
        <v>12.34</v>
      </c>
      <c r="M44" s="1632">
        <v>14.77</v>
      </c>
    </row>
    <row r="45" spans="1:14" ht="14.1" customHeight="1">
      <c r="A45" s="1492" t="s">
        <v>1422</v>
      </c>
      <c r="B45" s="1580" t="s">
        <v>573</v>
      </c>
      <c r="C45" s="1581" t="s">
        <v>573</v>
      </c>
      <c r="D45" s="1636" t="s">
        <v>573</v>
      </c>
      <c r="E45" s="1636" t="s">
        <v>573</v>
      </c>
      <c r="F45" s="1582" t="s">
        <v>573</v>
      </c>
      <c r="G45" s="1583" t="s">
        <v>573</v>
      </c>
      <c r="H45" s="1589" t="s">
        <v>573</v>
      </c>
      <c r="I45" s="1581" t="s">
        <v>573</v>
      </c>
      <c r="J45" s="1629" t="s">
        <v>573</v>
      </c>
      <c r="K45" s="1630" t="s">
        <v>573</v>
      </c>
      <c r="L45" s="1631" t="s">
        <v>573</v>
      </c>
      <c r="M45" s="1632" t="s">
        <v>573</v>
      </c>
      <c r="N45" s="1637"/>
    </row>
    <row r="46" spans="1:14" ht="14.1" customHeight="1">
      <c r="A46" s="1492" t="s">
        <v>1372</v>
      </c>
      <c r="B46" s="1580">
        <v>130</v>
      </c>
      <c r="C46" s="1581">
        <v>129.85714285714286</v>
      </c>
      <c r="D46" s="1636">
        <v>26478</v>
      </c>
      <c r="E46" s="1627">
        <v>26096.714285714286</v>
      </c>
      <c r="F46" s="1628">
        <v>114801</v>
      </c>
      <c r="G46" s="1583">
        <v>796326</v>
      </c>
      <c r="H46" s="1589">
        <v>3544</v>
      </c>
      <c r="I46" s="1581">
        <v>23063</v>
      </c>
      <c r="J46" s="1629">
        <v>32.39</v>
      </c>
      <c r="K46" s="1630">
        <v>34.53</v>
      </c>
      <c r="L46" s="1631">
        <v>11.59</v>
      </c>
      <c r="M46" s="1632">
        <v>12.93</v>
      </c>
    </row>
    <row r="47" spans="1:14" ht="14.1" customHeight="1">
      <c r="A47" s="1638" t="s">
        <v>1373</v>
      </c>
      <c r="B47" s="1593">
        <v>2735</v>
      </c>
      <c r="C47" s="1594">
        <v>2718.7142857142858</v>
      </c>
      <c r="D47" s="1639">
        <v>568058</v>
      </c>
      <c r="E47" s="1639">
        <v>561925.85714285716</v>
      </c>
      <c r="F47" s="1640">
        <v>1981883</v>
      </c>
      <c r="G47" s="1596">
        <v>13721546</v>
      </c>
      <c r="H47" s="1641">
        <v>73298</v>
      </c>
      <c r="I47" s="1594">
        <v>492672</v>
      </c>
      <c r="J47" s="1642">
        <v>27.04</v>
      </c>
      <c r="K47" s="1643">
        <v>27.85</v>
      </c>
      <c r="L47" s="1644">
        <v>10.63</v>
      </c>
      <c r="M47" s="1645">
        <v>11</v>
      </c>
      <c r="N47" s="1646"/>
    </row>
    <row r="48" spans="1:14" ht="14.1" customHeight="1">
      <c r="A48" s="1647" t="s">
        <v>1410</v>
      </c>
      <c r="B48" s="462"/>
      <c r="C48" s="462"/>
      <c r="D48" s="462"/>
      <c r="E48" s="462"/>
      <c r="F48" s="462"/>
      <c r="G48" s="462"/>
      <c r="H48" s="462"/>
      <c r="I48" s="462"/>
      <c r="J48" s="462"/>
      <c r="K48" s="462"/>
      <c r="L48" s="462"/>
      <c r="M48" s="462"/>
    </row>
    <row r="49" spans="1:13" ht="14.1" customHeight="1">
      <c r="A49" s="1647" t="s">
        <v>1423</v>
      </c>
      <c r="B49" s="462"/>
      <c r="C49" s="462"/>
      <c r="D49" s="462"/>
      <c r="E49" s="462"/>
      <c r="F49" s="462"/>
      <c r="G49" s="462"/>
      <c r="H49" s="462"/>
      <c r="I49" s="462"/>
      <c r="J49" s="462"/>
      <c r="K49" s="462"/>
      <c r="L49" s="462"/>
      <c r="M49" s="503"/>
    </row>
    <row r="50" spans="1:13" ht="14.1" customHeight="1">
      <c r="A50" s="461" t="s">
        <v>162</v>
      </c>
    </row>
    <row r="51" spans="1:13" ht="14.1" customHeight="1">
      <c r="A51" s="1087" t="s">
        <v>1264</v>
      </c>
      <c r="B51" s="1648"/>
      <c r="C51" s="1648"/>
      <c r="D51" s="1648"/>
      <c r="E51" s="1648"/>
      <c r="F51" s="1648"/>
      <c r="G51" s="1648"/>
    </row>
  </sheetData>
  <hyperlinks>
    <hyperlink ref="A51" location="Inhaltsverzeichnis!A1" display="Zurück zum Inhaltsverzeichnis" xr:uid="{13740C04-2B51-4BA1-B62C-C0B5E7A523FD}"/>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1276-703B-4C88-A554-0385185167AA}">
  <sheetPr>
    <tabColor rgb="FFF9E03A"/>
    <pageSetUpPr fitToPage="1"/>
  </sheetPr>
  <dimension ref="A1:K51"/>
  <sheetViews>
    <sheetView showGridLines="0" zoomScaleNormal="100" workbookViewId="0"/>
  </sheetViews>
  <sheetFormatPr baseColWidth="10" defaultRowHeight="16.5"/>
  <cols>
    <col min="1" max="1" width="38.375" style="452" customWidth="1"/>
    <col min="2" max="2" width="7.75" style="452" customWidth="1"/>
    <col min="3" max="3" width="8.5" style="452" customWidth="1"/>
    <col min="4" max="7" width="7.75" style="452" customWidth="1"/>
    <col min="8" max="11" width="6.75" style="452" customWidth="1"/>
    <col min="12" max="16384" width="11" style="452"/>
  </cols>
  <sheetData>
    <row r="1" spans="1:11" ht="30" customHeight="1">
      <c r="A1" s="465" t="s">
        <v>1424</v>
      </c>
      <c r="B1" s="449"/>
      <c r="C1" s="449"/>
      <c r="D1" s="449"/>
      <c r="E1" s="449"/>
      <c r="F1" s="449"/>
      <c r="G1" s="449"/>
      <c r="H1" s="449"/>
      <c r="I1" s="449"/>
      <c r="J1" s="449"/>
      <c r="K1" s="449"/>
    </row>
    <row r="2" spans="1:11" ht="20.100000000000001" customHeight="1">
      <c r="A2" s="467" t="s">
        <v>1425</v>
      </c>
      <c r="B2" s="449"/>
      <c r="C2" s="449"/>
      <c r="D2" s="449"/>
      <c r="E2" s="449"/>
      <c r="F2" s="449"/>
      <c r="G2" s="449"/>
      <c r="H2" s="449"/>
      <c r="I2" s="449"/>
      <c r="J2" s="449"/>
      <c r="K2" s="449"/>
    </row>
    <row r="3" spans="1:11" ht="14.1" customHeight="1">
      <c r="A3" s="1542"/>
      <c r="B3" s="1649" t="s">
        <v>1335</v>
      </c>
      <c r="C3" s="1649"/>
      <c r="D3" s="1649"/>
      <c r="E3" s="1649"/>
      <c r="F3" s="1649"/>
      <c r="G3" s="1650"/>
      <c r="H3" s="1651" t="s">
        <v>1404</v>
      </c>
      <c r="I3" s="1603"/>
      <c r="J3" s="1652" t="s">
        <v>1426</v>
      </c>
      <c r="K3" s="1468"/>
    </row>
    <row r="4" spans="1:11" ht="14.1" customHeight="1">
      <c r="A4" s="1552"/>
      <c r="B4" s="1653" t="s">
        <v>656</v>
      </c>
      <c r="C4" s="1653"/>
      <c r="D4" s="1654" t="s">
        <v>1427</v>
      </c>
      <c r="E4" s="1655"/>
      <c r="F4" s="1654" t="s">
        <v>1340</v>
      </c>
      <c r="G4" s="1655"/>
      <c r="H4" s="1656"/>
      <c r="I4" s="1657"/>
      <c r="J4" s="1658" t="s">
        <v>1428</v>
      </c>
      <c r="K4" s="1659"/>
    </row>
    <row r="5" spans="1:11" ht="14.1" customHeight="1">
      <c r="A5" s="1552" t="s">
        <v>1307</v>
      </c>
      <c r="B5" s="1660" t="s">
        <v>268</v>
      </c>
      <c r="C5" s="1563" t="s">
        <v>1305</v>
      </c>
      <c r="D5" s="1660" t="s">
        <v>268</v>
      </c>
      <c r="E5" s="1563" t="s">
        <v>1305</v>
      </c>
      <c r="F5" s="1660" t="s">
        <v>268</v>
      </c>
      <c r="G5" s="1563" t="s">
        <v>1305</v>
      </c>
      <c r="H5" s="1660" t="s">
        <v>268</v>
      </c>
      <c r="I5" s="1563" t="s">
        <v>1305</v>
      </c>
      <c r="J5" s="1660" t="s">
        <v>268</v>
      </c>
      <c r="K5" s="1563" t="s">
        <v>1305</v>
      </c>
    </row>
    <row r="6" spans="1:11" ht="14.1" customHeight="1">
      <c r="A6" s="1552"/>
      <c r="B6" s="1565">
        <v>2025</v>
      </c>
      <c r="C6" s="1566"/>
      <c r="D6" s="1566"/>
      <c r="E6" s="1566"/>
      <c r="F6" s="1566"/>
      <c r="G6" s="1566"/>
      <c r="H6" s="1566"/>
      <c r="I6" s="1566"/>
      <c r="J6" s="1566"/>
      <c r="K6" s="1661"/>
    </row>
    <row r="7" spans="1:11" ht="14.1" customHeight="1">
      <c r="A7" s="1568"/>
      <c r="B7" s="1662" t="s">
        <v>1429</v>
      </c>
      <c r="C7" s="1662"/>
      <c r="D7" s="1662"/>
      <c r="E7" s="1662"/>
      <c r="F7" s="1662"/>
      <c r="G7" s="1663"/>
      <c r="H7" s="1662" t="s">
        <v>678</v>
      </c>
      <c r="I7" s="1662"/>
      <c r="J7" s="1664" t="s">
        <v>1430</v>
      </c>
      <c r="K7" s="1665"/>
    </row>
    <row r="8" spans="1:11" ht="14.1" customHeight="1">
      <c r="A8" s="1666" t="s">
        <v>1342</v>
      </c>
      <c r="B8" s="1667">
        <v>16464365</v>
      </c>
      <c r="C8" s="1622">
        <v>111418427</v>
      </c>
      <c r="D8" s="1622">
        <v>12208718</v>
      </c>
      <c r="E8" s="1622">
        <v>83005243</v>
      </c>
      <c r="F8" s="1622">
        <v>4255648</v>
      </c>
      <c r="G8" s="1622">
        <v>28413185</v>
      </c>
      <c r="H8" s="1668">
        <v>25.847999999999999</v>
      </c>
      <c r="I8" s="1669">
        <v>25.501000000000001</v>
      </c>
      <c r="J8" s="1670">
        <v>32.204000000000001</v>
      </c>
      <c r="K8" s="1671">
        <v>220.23699999999999</v>
      </c>
    </row>
    <row r="9" spans="1:11" ht="14.1" customHeight="1">
      <c r="A9" s="1672" t="s">
        <v>1310</v>
      </c>
      <c r="B9" s="1673">
        <v>3965169</v>
      </c>
      <c r="C9" s="1628">
        <v>26440613</v>
      </c>
      <c r="D9" s="1628">
        <v>3350262</v>
      </c>
      <c r="E9" s="1628">
        <v>22408728</v>
      </c>
      <c r="F9" s="1628">
        <v>614908</v>
      </c>
      <c r="G9" s="1628">
        <v>4031882</v>
      </c>
      <c r="H9" s="1674">
        <v>15.507999999999999</v>
      </c>
      <c r="I9" s="1675">
        <v>15.249000000000001</v>
      </c>
      <c r="J9" s="1676">
        <v>32.005000000000003</v>
      </c>
      <c r="K9" s="1677">
        <v>214.928</v>
      </c>
    </row>
    <row r="10" spans="1:11" ht="14.1" customHeight="1">
      <c r="A10" s="1678" t="s">
        <v>1343</v>
      </c>
      <c r="B10" s="1673">
        <v>1667328</v>
      </c>
      <c r="C10" s="1628">
        <v>11169332</v>
      </c>
      <c r="D10" s="1628">
        <v>1317617</v>
      </c>
      <c r="E10" s="1628">
        <v>8840703</v>
      </c>
      <c r="F10" s="1628">
        <v>349710</v>
      </c>
      <c r="G10" s="1628">
        <v>2328628</v>
      </c>
      <c r="H10" s="1674">
        <v>20.974</v>
      </c>
      <c r="I10" s="1675">
        <v>20.847999999999999</v>
      </c>
      <c r="J10" s="1676">
        <v>50.183</v>
      </c>
      <c r="K10" s="1677">
        <v>334.96100000000001</v>
      </c>
    </row>
    <row r="11" spans="1:11" ht="14.1" customHeight="1">
      <c r="A11" s="1678" t="s">
        <v>1344</v>
      </c>
      <c r="B11" s="1673">
        <v>527141</v>
      </c>
      <c r="C11" s="1628">
        <v>3472919</v>
      </c>
      <c r="D11" s="1628">
        <v>458895</v>
      </c>
      <c r="E11" s="1628">
        <v>3035380</v>
      </c>
      <c r="F11" s="1628">
        <v>68246</v>
      </c>
      <c r="G11" s="1628">
        <v>437540</v>
      </c>
      <c r="H11" s="1674">
        <v>12.946</v>
      </c>
      <c r="I11" s="1675">
        <v>12.599</v>
      </c>
      <c r="J11" s="1676">
        <v>28.481999999999999</v>
      </c>
      <c r="K11" s="1677">
        <v>192.22900000000001</v>
      </c>
    </row>
    <row r="12" spans="1:11" ht="14.1" customHeight="1">
      <c r="A12" s="1678" t="s">
        <v>1345</v>
      </c>
      <c r="B12" s="1673">
        <v>1770701</v>
      </c>
      <c r="C12" s="1628">
        <v>11798359</v>
      </c>
      <c r="D12" s="1628">
        <v>1573749</v>
      </c>
      <c r="E12" s="1628">
        <v>10532646</v>
      </c>
      <c r="F12" s="1628">
        <v>196951</v>
      </c>
      <c r="G12" s="1628">
        <v>1265715</v>
      </c>
      <c r="H12" s="1674">
        <v>11.122999999999999</v>
      </c>
      <c r="I12" s="1675">
        <v>10.728</v>
      </c>
      <c r="J12" s="1676">
        <v>24.539000000000001</v>
      </c>
      <c r="K12" s="1677">
        <v>164.76</v>
      </c>
    </row>
    <row r="13" spans="1:11" ht="14.1" customHeight="1">
      <c r="A13" s="1672" t="s">
        <v>1311</v>
      </c>
      <c r="B13" s="1673">
        <v>136182</v>
      </c>
      <c r="C13" s="1628">
        <v>928972</v>
      </c>
      <c r="D13" s="1628">
        <v>102507</v>
      </c>
      <c r="E13" s="1628">
        <v>694969</v>
      </c>
      <c r="F13" s="1628">
        <v>33675</v>
      </c>
      <c r="G13" s="1628">
        <v>234003</v>
      </c>
      <c r="H13" s="1674">
        <v>24.728000000000002</v>
      </c>
      <c r="I13" s="1675">
        <v>25.189</v>
      </c>
      <c r="J13" s="1676">
        <v>29.786000000000001</v>
      </c>
      <c r="K13" s="1677">
        <v>202.51599999999999</v>
      </c>
    </row>
    <row r="14" spans="1:11" ht="14.1" customHeight="1">
      <c r="A14" s="1672" t="s">
        <v>1312</v>
      </c>
      <c r="B14" s="1673">
        <v>1113985</v>
      </c>
      <c r="C14" s="1628">
        <v>7587830</v>
      </c>
      <c r="D14" s="1628">
        <v>865040</v>
      </c>
      <c r="E14" s="1628">
        <v>5887165</v>
      </c>
      <c r="F14" s="1628">
        <v>248945</v>
      </c>
      <c r="G14" s="1628">
        <v>1700665</v>
      </c>
      <c r="H14" s="1674">
        <v>22.347000000000001</v>
      </c>
      <c r="I14" s="1675">
        <v>22.413</v>
      </c>
      <c r="J14" s="1676">
        <v>36.356999999999999</v>
      </c>
      <c r="K14" s="1677">
        <v>261.209</v>
      </c>
    </row>
    <row r="15" spans="1:11" ht="14.1" customHeight="1">
      <c r="A15" s="1678" t="s">
        <v>1346</v>
      </c>
      <c r="B15" s="1673">
        <v>232894</v>
      </c>
      <c r="C15" s="1628">
        <v>1633302</v>
      </c>
      <c r="D15" s="1628">
        <v>190575</v>
      </c>
      <c r="E15" s="1628">
        <v>1287754</v>
      </c>
      <c r="F15" s="1628">
        <v>42319</v>
      </c>
      <c r="G15" s="1628">
        <v>345546</v>
      </c>
      <c r="H15" s="1674">
        <v>18.170999999999999</v>
      </c>
      <c r="I15" s="1675">
        <v>21.155999999999999</v>
      </c>
      <c r="J15" s="1676">
        <v>31.76</v>
      </c>
      <c r="K15" s="1677">
        <v>224.68100000000001</v>
      </c>
    </row>
    <row r="16" spans="1:11" ht="14.1" customHeight="1">
      <c r="A16" s="1678" t="s">
        <v>1347</v>
      </c>
      <c r="B16" s="1673">
        <v>325008</v>
      </c>
      <c r="C16" s="1628">
        <v>2040269</v>
      </c>
      <c r="D16" s="1628">
        <v>238872</v>
      </c>
      <c r="E16" s="1628">
        <v>1501269</v>
      </c>
      <c r="F16" s="1628">
        <v>86136</v>
      </c>
      <c r="G16" s="1628">
        <v>538999</v>
      </c>
      <c r="H16" s="1674">
        <v>26.503</v>
      </c>
      <c r="I16" s="1675">
        <v>26.417999999999999</v>
      </c>
      <c r="J16" s="1676">
        <v>56.680999999999997</v>
      </c>
      <c r="K16" s="1677">
        <v>359.79</v>
      </c>
    </row>
    <row r="17" spans="1:11" ht="14.1" customHeight="1">
      <c r="A17" s="1678" t="s">
        <v>1348</v>
      </c>
      <c r="B17" s="1673">
        <v>556083</v>
      </c>
      <c r="C17" s="1628">
        <v>3914261</v>
      </c>
      <c r="D17" s="1628">
        <v>435593</v>
      </c>
      <c r="E17" s="1628">
        <v>3098140</v>
      </c>
      <c r="F17" s="1628">
        <v>120489</v>
      </c>
      <c r="G17" s="1628">
        <v>816120</v>
      </c>
      <c r="H17" s="1674">
        <v>21.667000000000002</v>
      </c>
      <c r="I17" s="1675">
        <v>20.85</v>
      </c>
      <c r="J17" s="1676">
        <v>31.643999999999998</v>
      </c>
      <c r="K17" s="1677">
        <v>242.99</v>
      </c>
    </row>
    <row r="18" spans="1:11" ht="14.1" customHeight="1">
      <c r="A18" s="1672" t="s">
        <v>1349</v>
      </c>
      <c r="B18" s="1673">
        <v>370623</v>
      </c>
      <c r="C18" s="1628">
        <v>2878264</v>
      </c>
      <c r="D18" s="1628">
        <v>248369</v>
      </c>
      <c r="E18" s="1628">
        <v>1758187</v>
      </c>
      <c r="F18" s="1628">
        <v>122255</v>
      </c>
      <c r="G18" s="1628">
        <v>1120078</v>
      </c>
      <c r="H18" s="1674">
        <v>32.985999999999997</v>
      </c>
      <c r="I18" s="1675">
        <v>38.914999999999999</v>
      </c>
      <c r="J18" s="1676">
        <v>83.323999999999998</v>
      </c>
      <c r="K18" s="1677">
        <v>648.36199999999997</v>
      </c>
    </row>
    <row r="19" spans="1:11" ht="14.1" customHeight="1">
      <c r="A19" s="1678" t="s">
        <v>1350</v>
      </c>
      <c r="B19" s="1673">
        <v>331575</v>
      </c>
      <c r="C19" s="1628">
        <v>2576030</v>
      </c>
      <c r="D19" s="1628">
        <v>215326</v>
      </c>
      <c r="E19" s="1628">
        <v>1499468</v>
      </c>
      <c r="F19" s="1628">
        <v>116249</v>
      </c>
      <c r="G19" s="1628">
        <v>1076561</v>
      </c>
      <c r="H19" s="1674">
        <v>35.06</v>
      </c>
      <c r="I19" s="1675">
        <v>41.790999999999997</v>
      </c>
      <c r="J19" s="1676">
        <v>92.852000000000004</v>
      </c>
      <c r="K19" s="1677">
        <v>726.11</v>
      </c>
    </row>
    <row r="20" spans="1:11" ht="14.1" customHeight="1">
      <c r="A20" s="1678" t="s">
        <v>1351</v>
      </c>
      <c r="B20" s="1673">
        <v>39048</v>
      </c>
      <c r="C20" s="1628">
        <v>302234</v>
      </c>
      <c r="D20" s="1628">
        <v>33042</v>
      </c>
      <c r="E20" s="1628">
        <v>258717</v>
      </c>
      <c r="F20" s="1628">
        <v>6006</v>
      </c>
      <c r="G20" s="1628">
        <v>43519</v>
      </c>
      <c r="H20" s="1674">
        <v>15.381</v>
      </c>
      <c r="I20" s="1675">
        <v>14.398999999999999</v>
      </c>
      <c r="J20" s="1676">
        <v>44.524999999999999</v>
      </c>
      <c r="K20" s="1677">
        <v>338.99</v>
      </c>
    </row>
    <row r="21" spans="1:11" ht="14.1" customHeight="1">
      <c r="A21" s="1679" t="s">
        <v>1314</v>
      </c>
      <c r="B21" s="1673">
        <v>3704229</v>
      </c>
      <c r="C21" s="1628">
        <v>24593720</v>
      </c>
      <c r="D21" s="1628">
        <v>2525139</v>
      </c>
      <c r="E21" s="1628">
        <v>16930935</v>
      </c>
      <c r="F21" s="1628">
        <v>1179090</v>
      </c>
      <c r="G21" s="1628">
        <v>7662785</v>
      </c>
      <c r="H21" s="1674">
        <v>31.831</v>
      </c>
      <c r="I21" s="1675">
        <v>31.157</v>
      </c>
      <c r="J21" s="1676">
        <v>80.968999999999994</v>
      </c>
      <c r="K21" s="1677">
        <v>541.53499999999997</v>
      </c>
    </row>
    <row r="22" spans="1:11" ht="14.1" customHeight="1">
      <c r="A22" s="1678" t="s">
        <v>1352</v>
      </c>
      <c r="B22" s="1673">
        <v>3441096</v>
      </c>
      <c r="C22" s="1628">
        <v>23413294</v>
      </c>
      <c r="D22" s="1628">
        <v>2299370</v>
      </c>
      <c r="E22" s="1628">
        <v>15920194</v>
      </c>
      <c r="F22" s="1628">
        <v>1141726</v>
      </c>
      <c r="G22" s="1628">
        <v>7493100</v>
      </c>
      <c r="H22" s="1674">
        <v>33.179000000000002</v>
      </c>
      <c r="I22" s="1675">
        <v>32.003999999999998</v>
      </c>
      <c r="J22" s="1676">
        <v>81.623999999999995</v>
      </c>
      <c r="K22" s="1677">
        <v>558.904</v>
      </c>
    </row>
    <row r="23" spans="1:11" ht="14.1" customHeight="1">
      <c r="A23" s="1678" t="s">
        <v>1353</v>
      </c>
      <c r="B23" s="1673">
        <v>263132</v>
      </c>
      <c r="C23" s="1628">
        <v>1180424</v>
      </c>
      <c r="D23" s="1628">
        <v>225768</v>
      </c>
      <c r="E23" s="1628">
        <v>1010740</v>
      </c>
      <c r="F23" s="1628">
        <v>37364</v>
      </c>
      <c r="G23" s="1628">
        <v>169684</v>
      </c>
      <c r="H23" s="1674">
        <v>14.2</v>
      </c>
      <c r="I23" s="1675">
        <v>14.375</v>
      </c>
      <c r="J23" s="1676">
        <v>73.275000000000006</v>
      </c>
      <c r="K23" s="1677">
        <v>335.02100000000002</v>
      </c>
    </row>
    <row r="24" spans="1:11" ht="14.1" customHeight="1">
      <c r="A24" s="1679" t="s">
        <v>1354</v>
      </c>
      <c r="B24" s="1673">
        <v>624739</v>
      </c>
      <c r="C24" s="1628">
        <v>4403178</v>
      </c>
      <c r="D24" s="1628">
        <v>390824</v>
      </c>
      <c r="E24" s="1628">
        <v>2716044</v>
      </c>
      <c r="F24" s="1628">
        <v>233915</v>
      </c>
      <c r="G24" s="1628">
        <v>1687132</v>
      </c>
      <c r="H24" s="1674">
        <v>37.442</v>
      </c>
      <c r="I24" s="1675">
        <v>38.316000000000003</v>
      </c>
      <c r="J24" s="1676">
        <v>44.826000000000001</v>
      </c>
      <c r="K24" s="1677">
        <v>314.23099999999999</v>
      </c>
    </row>
    <row r="25" spans="1:11" ht="14.1" customHeight="1">
      <c r="A25" s="1678" t="s">
        <v>1355</v>
      </c>
      <c r="B25" s="1673">
        <v>448490</v>
      </c>
      <c r="C25" s="1628">
        <v>3118976</v>
      </c>
      <c r="D25" s="1628">
        <v>322097</v>
      </c>
      <c r="E25" s="1628">
        <v>2233061</v>
      </c>
      <c r="F25" s="1628">
        <v>126393</v>
      </c>
      <c r="G25" s="1628">
        <v>885914</v>
      </c>
      <c r="H25" s="1674">
        <v>28.181999999999999</v>
      </c>
      <c r="I25" s="1675">
        <v>28.404</v>
      </c>
      <c r="J25" s="1676">
        <v>41.895000000000003</v>
      </c>
      <c r="K25" s="1677">
        <v>289.51400000000001</v>
      </c>
    </row>
    <row r="26" spans="1:11" ht="14.1" customHeight="1">
      <c r="A26" s="1678" t="s">
        <v>1356</v>
      </c>
      <c r="B26" s="1673">
        <v>176250</v>
      </c>
      <c r="C26" s="1628">
        <v>1284202</v>
      </c>
      <c r="D26" s="1628">
        <v>68727</v>
      </c>
      <c r="E26" s="1628">
        <v>482984</v>
      </c>
      <c r="F26" s="1628">
        <v>107523</v>
      </c>
      <c r="G26" s="1628">
        <v>801218</v>
      </c>
      <c r="H26" s="1674">
        <v>61.006</v>
      </c>
      <c r="I26" s="1675">
        <v>62.39</v>
      </c>
      <c r="J26" s="1676">
        <v>54.533000000000001</v>
      </c>
      <c r="K26" s="1677">
        <v>396.42899999999997</v>
      </c>
    </row>
    <row r="27" spans="1:11" ht="14.1" customHeight="1">
      <c r="A27" s="1679" t="s">
        <v>1316</v>
      </c>
      <c r="B27" s="1673">
        <v>1899478</v>
      </c>
      <c r="C27" s="1628">
        <v>12985014</v>
      </c>
      <c r="D27" s="1628">
        <v>1689394</v>
      </c>
      <c r="E27" s="1628">
        <v>11555046</v>
      </c>
      <c r="F27" s="1628">
        <v>210084</v>
      </c>
      <c r="G27" s="1628">
        <v>1429967</v>
      </c>
      <c r="H27" s="1674">
        <v>11.06</v>
      </c>
      <c r="I27" s="1675">
        <v>11.012</v>
      </c>
      <c r="J27" s="1676">
        <v>12.584</v>
      </c>
      <c r="K27" s="1677">
        <v>86.617999999999995</v>
      </c>
    </row>
    <row r="28" spans="1:11" ht="14.1" customHeight="1">
      <c r="A28" s="1678" t="s">
        <v>1357</v>
      </c>
      <c r="B28" s="1673">
        <v>1545064</v>
      </c>
      <c r="C28" s="1628">
        <v>10707528</v>
      </c>
      <c r="D28" s="1628">
        <v>1430724</v>
      </c>
      <c r="E28" s="1628">
        <v>9942491</v>
      </c>
      <c r="F28" s="1628">
        <v>114340</v>
      </c>
      <c r="G28" s="1628">
        <v>765036</v>
      </c>
      <c r="H28" s="1674">
        <v>7.4</v>
      </c>
      <c r="I28" s="1675">
        <v>7.1449999999999996</v>
      </c>
      <c r="J28" s="1676">
        <v>11.257999999999999</v>
      </c>
      <c r="K28" s="1677">
        <v>78.507000000000005</v>
      </c>
    </row>
    <row r="29" spans="1:11" ht="14.1" customHeight="1">
      <c r="A29" s="1678" t="s">
        <v>1358</v>
      </c>
      <c r="B29" s="1673">
        <v>313646</v>
      </c>
      <c r="C29" s="1628">
        <v>1993128</v>
      </c>
      <c r="D29" s="1628">
        <v>225616</v>
      </c>
      <c r="E29" s="1628">
        <v>1380475</v>
      </c>
      <c r="F29" s="1628">
        <v>88031</v>
      </c>
      <c r="G29" s="1628">
        <v>612655</v>
      </c>
      <c r="H29" s="1674">
        <v>28.067</v>
      </c>
      <c r="I29" s="1675">
        <v>30.738</v>
      </c>
      <c r="J29" s="1676">
        <v>25.13</v>
      </c>
      <c r="K29" s="1677">
        <v>162.18799999999999</v>
      </c>
    </row>
    <row r="30" spans="1:11" ht="14.1" customHeight="1">
      <c r="A30" s="1678" t="s">
        <v>1359</v>
      </c>
      <c r="B30" s="1673">
        <v>40768</v>
      </c>
      <c r="C30" s="1628">
        <v>284357</v>
      </c>
      <c r="D30" s="1628">
        <v>33055</v>
      </c>
      <c r="E30" s="1628">
        <v>232084</v>
      </c>
      <c r="F30" s="1628">
        <v>7713</v>
      </c>
      <c r="G30" s="1628">
        <v>52274</v>
      </c>
      <c r="H30" s="1674">
        <v>18.919</v>
      </c>
      <c r="I30" s="1675">
        <v>18.382999999999999</v>
      </c>
      <c r="J30" s="1676">
        <v>33.470999999999997</v>
      </c>
      <c r="K30" s="1677">
        <v>230.56899999999999</v>
      </c>
    </row>
    <row r="31" spans="1:11" ht="14.1" customHeight="1">
      <c r="A31" s="1679" t="s">
        <v>1360</v>
      </c>
      <c r="B31" s="1673">
        <v>3890209</v>
      </c>
      <c r="C31" s="1628">
        <v>26432991</v>
      </c>
      <c r="D31" s="1628">
        <v>2472020</v>
      </c>
      <c r="E31" s="1628">
        <v>17186064</v>
      </c>
      <c r="F31" s="1628">
        <v>1418189</v>
      </c>
      <c r="G31" s="1628">
        <v>9246927</v>
      </c>
      <c r="H31" s="1674">
        <v>36.454999999999998</v>
      </c>
      <c r="I31" s="1675">
        <v>34.982999999999997</v>
      </c>
      <c r="J31" s="1676">
        <v>32.156999999999996</v>
      </c>
      <c r="K31" s="1677">
        <v>221.09200000000001</v>
      </c>
    </row>
    <row r="32" spans="1:11" ht="14.1" customHeight="1">
      <c r="A32" s="1678" t="s">
        <v>1361</v>
      </c>
      <c r="B32" s="1673">
        <v>273622</v>
      </c>
      <c r="C32" s="1628">
        <v>1901687</v>
      </c>
      <c r="D32" s="1628">
        <v>177447</v>
      </c>
      <c r="E32" s="1628">
        <v>1302381</v>
      </c>
      <c r="F32" s="1628">
        <v>96176</v>
      </c>
      <c r="G32" s="1628">
        <v>599308</v>
      </c>
      <c r="H32" s="1674">
        <v>35.149000000000001</v>
      </c>
      <c r="I32" s="1675">
        <v>31.515000000000001</v>
      </c>
      <c r="J32" s="1676">
        <v>50.652000000000001</v>
      </c>
      <c r="K32" s="1677">
        <v>346.75200000000001</v>
      </c>
    </row>
    <row r="33" spans="1:11" ht="14.1" customHeight="1">
      <c r="A33" s="1678" t="s">
        <v>1409</v>
      </c>
      <c r="B33" s="1673">
        <v>1143251</v>
      </c>
      <c r="C33" s="1628">
        <v>8025294</v>
      </c>
      <c r="D33" s="1628">
        <v>581735</v>
      </c>
      <c r="E33" s="1628">
        <v>4382586</v>
      </c>
      <c r="F33" s="1628">
        <v>561515</v>
      </c>
      <c r="G33" s="1628">
        <v>3642708</v>
      </c>
      <c r="H33" s="1674">
        <v>49.116</v>
      </c>
      <c r="I33" s="1675">
        <v>45.39</v>
      </c>
      <c r="J33" s="1676">
        <v>28.302</v>
      </c>
      <c r="K33" s="1677">
        <v>203.24</v>
      </c>
    </row>
    <row r="34" spans="1:11" ht="14.1" customHeight="1">
      <c r="A34" s="1678" t="s">
        <v>1363</v>
      </c>
      <c r="B34" s="1673">
        <v>645232</v>
      </c>
      <c r="C34" s="1628">
        <v>4090663</v>
      </c>
      <c r="D34" s="1628">
        <v>430748</v>
      </c>
      <c r="E34" s="1628">
        <v>2686420</v>
      </c>
      <c r="F34" s="1628">
        <v>214485</v>
      </c>
      <c r="G34" s="1628">
        <v>1404243</v>
      </c>
      <c r="H34" s="1674">
        <v>33.241999999999997</v>
      </c>
      <c r="I34" s="1675">
        <v>34.328000000000003</v>
      </c>
      <c r="J34" s="1676">
        <v>63.079000000000001</v>
      </c>
      <c r="K34" s="1677">
        <v>399.54599999999999</v>
      </c>
    </row>
    <row r="35" spans="1:11" ht="14.1" customHeight="1">
      <c r="A35" s="1678" t="s">
        <v>1364</v>
      </c>
      <c r="B35" s="1673">
        <v>372119</v>
      </c>
      <c r="C35" s="1628">
        <v>2563282</v>
      </c>
      <c r="D35" s="1628">
        <v>283312</v>
      </c>
      <c r="E35" s="1628">
        <v>1968294</v>
      </c>
      <c r="F35" s="1628">
        <v>88807</v>
      </c>
      <c r="G35" s="1628">
        <v>594988</v>
      </c>
      <c r="H35" s="1674">
        <v>23.864999999999998</v>
      </c>
      <c r="I35" s="1675">
        <v>23.212</v>
      </c>
      <c r="J35" s="1676">
        <v>28.515000000000001</v>
      </c>
      <c r="K35" s="1677">
        <v>197.51599999999999</v>
      </c>
    </row>
    <row r="36" spans="1:11" ht="14.1" customHeight="1">
      <c r="A36" s="1678" t="s">
        <v>1365</v>
      </c>
      <c r="B36" s="1673">
        <v>476425</v>
      </c>
      <c r="C36" s="1628">
        <v>3488840</v>
      </c>
      <c r="D36" s="1628">
        <v>395732</v>
      </c>
      <c r="E36" s="1628">
        <v>2895967</v>
      </c>
      <c r="F36" s="1628">
        <v>80693</v>
      </c>
      <c r="G36" s="1628">
        <v>592874</v>
      </c>
      <c r="H36" s="1674">
        <v>16.937000000000001</v>
      </c>
      <c r="I36" s="1675">
        <v>16.992999999999999</v>
      </c>
      <c r="J36" s="1676">
        <v>26.803000000000001</v>
      </c>
      <c r="K36" s="1677">
        <v>191.459</v>
      </c>
    </row>
    <row r="37" spans="1:11" ht="14.1" customHeight="1">
      <c r="A37" s="1678" t="s">
        <v>1366</v>
      </c>
      <c r="B37" s="1673">
        <v>126859</v>
      </c>
      <c r="C37" s="1628">
        <v>770438</v>
      </c>
      <c r="D37" s="1628">
        <v>71587</v>
      </c>
      <c r="E37" s="1628">
        <v>416793</v>
      </c>
      <c r="F37" s="1628">
        <v>55272</v>
      </c>
      <c r="G37" s="1628">
        <v>353644</v>
      </c>
      <c r="H37" s="1674">
        <v>43.57</v>
      </c>
      <c r="I37" s="1675">
        <v>45.902000000000001</v>
      </c>
      <c r="J37" s="1676">
        <v>41.055</v>
      </c>
      <c r="K37" s="1677">
        <v>250.56100000000001</v>
      </c>
    </row>
    <row r="38" spans="1:11" ht="14.1" customHeight="1">
      <c r="A38" s="1678" t="s">
        <v>1360</v>
      </c>
      <c r="B38" s="1673">
        <v>852700</v>
      </c>
      <c r="C38" s="1628">
        <v>5592785</v>
      </c>
      <c r="D38" s="1628">
        <v>531459</v>
      </c>
      <c r="E38" s="1628">
        <v>3533621</v>
      </c>
      <c r="F38" s="1628">
        <v>321241</v>
      </c>
      <c r="G38" s="1628">
        <v>2059164</v>
      </c>
      <c r="H38" s="1674">
        <v>37.673000000000002</v>
      </c>
      <c r="I38" s="1675">
        <v>36.817999999999998</v>
      </c>
      <c r="J38" s="1676">
        <v>27.474</v>
      </c>
      <c r="K38" s="1677">
        <v>185.977</v>
      </c>
    </row>
    <row r="39" spans="1:11" ht="14.1" customHeight="1">
      <c r="A39" s="1678" t="s">
        <v>1367</v>
      </c>
      <c r="B39" s="1673">
        <v>759751</v>
      </c>
      <c r="C39" s="1628">
        <v>5167847</v>
      </c>
      <c r="D39" s="1628">
        <v>565164</v>
      </c>
      <c r="E39" s="1628">
        <v>3868100</v>
      </c>
      <c r="F39" s="1628">
        <v>194587</v>
      </c>
      <c r="G39" s="1628">
        <v>1299748</v>
      </c>
      <c r="H39" s="1674">
        <v>25.611999999999998</v>
      </c>
      <c r="I39" s="1675">
        <v>25.151</v>
      </c>
      <c r="J39" s="1676">
        <v>47.195</v>
      </c>
      <c r="K39" s="1677">
        <v>324.80599999999998</v>
      </c>
    </row>
    <row r="40" spans="1:11" ht="14.1" customHeight="1">
      <c r="A40" s="1678" t="s">
        <v>1368</v>
      </c>
      <c r="B40" s="1673">
        <v>378033</v>
      </c>
      <c r="C40" s="1628">
        <v>2619528</v>
      </c>
      <c r="D40" s="1628">
        <v>340251</v>
      </c>
      <c r="E40" s="1628">
        <v>2342544</v>
      </c>
      <c r="F40" s="1628">
        <v>37782</v>
      </c>
      <c r="G40" s="1628">
        <v>276985</v>
      </c>
      <c r="H40" s="1674">
        <v>9.9939999999999998</v>
      </c>
      <c r="I40" s="1675">
        <v>10.574</v>
      </c>
      <c r="J40" s="1676">
        <v>62.932000000000002</v>
      </c>
      <c r="K40" s="1677">
        <v>446.714</v>
      </c>
    </row>
    <row r="41" spans="1:11" ht="14.1" customHeight="1">
      <c r="A41" s="1678" t="s">
        <v>1369</v>
      </c>
      <c r="B41" s="1673">
        <v>381718</v>
      </c>
      <c r="C41" s="1628">
        <v>2548316</v>
      </c>
      <c r="D41" s="1628">
        <v>224912</v>
      </c>
      <c r="E41" s="1628">
        <v>1525555</v>
      </c>
      <c r="F41" s="1628">
        <v>156805</v>
      </c>
      <c r="G41" s="1628">
        <v>1022762</v>
      </c>
      <c r="H41" s="1674">
        <v>41.079000000000001</v>
      </c>
      <c r="I41" s="1675">
        <v>40.134999999999998</v>
      </c>
      <c r="J41" s="1676">
        <v>37.828000000000003</v>
      </c>
      <c r="K41" s="1677">
        <v>253.65</v>
      </c>
    </row>
    <row r="42" spans="1:11" ht="14.1" customHeight="1">
      <c r="A42" s="1680" t="s">
        <v>1324</v>
      </c>
      <c r="B42" s="1667">
        <v>2182187</v>
      </c>
      <c r="C42" s="1622">
        <v>13317842</v>
      </c>
      <c r="D42" s="1622">
        <v>1869792</v>
      </c>
      <c r="E42" s="1622">
        <v>11362162</v>
      </c>
      <c r="F42" s="1622">
        <v>312394</v>
      </c>
      <c r="G42" s="1622">
        <v>1955680</v>
      </c>
      <c r="H42" s="1668">
        <v>14.316000000000001</v>
      </c>
      <c r="I42" s="1681">
        <v>14.685</v>
      </c>
      <c r="J42" s="1670">
        <v>38.414999999999999</v>
      </c>
      <c r="K42" s="1671">
        <v>237.71899999999999</v>
      </c>
    </row>
    <row r="43" spans="1:11" ht="14.1" customHeight="1">
      <c r="A43" s="1678" t="s">
        <v>1370</v>
      </c>
      <c r="B43" s="1673">
        <v>138052</v>
      </c>
      <c r="C43" s="1628">
        <v>932203</v>
      </c>
      <c r="D43" s="1628">
        <v>85562</v>
      </c>
      <c r="E43" s="1628">
        <v>651257</v>
      </c>
      <c r="F43" s="1628">
        <v>52490</v>
      </c>
      <c r="G43" s="1628">
        <v>280944</v>
      </c>
      <c r="H43" s="1674">
        <v>38.021999999999998</v>
      </c>
      <c r="I43" s="1675">
        <v>30.138000000000002</v>
      </c>
      <c r="J43" s="1676">
        <v>57.045999999999999</v>
      </c>
      <c r="K43" s="1677">
        <v>389.88</v>
      </c>
    </row>
    <row r="44" spans="1:11" ht="14.1" customHeight="1">
      <c r="A44" s="1678" t="s">
        <v>1371</v>
      </c>
      <c r="B44" s="1673">
        <v>839402</v>
      </c>
      <c r="C44" s="1628">
        <v>4911592</v>
      </c>
      <c r="D44" s="1628">
        <v>745083</v>
      </c>
      <c r="E44" s="1628">
        <v>4361666</v>
      </c>
      <c r="F44" s="1628">
        <v>94319</v>
      </c>
      <c r="G44" s="1628">
        <v>549926</v>
      </c>
      <c r="H44" s="1674">
        <v>11.236000000000001</v>
      </c>
      <c r="I44" s="1675">
        <v>11.196</v>
      </c>
      <c r="J44" s="1676">
        <v>36.293999999999997</v>
      </c>
      <c r="K44" s="1677">
        <v>212.346</v>
      </c>
    </row>
    <row r="45" spans="1:11" ht="14.1" customHeight="1">
      <c r="A45" s="1678" t="s">
        <v>1372</v>
      </c>
      <c r="B45" s="1673">
        <v>990204</v>
      </c>
      <c r="C45" s="1628">
        <v>6157028</v>
      </c>
      <c r="D45" s="1628">
        <v>867363</v>
      </c>
      <c r="E45" s="1628">
        <v>5261213</v>
      </c>
      <c r="F45" s="1628">
        <v>122840</v>
      </c>
      <c r="G45" s="1628">
        <v>895813</v>
      </c>
      <c r="H45" s="1674">
        <v>12.406000000000001</v>
      </c>
      <c r="I45" s="1675">
        <v>14.548999999999999</v>
      </c>
      <c r="J45" s="1676">
        <v>37.396999999999998</v>
      </c>
      <c r="K45" s="1677">
        <v>235.93100000000001</v>
      </c>
    </row>
    <row r="46" spans="1:11" ht="14.1" customHeight="1">
      <c r="A46" s="1682" t="s">
        <v>1373</v>
      </c>
      <c r="B46" s="1683">
        <v>18646552</v>
      </c>
      <c r="C46" s="1640">
        <v>124736269</v>
      </c>
      <c r="D46" s="1640">
        <v>14078510</v>
      </c>
      <c r="E46" s="1640">
        <v>94367405</v>
      </c>
      <c r="F46" s="1640">
        <v>4568042</v>
      </c>
      <c r="G46" s="1640">
        <v>30368865</v>
      </c>
      <c r="H46" s="1684">
        <v>24.498000000000001</v>
      </c>
      <c r="I46" s="1685">
        <v>24.346</v>
      </c>
      <c r="J46" s="1686">
        <v>32.825000000000003</v>
      </c>
      <c r="K46" s="1687">
        <v>221.98</v>
      </c>
    </row>
    <row r="47" spans="1:11" s="1688" customFormat="1" ht="14.1" customHeight="1">
      <c r="A47" s="1688" t="s">
        <v>1431</v>
      </c>
    </row>
    <row r="48" spans="1:11" s="1688" customFormat="1" ht="14.1" customHeight="1">
      <c r="A48" s="1688" t="s">
        <v>1432</v>
      </c>
    </row>
    <row r="49" spans="1:1" s="1688" customFormat="1" ht="14.1" customHeight="1">
      <c r="A49" s="1688" t="s">
        <v>1433</v>
      </c>
    </row>
    <row r="50" spans="1:1" ht="14.1" customHeight="1">
      <c r="A50" s="1688" t="s">
        <v>162</v>
      </c>
    </row>
    <row r="51" spans="1:1" ht="14.1" customHeight="1">
      <c r="A51" s="1087" t="s">
        <v>1264</v>
      </c>
    </row>
  </sheetData>
  <hyperlinks>
    <hyperlink ref="A51" location="Inhaltsverzeichnis!A1" display="Zurück zum Inhaltsverzeichnis" xr:uid="{4928F6DA-5A24-48FB-8485-B169E6B5A932}"/>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27E06-CB79-4716-879F-8C8FC43A78E9}">
  <sheetPr>
    <tabColor rgb="FFF9E03A"/>
  </sheetPr>
  <dimension ref="A1:M64"/>
  <sheetViews>
    <sheetView showGridLines="0" zoomScaleNormal="100" workbookViewId="0"/>
  </sheetViews>
  <sheetFormatPr baseColWidth="10" defaultRowHeight="16.5"/>
  <cols>
    <col min="1" max="1" width="39.25" style="452" customWidth="1"/>
    <col min="2" max="2" width="9.25" style="452" customWidth="1"/>
    <col min="3" max="3" width="10" style="452" customWidth="1"/>
    <col min="4" max="5" width="8" style="452" customWidth="1"/>
    <col min="6" max="6" width="9" style="452" customWidth="1"/>
    <col min="7" max="10" width="8" style="452" customWidth="1"/>
    <col min="11" max="16384" width="11" style="452"/>
  </cols>
  <sheetData>
    <row r="1" spans="1:11" ht="30" customHeight="1">
      <c r="A1" s="448" t="s">
        <v>1330</v>
      </c>
      <c r="B1" s="832"/>
      <c r="C1" s="832"/>
      <c r="D1" s="832"/>
      <c r="E1" s="832"/>
      <c r="F1" s="832"/>
      <c r="G1" s="832"/>
      <c r="H1" s="832"/>
      <c r="I1" s="832"/>
      <c r="J1" s="832"/>
    </row>
    <row r="2" spans="1:11" ht="20.100000000000001" customHeight="1">
      <c r="A2" s="467" t="s">
        <v>1617</v>
      </c>
      <c r="B2" s="1463"/>
      <c r="C2" s="1463"/>
      <c r="D2" s="1463"/>
      <c r="E2" s="1463"/>
      <c r="F2" s="1463"/>
      <c r="G2" s="1463"/>
      <c r="H2" s="1463"/>
      <c r="I2" s="1463"/>
      <c r="J2" s="1463"/>
    </row>
    <row r="3" spans="1:11" ht="16.5" customHeight="1">
      <c r="A3" s="1464"/>
      <c r="B3" s="1464" t="s">
        <v>1331</v>
      </c>
      <c r="C3" s="1464" t="s">
        <v>1332</v>
      </c>
      <c r="D3" s="1465" t="s">
        <v>1333</v>
      </c>
      <c r="E3" s="1466"/>
      <c r="F3" s="1464" t="s">
        <v>1334</v>
      </c>
      <c r="G3" s="1465" t="s">
        <v>1335</v>
      </c>
      <c r="H3" s="1467"/>
      <c r="I3" s="1467"/>
      <c r="J3" s="1468"/>
    </row>
    <row r="4" spans="1:11" ht="19.5" customHeight="1">
      <c r="A4" s="1469" t="s">
        <v>1307</v>
      </c>
      <c r="B4" s="1470" t="s">
        <v>1194</v>
      </c>
      <c r="C4" s="1471" t="s">
        <v>1336</v>
      </c>
      <c r="D4" s="1470" t="s">
        <v>1194</v>
      </c>
      <c r="E4" s="1472" t="s">
        <v>1337</v>
      </c>
      <c r="F4" s="1469" t="s">
        <v>1338</v>
      </c>
      <c r="G4" s="1470" t="s">
        <v>656</v>
      </c>
      <c r="H4" s="1473" t="s">
        <v>1339</v>
      </c>
      <c r="I4" s="1474" t="s">
        <v>1340</v>
      </c>
      <c r="J4" s="1475" t="s">
        <v>1337</v>
      </c>
    </row>
    <row r="5" spans="1:11" ht="14.1" customHeight="1">
      <c r="A5" s="1469"/>
      <c r="B5" s="1476" t="s">
        <v>1341</v>
      </c>
      <c r="C5" s="1477"/>
      <c r="D5" s="1478"/>
      <c r="E5" s="1478"/>
      <c r="F5" s="1478"/>
      <c r="G5" s="1477"/>
      <c r="H5" s="1477"/>
      <c r="I5" s="1478"/>
      <c r="J5" s="1479"/>
    </row>
    <row r="6" spans="1:11" ht="14.1" customHeight="1">
      <c r="A6" s="1480" t="s">
        <v>1342</v>
      </c>
      <c r="B6" s="1481">
        <v>2.34</v>
      </c>
      <c r="C6" s="1482">
        <v>2.23</v>
      </c>
      <c r="D6" s="1481">
        <v>4.7300000000000004</v>
      </c>
      <c r="E6" s="1483">
        <v>2.34</v>
      </c>
      <c r="F6" s="1481">
        <v>2.4500000000000002</v>
      </c>
      <c r="G6" s="1484">
        <v>4.82</v>
      </c>
      <c r="H6" s="1481">
        <v>4.9000000000000004</v>
      </c>
      <c r="I6" s="1481">
        <v>4.59</v>
      </c>
      <c r="J6" s="1485">
        <v>2.42</v>
      </c>
    </row>
    <row r="7" spans="1:11" ht="14.1" customHeight="1">
      <c r="A7" s="1486" t="s">
        <v>1310</v>
      </c>
      <c r="B7" s="1487">
        <v>1.03</v>
      </c>
      <c r="C7" s="1488">
        <v>0.71</v>
      </c>
      <c r="D7" s="1487">
        <v>3.77</v>
      </c>
      <c r="E7" s="1489">
        <v>2.71</v>
      </c>
      <c r="F7" s="1487">
        <v>3.04</v>
      </c>
      <c r="G7" s="1490">
        <v>5.55</v>
      </c>
      <c r="H7" s="1487">
        <v>6.43</v>
      </c>
      <c r="I7" s="1487">
        <v>0.98</v>
      </c>
      <c r="J7" s="1491">
        <v>4.47</v>
      </c>
    </row>
    <row r="8" spans="1:11" ht="14.1" customHeight="1">
      <c r="A8" s="1492" t="s">
        <v>1343</v>
      </c>
      <c r="B8" s="1487">
        <v>-0.2</v>
      </c>
      <c r="C8" s="1488">
        <v>0.8</v>
      </c>
      <c r="D8" s="1487">
        <v>3.81</v>
      </c>
      <c r="E8" s="1489">
        <v>4.0199999999999996</v>
      </c>
      <c r="F8" s="1487">
        <v>2.98</v>
      </c>
      <c r="G8" s="1490">
        <v>4.04</v>
      </c>
      <c r="H8" s="1487">
        <v>5.56</v>
      </c>
      <c r="I8" s="1487">
        <v>-1.31</v>
      </c>
      <c r="J8" s="1491">
        <v>4.25</v>
      </c>
    </row>
    <row r="9" spans="1:11" ht="14.1" customHeight="1">
      <c r="A9" s="1492" t="s">
        <v>1344</v>
      </c>
      <c r="B9" s="1487">
        <v>2.06</v>
      </c>
      <c r="C9" s="1488">
        <v>1.78</v>
      </c>
      <c r="D9" s="1487">
        <v>6.05</v>
      </c>
      <c r="E9" s="1489">
        <v>3.91</v>
      </c>
      <c r="F9" s="1487">
        <v>4.1900000000000004</v>
      </c>
      <c r="G9" s="1490">
        <v>12.94</v>
      </c>
      <c r="H9" s="1487">
        <v>13.64</v>
      </c>
      <c r="I9" s="1487">
        <v>8.48</v>
      </c>
      <c r="J9" s="1491">
        <v>10.66</v>
      </c>
    </row>
    <row r="10" spans="1:11" ht="14.1" customHeight="1">
      <c r="A10" s="1492" t="s">
        <v>1345</v>
      </c>
      <c r="B10" s="1487">
        <v>1.34</v>
      </c>
      <c r="C10" s="1488">
        <v>0.37</v>
      </c>
      <c r="D10" s="1487">
        <v>3.16</v>
      </c>
      <c r="E10" s="1489">
        <v>1.8</v>
      </c>
      <c r="F10" s="1487">
        <v>2.78</v>
      </c>
      <c r="G10" s="1490">
        <v>4.93</v>
      </c>
      <c r="H10" s="1487">
        <v>5.21</v>
      </c>
      <c r="I10" s="1487">
        <v>2.73</v>
      </c>
      <c r="J10" s="1491">
        <v>3.54</v>
      </c>
    </row>
    <row r="11" spans="1:11" ht="14.1" customHeight="1">
      <c r="A11" s="1486" t="s">
        <v>1311</v>
      </c>
      <c r="B11" s="1487">
        <v>-0.7</v>
      </c>
      <c r="C11" s="1488">
        <v>1.34</v>
      </c>
      <c r="D11" s="1487">
        <v>4.7300000000000004</v>
      </c>
      <c r="E11" s="1489">
        <v>5.46</v>
      </c>
      <c r="F11" s="1487">
        <v>3.34</v>
      </c>
      <c r="G11" s="1490">
        <v>-6.49</v>
      </c>
      <c r="H11" s="1487">
        <v>-7.74</v>
      </c>
      <c r="I11" s="1487">
        <v>-2.48</v>
      </c>
      <c r="J11" s="1491">
        <v>-5.84</v>
      </c>
    </row>
    <row r="12" spans="1:11" ht="14.1" customHeight="1">
      <c r="A12" s="1486" t="s">
        <v>1312</v>
      </c>
      <c r="B12" s="1487">
        <v>-3.23</v>
      </c>
      <c r="C12" s="1488">
        <v>-5.86</v>
      </c>
      <c r="D12" s="1487">
        <v>-1.1200000000000001</v>
      </c>
      <c r="E12" s="1489">
        <v>2.1800000000000002</v>
      </c>
      <c r="F12" s="1487">
        <v>5.04</v>
      </c>
      <c r="G12" s="1490">
        <v>-3.91</v>
      </c>
      <c r="H12" s="1487">
        <v>-3.94</v>
      </c>
      <c r="I12" s="1487">
        <v>-3.8</v>
      </c>
      <c r="J12" s="1491">
        <v>-0.7</v>
      </c>
    </row>
    <row r="13" spans="1:11" ht="14.1" customHeight="1">
      <c r="A13" s="1492" t="s">
        <v>1346</v>
      </c>
      <c r="B13" s="1487">
        <v>4.18</v>
      </c>
      <c r="C13" s="1488">
        <v>3.92</v>
      </c>
      <c r="D13" s="1487">
        <v>7.27</v>
      </c>
      <c r="E13" s="1489">
        <v>2.97</v>
      </c>
      <c r="F13" s="1487">
        <v>3.22</v>
      </c>
      <c r="G13" s="1490">
        <v>-5.4</v>
      </c>
      <c r="H13" s="1487">
        <v>-6.58</v>
      </c>
      <c r="I13" s="1487">
        <v>0.31</v>
      </c>
      <c r="J13" s="1491">
        <v>-9.19</v>
      </c>
    </row>
    <row r="14" spans="1:11" ht="14.1" customHeight="1">
      <c r="A14" s="1492" t="s">
        <v>1347</v>
      </c>
      <c r="B14" s="1487">
        <v>2.91</v>
      </c>
      <c r="C14" s="1488">
        <v>5.55</v>
      </c>
      <c r="D14" s="1487">
        <v>7.67</v>
      </c>
      <c r="E14" s="1489">
        <v>4.62</v>
      </c>
      <c r="F14" s="1487">
        <v>2.0099999999999998</v>
      </c>
      <c r="G14" s="1490">
        <v>8.66</v>
      </c>
      <c r="H14" s="1487">
        <v>8.8800000000000008</v>
      </c>
      <c r="I14" s="1487">
        <v>8.06</v>
      </c>
      <c r="J14" s="1491">
        <v>5.59</v>
      </c>
    </row>
    <row r="15" spans="1:11" ht="14.1" customHeight="1">
      <c r="A15" s="1492" t="s">
        <v>1348</v>
      </c>
      <c r="B15" s="1487">
        <v>-7.76</v>
      </c>
      <c r="C15" s="1488">
        <v>-12.13</v>
      </c>
      <c r="D15" s="1487">
        <v>-7.03</v>
      </c>
      <c r="E15" s="1489">
        <v>0.79</v>
      </c>
      <c r="F15" s="1487">
        <v>5.8</v>
      </c>
      <c r="G15" s="1490">
        <v>-9.44</v>
      </c>
      <c r="H15" s="1487">
        <v>-8.7100000000000009</v>
      </c>
      <c r="I15" s="1487">
        <v>-11.97</v>
      </c>
      <c r="J15" s="1491">
        <v>-1.82</v>
      </c>
      <c r="K15" s="1493"/>
    </row>
    <row r="16" spans="1:11" ht="14.1" customHeight="1">
      <c r="A16" s="1486" t="s">
        <v>1349</v>
      </c>
      <c r="B16" s="1487">
        <v>0.86</v>
      </c>
      <c r="C16" s="1488">
        <v>2.73</v>
      </c>
      <c r="D16" s="1487">
        <v>4.1100000000000003</v>
      </c>
      <c r="E16" s="1489">
        <v>3.22</v>
      </c>
      <c r="F16" s="1487">
        <v>1.35</v>
      </c>
      <c r="G16" s="1490">
        <v>-4.8600000000000003</v>
      </c>
      <c r="H16" s="1487">
        <v>3.08</v>
      </c>
      <c r="I16" s="1487">
        <v>-17.72</v>
      </c>
      <c r="J16" s="1491">
        <v>-5.67</v>
      </c>
      <c r="K16" s="1493"/>
    </row>
    <row r="17" spans="1:11" ht="14.1" customHeight="1">
      <c r="A17" s="1492" t="s">
        <v>1350</v>
      </c>
      <c r="B17" s="1487">
        <v>2.2599999999999998</v>
      </c>
      <c r="C17" s="1488">
        <v>4.09</v>
      </c>
      <c r="D17" s="1487">
        <v>6.01</v>
      </c>
      <c r="E17" s="1489">
        <v>3.67</v>
      </c>
      <c r="F17" s="1487">
        <v>1.85</v>
      </c>
      <c r="G17" s="1490">
        <v>-4.57</v>
      </c>
      <c r="H17" s="1487">
        <v>5.07</v>
      </c>
      <c r="I17" s="1487">
        <v>-18.420000000000002</v>
      </c>
      <c r="J17" s="1491">
        <v>-6.68</v>
      </c>
      <c r="K17" s="1493"/>
    </row>
    <row r="18" spans="1:11" ht="14.1" customHeight="1">
      <c r="A18" s="1492" t="s">
        <v>1351</v>
      </c>
      <c r="B18" s="1487">
        <v>-4.47</v>
      </c>
      <c r="C18" s="1488">
        <v>-2.46</v>
      </c>
      <c r="D18" s="1487">
        <v>-5.03</v>
      </c>
      <c r="E18" s="1489">
        <v>-0.59</v>
      </c>
      <c r="F18" s="1487">
        <v>-2.63</v>
      </c>
      <c r="G18" s="1490">
        <v>-7.24</v>
      </c>
      <c r="H18" s="1487">
        <v>-8.27</v>
      </c>
      <c r="I18" s="1487">
        <v>-1.17</v>
      </c>
      <c r="J18" s="1491">
        <v>-2.9</v>
      </c>
    </row>
    <row r="19" spans="1:11" ht="14.1" customHeight="1">
      <c r="A19" s="1494" t="s">
        <v>1314</v>
      </c>
      <c r="B19" s="1487">
        <v>1.23</v>
      </c>
      <c r="C19" s="1488">
        <v>0.97</v>
      </c>
      <c r="D19" s="1487">
        <v>7.63</v>
      </c>
      <c r="E19" s="1487">
        <v>6.32</v>
      </c>
      <c r="F19" s="1488">
        <v>6.6</v>
      </c>
      <c r="G19" s="1487">
        <v>7.79</v>
      </c>
      <c r="H19" s="1487">
        <v>6.42</v>
      </c>
      <c r="I19" s="1487">
        <v>10.85</v>
      </c>
      <c r="J19" s="1491">
        <v>6.48</v>
      </c>
    </row>
    <row r="20" spans="1:11" ht="14.1" customHeight="1">
      <c r="A20" s="1492" t="s">
        <v>1352</v>
      </c>
      <c r="B20" s="1487">
        <v>1.1100000000000001</v>
      </c>
      <c r="C20" s="1488">
        <v>1.51</v>
      </c>
      <c r="D20" s="1487">
        <v>7.56</v>
      </c>
      <c r="E20" s="1487">
        <v>6.38</v>
      </c>
      <c r="F20" s="1488">
        <v>5.97</v>
      </c>
      <c r="G20" s="1487">
        <v>7.04</v>
      </c>
      <c r="H20" s="1487">
        <v>5.31</v>
      </c>
      <c r="I20" s="1487">
        <v>10.71</v>
      </c>
      <c r="J20" s="1491">
        <v>5.87</v>
      </c>
    </row>
    <row r="21" spans="1:11" ht="14.1" customHeight="1">
      <c r="A21" s="1492" t="s">
        <v>1353</v>
      </c>
      <c r="B21" s="1487">
        <v>2.72</v>
      </c>
      <c r="C21" s="1488">
        <v>-4.54</v>
      </c>
      <c r="D21" s="1487">
        <v>8.61</v>
      </c>
      <c r="E21" s="1487">
        <v>5.74</v>
      </c>
      <c r="F21" s="1488">
        <v>13.77</v>
      </c>
      <c r="G21" s="1487">
        <v>18.7</v>
      </c>
      <c r="H21" s="1487">
        <v>19.239999999999998</v>
      </c>
      <c r="I21" s="1487">
        <v>15.58</v>
      </c>
      <c r="J21" s="1491">
        <v>15.56</v>
      </c>
    </row>
    <row r="22" spans="1:11" ht="14.1" customHeight="1">
      <c r="A22" s="1494" t="s">
        <v>1354</v>
      </c>
      <c r="B22" s="1487">
        <v>-0.09</v>
      </c>
      <c r="C22" s="1488">
        <v>3.6</v>
      </c>
      <c r="D22" s="1487">
        <v>3.7</v>
      </c>
      <c r="E22" s="1487">
        <v>3.8</v>
      </c>
      <c r="F22" s="1488">
        <v>0.09</v>
      </c>
      <c r="G22" s="1487">
        <v>1.49</v>
      </c>
      <c r="H22" s="1487">
        <v>0.61</v>
      </c>
      <c r="I22" s="1487">
        <v>3.01</v>
      </c>
      <c r="J22" s="1491">
        <v>1.59</v>
      </c>
    </row>
    <row r="23" spans="1:11" ht="14.1" customHeight="1">
      <c r="A23" s="1492" t="s">
        <v>1355</v>
      </c>
      <c r="B23" s="1487">
        <v>-0.03</v>
      </c>
      <c r="C23" s="1488">
        <v>3.13</v>
      </c>
      <c r="D23" s="1487">
        <v>2.69</v>
      </c>
      <c r="E23" s="1489">
        <v>2.71</v>
      </c>
      <c r="F23" s="1487">
        <v>-0.43</v>
      </c>
      <c r="G23" s="1490">
        <v>3.36</v>
      </c>
      <c r="H23" s="1487">
        <v>0.87</v>
      </c>
      <c r="I23" s="1487">
        <v>10.31</v>
      </c>
      <c r="J23" s="1491">
        <v>3.39</v>
      </c>
    </row>
    <row r="24" spans="1:11" ht="14.1" customHeight="1">
      <c r="A24" s="1492" t="s">
        <v>1356</v>
      </c>
      <c r="B24" s="1487">
        <v>-0.31</v>
      </c>
      <c r="C24" s="1488">
        <v>5.16</v>
      </c>
      <c r="D24" s="1487">
        <v>6.03</v>
      </c>
      <c r="E24" s="1489">
        <v>6.36</v>
      </c>
      <c r="F24" s="1487">
        <v>0.83</v>
      </c>
      <c r="G24" s="1490">
        <v>-2.97</v>
      </c>
      <c r="H24" s="1487">
        <v>-0.61</v>
      </c>
      <c r="I24" s="1487">
        <v>-4.43</v>
      </c>
      <c r="J24" s="1491">
        <v>-2.67</v>
      </c>
    </row>
    <row r="25" spans="1:11" ht="14.1" customHeight="1">
      <c r="A25" s="1494" t="s">
        <v>1316</v>
      </c>
      <c r="B25" s="1487">
        <v>1.66</v>
      </c>
      <c r="C25" s="1488">
        <v>0.21</v>
      </c>
      <c r="D25" s="1487">
        <v>4.4000000000000004</v>
      </c>
      <c r="E25" s="1489">
        <v>2.7</v>
      </c>
      <c r="F25" s="1487">
        <v>4.18</v>
      </c>
      <c r="G25" s="1490">
        <v>1.2</v>
      </c>
      <c r="H25" s="1487">
        <v>1.87</v>
      </c>
      <c r="I25" s="1487">
        <v>-3.88</v>
      </c>
      <c r="J25" s="1491">
        <v>-0.46</v>
      </c>
    </row>
    <row r="26" spans="1:11" ht="14.1" customHeight="1">
      <c r="A26" s="1492" t="s">
        <v>1357</v>
      </c>
      <c r="B26" s="1487">
        <v>1.94</v>
      </c>
      <c r="C26" s="1488">
        <v>0.71</v>
      </c>
      <c r="D26" s="1487">
        <v>4.55</v>
      </c>
      <c r="E26" s="1489">
        <v>2.5499999999999998</v>
      </c>
      <c r="F26" s="1487">
        <v>3.81</v>
      </c>
      <c r="G26" s="1490">
        <v>1.45</v>
      </c>
      <c r="H26" s="1487">
        <v>1.18</v>
      </c>
      <c r="I26" s="1487">
        <v>4.95</v>
      </c>
      <c r="J26" s="1491">
        <v>-0.48</v>
      </c>
    </row>
    <row r="27" spans="1:11" ht="14.1" customHeight="1">
      <c r="A27" s="1492" t="s">
        <v>1358</v>
      </c>
      <c r="B27" s="1487">
        <v>-0.92</v>
      </c>
      <c r="C27" s="1488">
        <v>-3.6</v>
      </c>
      <c r="D27" s="1487">
        <v>3.45</v>
      </c>
      <c r="E27" s="1489">
        <v>4.41</v>
      </c>
      <c r="F27" s="1487">
        <v>7.31</v>
      </c>
      <c r="G27" s="1490">
        <v>0.17</v>
      </c>
      <c r="H27" s="1487">
        <v>6.07</v>
      </c>
      <c r="I27" s="1487">
        <v>-12.33</v>
      </c>
      <c r="J27" s="1491">
        <v>1.1000000000000001</v>
      </c>
    </row>
    <row r="28" spans="1:11" ht="14.1" customHeight="1">
      <c r="A28" s="1492" t="s">
        <v>1359</v>
      </c>
      <c r="B28" s="1487">
        <v>-2.4</v>
      </c>
      <c r="C28" s="1488">
        <v>-7.02</v>
      </c>
      <c r="D28" s="1487">
        <v>3.34</v>
      </c>
      <c r="E28" s="1489">
        <v>5.88</v>
      </c>
      <c r="F28" s="1487">
        <v>11.14</v>
      </c>
      <c r="G28" s="1490">
        <v>-0.19</v>
      </c>
      <c r="H28" s="1487">
        <v>4.47</v>
      </c>
      <c r="I28" s="1487">
        <v>-16.21</v>
      </c>
      <c r="J28" s="1491">
        <v>2.2599999999999998</v>
      </c>
    </row>
    <row r="29" spans="1:11" ht="14.1" customHeight="1">
      <c r="A29" s="1494" t="s">
        <v>1360</v>
      </c>
      <c r="B29" s="1487">
        <v>7.19</v>
      </c>
      <c r="C29" s="1488">
        <v>9.23</v>
      </c>
      <c r="D29" s="1487">
        <v>5.87</v>
      </c>
      <c r="E29" s="1489">
        <v>-1.23</v>
      </c>
      <c r="F29" s="1487">
        <v>-3.08</v>
      </c>
      <c r="G29" s="1490">
        <v>8.5</v>
      </c>
      <c r="H29" s="1487">
        <v>9.27</v>
      </c>
      <c r="I29" s="1487">
        <v>7.18</v>
      </c>
      <c r="J29" s="1491">
        <v>1.22</v>
      </c>
    </row>
    <row r="30" spans="1:11" ht="14.1" customHeight="1">
      <c r="A30" s="1492" t="s">
        <v>1361</v>
      </c>
      <c r="B30" s="1487">
        <v>1.31</v>
      </c>
      <c r="C30" s="1488">
        <v>3.06</v>
      </c>
      <c r="D30" s="1487">
        <v>-34.950000000000003</v>
      </c>
      <c r="E30" s="1489">
        <v>-35.799999999999997</v>
      </c>
      <c r="F30" s="1487">
        <v>-36.880000000000003</v>
      </c>
      <c r="G30" s="1490">
        <v>-22.47</v>
      </c>
      <c r="H30" s="1487">
        <v>-24</v>
      </c>
      <c r="I30" s="1487">
        <v>-19.489999999999998</v>
      </c>
      <c r="J30" s="1491">
        <v>-23.48</v>
      </c>
    </row>
    <row r="31" spans="1:11" ht="14.1" customHeight="1">
      <c r="A31" s="1492" t="s">
        <v>1362</v>
      </c>
      <c r="B31" s="1487">
        <v>2.2599999999999998</v>
      </c>
      <c r="C31" s="1488">
        <v>4.97</v>
      </c>
      <c r="D31" s="1487">
        <v>6.47</v>
      </c>
      <c r="E31" s="1489">
        <v>4.12</v>
      </c>
      <c r="F31" s="1487">
        <v>1.43</v>
      </c>
      <c r="G31" s="1490">
        <v>13.4</v>
      </c>
      <c r="H31" s="1487">
        <v>20.14</v>
      </c>
      <c r="I31" s="1487">
        <v>7.17</v>
      </c>
      <c r="J31" s="1491">
        <v>10.9</v>
      </c>
    </row>
    <row r="32" spans="1:11" ht="14.1" customHeight="1">
      <c r="A32" s="1492" t="s">
        <v>1363</v>
      </c>
      <c r="B32" s="1487">
        <v>-1.93</v>
      </c>
      <c r="C32" s="1488">
        <v>-3.26</v>
      </c>
      <c r="D32" s="1487">
        <v>2</v>
      </c>
      <c r="E32" s="1489">
        <v>4</v>
      </c>
      <c r="F32" s="1487">
        <v>5.44</v>
      </c>
      <c r="G32" s="1490">
        <v>28.64</v>
      </c>
      <c r="H32" s="1487">
        <v>34.54</v>
      </c>
      <c r="I32" s="1487">
        <v>18.25</v>
      </c>
      <c r="J32" s="1491">
        <v>31.17</v>
      </c>
    </row>
    <row r="33" spans="1:13" ht="14.1" customHeight="1">
      <c r="A33" s="1492" t="s">
        <v>1364</v>
      </c>
      <c r="B33" s="1487">
        <v>2.68</v>
      </c>
      <c r="C33" s="1488">
        <v>2.7</v>
      </c>
      <c r="D33" s="1487">
        <v>5.67</v>
      </c>
      <c r="E33" s="1489">
        <v>2.91</v>
      </c>
      <c r="F33" s="1487">
        <v>2.89</v>
      </c>
      <c r="G33" s="1490">
        <v>3.05</v>
      </c>
      <c r="H33" s="1487">
        <v>1.65</v>
      </c>
      <c r="I33" s="1487">
        <v>7.79</v>
      </c>
      <c r="J33" s="1491">
        <v>0.36</v>
      </c>
    </row>
    <row r="34" spans="1:13" ht="14.1" customHeight="1">
      <c r="A34" s="1492" t="s">
        <v>1365</v>
      </c>
      <c r="B34" s="1487">
        <v>-0.4</v>
      </c>
      <c r="C34" s="1488">
        <v>2.8</v>
      </c>
      <c r="D34" s="1487">
        <v>6.67</v>
      </c>
      <c r="E34" s="1489">
        <v>7.09</v>
      </c>
      <c r="F34" s="1487">
        <v>3.76</v>
      </c>
      <c r="G34" s="1490">
        <v>-3.11</v>
      </c>
      <c r="H34" s="1487">
        <v>-2.4900000000000002</v>
      </c>
      <c r="I34" s="1487">
        <v>-6.06</v>
      </c>
      <c r="J34" s="1491">
        <v>-2.72</v>
      </c>
    </row>
    <row r="35" spans="1:13" ht="14.1" customHeight="1">
      <c r="A35" s="1492" t="s">
        <v>1366</v>
      </c>
      <c r="B35" s="1487">
        <v>0</v>
      </c>
      <c r="C35" s="1488">
        <v>-1.28</v>
      </c>
      <c r="D35" s="1487">
        <v>3.19</v>
      </c>
      <c r="E35" s="1489">
        <v>3.19</v>
      </c>
      <c r="F35" s="1487">
        <v>4.53</v>
      </c>
      <c r="G35" s="1490">
        <v>24.52</v>
      </c>
      <c r="H35" s="1487">
        <v>20.95</v>
      </c>
      <c r="I35" s="1487">
        <v>29.45</v>
      </c>
      <c r="J35" s="1491">
        <v>24.52</v>
      </c>
    </row>
    <row r="36" spans="1:13" ht="14.1" customHeight="1">
      <c r="A36" s="1492" t="s">
        <v>1360</v>
      </c>
      <c r="B36" s="1487">
        <v>29.59</v>
      </c>
      <c r="C36" s="1488">
        <v>32.07</v>
      </c>
      <c r="D36" s="1487">
        <v>26.55</v>
      </c>
      <c r="E36" s="1489">
        <v>-2.35</v>
      </c>
      <c r="F36" s="1487">
        <v>-4.1900000000000004</v>
      </c>
      <c r="G36" s="1490">
        <v>11.02</v>
      </c>
      <c r="H36" s="1487">
        <v>10.57</v>
      </c>
      <c r="I36" s="1487">
        <v>11.77</v>
      </c>
      <c r="J36" s="1491">
        <v>-14.33</v>
      </c>
    </row>
    <row r="37" spans="1:13" ht="14.1" customHeight="1">
      <c r="A37" s="1492" t="s">
        <v>1367</v>
      </c>
      <c r="B37" s="1487">
        <v>2.09</v>
      </c>
      <c r="C37" s="1488">
        <v>2.98</v>
      </c>
      <c r="D37" s="1487">
        <v>6.67</v>
      </c>
      <c r="E37" s="1489">
        <v>4.49</v>
      </c>
      <c r="F37" s="1487">
        <v>3.59</v>
      </c>
      <c r="G37" s="1490">
        <v>2.52</v>
      </c>
      <c r="H37" s="1487">
        <v>1.71</v>
      </c>
      <c r="I37" s="1487">
        <v>4.91</v>
      </c>
      <c r="J37" s="1491">
        <v>0.42</v>
      </c>
    </row>
    <row r="38" spans="1:13" ht="14.1" customHeight="1">
      <c r="A38" s="1492" t="s">
        <v>1368</v>
      </c>
      <c r="B38" s="1487">
        <v>10.08</v>
      </c>
      <c r="C38" s="1488">
        <v>9.42</v>
      </c>
      <c r="D38" s="1487">
        <v>12.18</v>
      </c>
      <c r="E38" s="1489">
        <v>1.9</v>
      </c>
      <c r="F38" s="1487">
        <v>2.52</v>
      </c>
      <c r="G38" s="1490">
        <v>4.03</v>
      </c>
      <c r="H38" s="1487">
        <v>3.85</v>
      </c>
      <c r="I38" s="1487">
        <v>5.65</v>
      </c>
      <c r="J38" s="1491">
        <v>-5.5</v>
      </c>
    </row>
    <row r="39" spans="1:13" ht="14.1" customHeight="1">
      <c r="A39" s="1492" t="s">
        <v>1369</v>
      </c>
      <c r="B39" s="1487">
        <v>-2.14</v>
      </c>
      <c r="C39" s="1488">
        <v>-0.5</v>
      </c>
      <c r="D39" s="1487">
        <v>4.0199999999999996</v>
      </c>
      <c r="E39" s="1489">
        <v>6.3</v>
      </c>
      <c r="F39" s="1487">
        <v>4.54</v>
      </c>
      <c r="G39" s="1490">
        <v>1.06</v>
      </c>
      <c r="H39" s="1487">
        <v>-1.35</v>
      </c>
      <c r="I39" s="1487">
        <v>4.74</v>
      </c>
      <c r="J39" s="1491">
        <v>3.27</v>
      </c>
    </row>
    <row r="40" spans="1:13" ht="14.1" customHeight="1">
      <c r="A40" s="1495" t="s">
        <v>1324</v>
      </c>
      <c r="B40" s="1481">
        <v>2.97</v>
      </c>
      <c r="C40" s="1482">
        <v>3.5</v>
      </c>
      <c r="D40" s="1481">
        <v>4.21</v>
      </c>
      <c r="E40" s="1483">
        <v>1.21</v>
      </c>
      <c r="F40" s="1481">
        <v>0.69</v>
      </c>
      <c r="G40" s="1484">
        <v>1.35</v>
      </c>
      <c r="H40" s="1481">
        <v>1.94</v>
      </c>
      <c r="I40" s="1481">
        <v>-2.04</v>
      </c>
      <c r="J40" s="1485">
        <v>-1.57</v>
      </c>
      <c r="K40" s="452" t="s">
        <v>1</v>
      </c>
    </row>
    <row r="41" spans="1:13" ht="14.1" customHeight="1">
      <c r="A41" s="1492" t="s">
        <v>1370</v>
      </c>
      <c r="B41" s="1487">
        <v>6.28</v>
      </c>
      <c r="C41" s="1488">
        <v>9.15</v>
      </c>
      <c r="D41" s="1487">
        <v>5.59</v>
      </c>
      <c r="E41" s="1489">
        <v>-0.65</v>
      </c>
      <c r="F41" s="1487">
        <v>-3.26</v>
      </c>
      <c r="G41" s="1490">
        <v>-12.71</v>
      </c>
      <c r="H41" s="1487">
        <v>-26.77</v>
      </c>
      <c r="I41" s="1487">
        <v>27.03</v>
      </c>
      <c r="J41" s="1491">
        <v>-17.87</v>
      </c>
    </row>
    <row r="42" spans="1:13" ht="14.1" customHeight="1">
      <c r="A42" s="1492" t="s">
        <v>1371</v>
      </c>
      <c r="B42" s="1487">
        <v>0.44</v>
      </c>
      <c r="C42" s="1488">
        <v>-0.17</v>
      </c>
      <c r="D42" s="1487">
        <v>-0.38</v>
      </c>
      <c r="E42" s="1489">
        <v>-0.82</v>
      </c>
      <c r="F42" s="1487">
        <v>-0.22</v>
      </c>
      <c r="G42" s="1490">
        <v>0.17</v>
      </c>
      <c r="H42" s="1487">
        <v>1.31</v>
      </c>
      <c r="I42" s="1487">
        <v>-8</v>
      </c>
      <c r="J42" s="1491">
        <v>-0.27</v>
      </c>
    </row>
    <row r="43" spans="1:13" ht="14.1" customHeight="1">
      <c r="A43" s="1492" t="s">
        <v>1372</v>
      </c>
      <c r="B43" s="1487">
        <v>2.29</v>
      </c>
      <c r="C43" s="1488">
        <v>3.66</v>
      </c>
      <c r="D43" s="1487">
        <v>9.0500000000000007</v>
      </c>
      <c r="E43" s="1489">
        <v>6.61</v>
      </c>
      <c r="F43" s="1487">
        <v>5.21</v>
      </c>
      <c r="G43" s="1490">
        <v>5.25</v>
      </c>
      <c r="H43" s="1487">
        <v>7.94</v>
      </c>
      <c r="I43" s="1487">
        <v>-10.51</v>
      </c>
      <c r="J43" s="1491">
        <v>2.89</v>
      </c>
      <c r="K43" s="1487"/>
      <c r="M43" s="1487"/>
    </row>
    <row r="44" spans="1:13" ht="14.1" customHeight="1">
      <c r="A44" s="1496" t="s">
        <v>1373</v>
      </c>
      <c r="B44" s="1497">
        <v>2.41</v>
      </c>
      <c r="C44" s="1498">
        <v>2.36</v>
      </c>
      <c r="D44" s="1497">
        <v>4.67</v>
      </c>
      <c r="E44" s="1499">
        <v>2.21</v>
      </c>
      <c r="F44" s="1497">
        <v>2.2599999999999998</v>
      </c>
      <c r="G44" s="1500">
        <v>4.4000000000000004</v>
      </c>
      <c r="H44" s="1497">
        <v>4.5</v>
      </c>
      <c r="I44" s="1497">
        <v>4.1100000000000003</v>
      </c>
      <c r="J44" s="1501">
        <v>1.95</v>
      </c>
    </row>
    <row r="45" spans="1:13" ht="14.1" customHeight="1">
      <c r="A45" s="461" t="s">
        <v>1374</v>
      </c>
      <c r="B45" s="1487"/>
    </row>
    <row r="46" spans="1:13" ht="14.1" customHeight="1">
      <c r="A46" s="1502" t="s">
        <v>1375</v>
      </c>
      <c r="B46" s="1487"/>
    </row>
    <row r="47" spans="1:13" ht="14.1" customHeight="1">
      <c r="A47" s="461" t="s">
        <v>162</v>
      </c>
      <c r="B47" s="1487"/>
    </row>
    <row r="48" spans="1:13" ht="14.1" customHeight="1">
      <c r="A48" s="1087" t="s">
        <v>1264</v>
      </c>
      <c r="B48" s="1487"/>
    </row>
    <row r="49" spans="2:2">
      <c r="B49" s="1487"/>
    </row>
    <row r="50" spans="2:2">
      <c r="B50" s="1487"/>
    </row>
    <row r="51" spans="2:2">
      <c r="B51" s="1487"/>
    </row>
    <row r="52" spans="2:2">
      <c r="B52" s="1487"/>
    </row>
    <row r="53" spans="2:2">
      <c r="B53" s="1487"/>
    </row>
    <row r="54" spans="2:2">
      <c r="B54" s="1487"/>
    </row>
    <row r="55" spans="2:2">
      <c r="B55" s="1487"/>
    </row>
    <row r="56" spans="2:2">
      <c r="B56" s="1487"/>
    </row>
    <row r="57" spans="2:2">
      <c r="B57" s="1487"/>
    </row>
    <row r="58" spans="2:2">
      <c r="B58" s="1487"/>
    </row>
    <row r="59" spans="2:2">
      <c r="B59" s="1487"/>
    </row>
    <row r="60" spans="2:2">
      <c r="B60" s="1487"/>
    </row>
    <row r="61" spans="2:2">
      <c r="B61" s="1487"/>
    </row>
    <row r="62" spans="2:2">
      <c r="B62" s="1487"/>
    </row>
    <row r="63" spans="2:2">
      <c r="B63" s="1487"/>
    </row>
    <row r="64" spans="2:2">
      <c r="B64" s="1487"/>
    </row>
  </sheetData>
  <hyperlinks>
    <hyperlink ref="A48" location="Inhaltsverzeichnis!A1" display="Zurück zum Inhaltsverzeichnis" xr:uid="{3AC6F453-2307-4392-A89E-9DD888DC5B19}"/>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tabColor rgb="FF00B050"/>
    <pageSetUpPr fitToPage="1"/>
  </sheetPr>
  <dimension ref="A1:AJ37"/>
  <sheetViews>
    <sheetView zoomScaleNormal="100" workbookViewId="0"/>
  </sheetViews>
  <sheetFormatPr baseColWidth="10" defaultColWidth="11" defaultRowHeight="15" outlineLevelCol="1"/>
  <cols>
    <col min="1" max="1" width="8.125" style="116" customWidth="1"/>
    <col min="2" max="2" width="110.875" style="116" customWidth="1"/>
    <col min="3" max="7" width="7.375" style="168" customWidth="1"/>
    <col min="8" max="26" width="7.375" style="168" hidden="1" customWidth="1" outlineLevel="1"/>
    <col min="27" max="27" width="7.375" style="168" customWidth="1" collapsed="1"/>
    <col min="28" max="29" width="7.375" style="168" customWidth="1"/>
    <col min="30" max="32" width="7.375" style="116" customWidth="1"/>
    <col min="33" max="33" width="8.75" style="168" customWidth="1"/>
    <col min="34" max="35" width="9.25" style="116" customWidth="1"/>
    <col min="36" max="36" width="8.875" style="116" customWidth="1"/>
    <col min="37" max="16384" width="11" style="116"/>
  </cols>
  <sheetData>
    <row r="1" spans="1:36" ht="20.100000000000001" customHeight="1">
      <c r="A1" s="112" t="s">
        <v>163</v>
      </c>
      <c r="B1" s="113"/>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3"/>
      <c r="AE1" s="113"/>
      <c r="AF1" s="113"/>
      <c r="AG1" s="114"/>
      <c r="AH1" s="113"/>
      <c r="AI1" s="113"/>
      <c r="AJ1" s="115"/>
    </row>
    <row r="2" spans="1:36" ht="20.100000000000001" customHeight="1">
      <c r="A2" s="117" t="s">
        <v>164</v>
      </c>
      <c r="B2" s="113"/>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3"/>
      <c r="AE2" s="113"/>
      <c r="AF2" s="113"/>
      <c r="AG2" s="114"/>
      <c r="AH2" s="113"/>
      <c r="AI2" s="113"/>
      <c r="AJ2" s="115"/>
    </row>
    <row r="3" spans="1:36" ht="20.100000000000001" customHeight="1">
      <c r="A3" s="113" t="s">
        <v>165</v>
      </c>
      <c r="B3" s="118"/>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8"/>
      <c r="AE3" s="118"/>
      <c r="AF3" s="118"/>
      <c r="AG3" s="119"/>
      <c r="AH3" s="118"/>
      <c r="AI3" s="118"/>
      <c r="AJ3" s="115"/>
    </row>
    <row r="4" spans="1:36" ht="20.100000000000001" customHeight="1">
      <c r="A4" s="120" t="s">
        <v>166</v>
      </c>
      <c r="B4" s="121"/>
      <c r="C4" s="122">
        <v>1990</v>
      </c>
      <c r="D4" s="123">
        <v>1991</v>
      </c>
      <c r="E4" s="123">
        <v>1992</v>
      </c>
      <c r="F4" s="123">
        <v>1993</v>
      </c>
      <c r="G4" s="123">
        <v>1994</v>
      </c>
      <c r="H4" s="123">
        <v>1995</v>
      </c>
      <c r="I4" s="123">
        <v>1996</v>
      </c>
      <c r="J4" s="123">
        <v>1997</v>
      </c>
      <c r="K4" s="123">
        <v>1998</v>
      </c>
      <c r="L4" s="123">
        <v>1999</v>
      </c>
      <c r="M4" s="123">
        <v>2000</v>
      </c>
      <c r="N4" s="123">
        <v>2001</v>
      </c>
      <c r="O4" s="123">
        <v>2002</v>
      </c>
      <c r="P4" s="123">
        <v>2003</v>
      </c>
      <c r="Q4" s="123">
        <v>2004</v>
      </c>
      <c r="R4" s="123">
        <v>2005</v>
      </c>
      <c r="S4" s="123">
        <v>2006</v>
      </c>
      <c r="T4" s="123">
        <v>2007</v>
      </c>
      <c r="U4" s="123">
        <v>2008</v>
      </c>
      <c r="V4" s="123">
        <v>2009</v>
      </c>
      <c r="W4" s="123">
        <v>2010</v>
      </c>
      <c r="X4" s="123">
        <v>2011</v>
      </c>
      <c r="Y4" s="123">
        <v>2012</v>
      </c>
      <c r="Z4" s="123">
        <v>2013</v>
      </c>
      <c r="AA4" s="123">
        <v>2014</v>
      </c>
      <c r="AB4" s="123">
        <v>2015</v>
      </c>
      <c r="AC4" s="123">
        <v>2016</v>
      </c>
      <c r="AD4" s="124">
        <v>2017</v>
      </c>
      <c r="AE4" s="124">
        <v>2018</v>
      </c>
      <c r="AF4" s="125">
        <v>2019</v>
      </c>
      <c r="AG4" s="126">
        <v>2020</v>
      </c>
      <c r="AH4" s="126">
        <v>2021</v>
      </c>
      <c r="AI4" s="126">
        <v>2022</v>
      </c>
      <c r="AJ4" s="127">
        <v>2023</v>
      </c>
    </row>
    <row r="5" spans="1:36" ht="20.100000000000001" customHeight="1">
      <c r="A5" s="128" t="s">
        <v>167</v>
      </c>
      <c r="B5" s="129"/>
      <c r="C5" s="130">
        <v>203.7</v>
      </c>
      <c r="D5" s="131">
        <v>187.4</v>
      </c>
      <c r="E5" s="131">
        <v>177.8</v>
      </c>
      <c r="F5" s="131">
        <v>175.1</v>
      </c>
      <c r="G5" s="131">
        <v>169.1</v>
      </c>
      <c r="H5" s="131">
        <v>179.2</v>
      </c>
      <c r="I5" s="131">
        <v>178.4</v>
      </c>
      <c r="J5" s="131">
        <v>175.9</v>
      </c>
      <c r="K5" s="131">
        <v>177.4</v>
      </c>
      <c r="L5" s="131">
        <v>185.8</v>
      </c>
      <c r="M5" s="131">
        <v>192.8</v>
      </c>
      <c r="N5" s="131">
        <v>184.8</v>
      </c>
      <c r="O5" s="131">
        <v>181</v>
      </c>
      <c r="P5" s="131">
        <v>180.1</v>
      </c>
      <c r="Q5" s="131">
        <v>181.3</v>
      </c>
      <c r="R5" s="131">
        <v>180.2</v>
      </c>
      <c r="S5" s="131">
        <v>182.8</v>
      </c>
      <c r="T5" s="131">
        <v>176.1</v>
      </c>
      <c r="U5" s="131">
        <v>191</v>
      </c>
      <c r="V5" s="131">
        <v>177.7</v>
      </c>
      <c r="W5" s="131">
        <v>181.7</v>
      </c>
      <c r="X5" s="131">
        <v>195.6</v>
      </c>
      <c r="Y5" s="131">
        <v>192</v>
      </c>
      <c r="Z5" s="131">
        <v>193.9</v>
      </c>
      <c r="AA5" s="131">
        <v>197.1</v>
      </c>
      <c r="AB5" s="131">
        <v>206.9</v>
      </c>
      <c r="AC5" s="131">
        <v>201</v>
      </c>
      <c r="AD5" s="131">
        <v>196.3</v>
      </c>
      <c r="AE5" s="131">
        <v>185.8</v>
      </c>
      <c r="AF5" s="131">
        <v>175.5</v>
      </c>
      <c r="AG5" s="131">
        <v>177.6</v>
      </c>
      <c r="AH5" s="131">
        <v>168.8</v>
      </c>
      <c r="AI5" s="131">
        <v>156.6</v>
      </c>
      <c r="AJ5" s="132">
        <v>149.80000000000001</v>
      </c>
    </row>
    <row r="6" spans="1:36" ht="20.100000000000001" customHeight="1">
      <c r="A6" s="133"/>
      <c r="B6" s="129" t="s">
        <v>168</v>
      </c>
      <c r="C6" s="130">
        <v>121.5</v>
      </c>
      <c r="D6" s="131">
        <v>110.2</v>
      </c>
      <c r="E6" s="131">
        <v>100.8</v>
      </c>
      <c r="F6" s="131">
        <v>98.8</v>
      </c>
      <c r="G6" s="131">
        <v>93.3</v>
      </c>
      <c r="H6" s="131">
        <v>103.2</v>
      </c>
      <c r="I6" s="131">
        <v>102.2</v>
      </c>
      <c r="J6" s="131">
        <v>101.6</v>
      </c>
      <c r="K6" s="131">
        <v>103</v>
      </c>
      <c r="L6" s="131">
        <v>111</v>
      </c>
      <c r="M6" s="131">
        <v>118.1</v>
      </c>
      <c r="N6" s="131">
        <v>108.5</v>
      </c>
      <c r="O6" s="131">
        <v>105.6</v>
      </c>
      <c r="P6" s="131">
        <v>105.2</v>
      </c>
      <c r="Q6" s="131">
        <v>107.4</v>
      </c>
      <c r="R6" s="131">
        <v>104.4</v>
      </c>
      <c r="S6" s="131">
        <v>105.4</v>
      </c>
      <c r="T6" s="131">
        <v>94.5</v>
      </c>
      <c r="U6" s="131">
        <v>106.9</v>
      </c>
      <c r="V6" s="131">
        <v>91.9</v>
      </c>
      <c r="W6" s="131">
        <v>94.1</v>
      </c>
      <c r="X6" s="131">
        <v>107</v>
      </c>
      <c r="Y6" s="131">
        <v>98.5</v>
      </c>
      <c r="Z6" s="131">
        <v>98.9</v>
      </c>
      <c r="AA6" s="131">
        <v>100.3</v>
      </c>
      <c r="AB6" s="131">
        <v>109.1</v>
      </c>
      <c r="AC6" s="131">
        <v>102.8</v>
      </c>
      <c r="AD6" s="131">
        <v>99.5</v>
      </c>
      <c r="AE6" s="131">
        <v>90.2</v>
      </c>
      <c r="AF6" s="131">
        <v>80.599999999999994</v>
      </c>
      <c r="AG6" s="131">
        <v>82.8</v>
      </c>
      <c r="AH6" s="131">
        <v>76.3</v>
      </c>
      <c r="AI6" s="131">
        <v>66.2</v>
      </c>
      <c r="AJ6" s="132">
        <v>60.8</v>
      </c>
    </row>
    <row r="7" spans="1:36" ht="34.5" customHeight="1">
      <c r="A7" s="133"/>
      <c r="B7" s="134" t="s">
        <v>169</v>
      </c>
      <c r="C7" s="135">
        <v>79.7</v>
      </c>
      <c r="D7" s="136">
        <v>74.5</v>
      </c>
      <c r="E7" s="136">
        <v>74.099999999999994</v>
      </c>
      <c r="F7" s="136">
        <v>73.3</v>
      </c>
      <c r="G7" s="136">
        <v>72.599999999999994</v>
      </c>
      <c r="H7" s="136">
        <v>72.2</v>
      </c>
      <c r="I7" s="136">
        <v>72.8</v>
      </c>
      <c r="J7" s="136">
        <v>71</v>
      </c>
      <c r="K7" s="136">
        <v>71.099999999999994</v>
      </c>
      <c r="L7" s="136">
        <v>71</v>
      </c>
      <c r="M7" s="136">
        <v>70.5</v>
      </c>
      <c r="N7" s="136">
        <v>71.599999999999994</v>
      </c>
      <c r="O7" s="136">
        <v>69.8</v>
      </c>
      <c r="P7" s="136">
        <v>69.3</v>
      </c>
      <c r="Q7" s="136">
        <v>67.2</v>
      </c>
      <c r="R7" s="136">
        <v>66.400000000000006</v>
      </c>
      <c r="S7" s="136">
        <v>64.599999999999994</v>
      </c>
      <c r="T7" s="136">
        <v>63.5</v>
      </c>
      <c r="U7" s="136">
        <v>61.9</v>
      </c>
      <c r="V7" s="136">
        <v>61.5</v>
      </c>
      <c r="W7" s="136">
        <v>59.9</v>
      </c>
      <c r="X7" s="136">
        <v>58.7</v>
      </c>
      <c r="Y7" s="136">
        <v>56.9</v>
      </c>
      <c r="Z7" s="136">
        <v>58.2</v>
      </c>
      <c r="AA7" s="136">
        <v>58.3</v>
      </c>
      <c r="AB7" s="136">
        <v>57.1</v>
      </c>
      <c r="AC7" s="136">
        <v>56.5</v>
      </c>
      <c r="AD7" s="136">
        <v>56.4</v>
      </c>
      <c r="AE7" s="136">
        <v>55.7</v>
      </c>
      <c r="AF7" s="136">
        <v>55.7</v>
      </c>
      <c r="AG7" s="136">
        <v>55</v>
      </c>
      <c r="AH7" s="136">
        <v>52.8</v>
      </c>
      <c r="AI7" s="136">
        <v>52.4</v>
      </c>
      <c r="AJ7" s="137">
        <v>53.3</v>
      </c>
    </row>
    <row r="8" spans="1:36" ht="20.100000000000001" customHeight="1">
      <c r="A8" s="128"/>
      <c r="B8" s="129" t="s">
        <v>170</v>
      </c>
      <c r="C8" s="130">
        <v>0.3</v>
      </c>
      <c r="D8" s="131">
        <v>0.3</v>
      </c>
      <c r="E8" s="131">
        <v>0.6</v>
      </c>
      <c r="F8" s="131">
        <v>0.7</v>
      </c>
      <c r="G8" s="131">
        <v>1</v>
      </c>
      <c r="H8" s="131">
        <v>1.1000000000000001</v>
      </c>
      <c r="I8" s="131">
        <v>0.6</v>
      </c>
      <c r="J8" s="131">
        <v>0.5</v>
      </c>
      <c r="K8" s="131">
        <v>0.5</v>
      </c>
      <c r="L8" s="131">
        <v>0.8</v>
      </c>
      <c r="M8" s="131">
        <v>0.9</v>
      </c>
      <c r="N8" s="131">
        <v>1.2</v>
      </c>
      <c r="O8" s="131">
        <v>1.3</v>
      </c>
      <c r="P8" s="131">
        <v>0.7</v>
      </c>
      <c r="Q8" s="131">
        <v>0.8</v>
      </c>
      <c r="R8" s="131">
        <v>1.3</v>
      </c>
      <c r="S8" s="131">
        <v>1</v>
      </c>
      <c r="T8" s="131">
        <v>1.5</v>
      </c>
      <c r="U8" s="131">
        <v>1.8</v>
      </c>
      <c r="V8" s="131">
        <v>1.7</v>
      </c>
      <c r="W8" s="131">
        <v>1.6</v>
      </c>
      <c r="X8" s="131">
        <v>1.3</v>
      </c>
      <c r="Y8" s="131">
        <v>1.3</v>
      </c>
      <c r="Z8" s="131">
        <v>1.4</v>
      </c>
      <c r="AA8" s="131">
        <v>1.6</v>
      </c>
      <c r="AB8" s="131">
        <v>1.6</v>
      </c>
      <c r="AC8" s="131">
        <v>1.8</v>
      </c>
      <c r="AD8" s="131">
        <v>1.6</v>
      </c>
      <c r="AE8" s="131">
        <v>1.3</v>
      </c>
      <c r="AF8" s="131">
        <v>1.3</v>
      </c>
      <c r="AG8" s="131">
        <v>1.1000000000000001</v>
      </c>
      <c r="AH8" s="131">
        <v>0.9</v>
      </c>
      <c r="AI8" s="131">
        <v>0.9</v>
      </c>
      <c r="AJ8" s="132">
        <v>0.9</v>
      </c>
    </row>
    <row r="9" spans="1:36" ht="20.100000000000001" customHeight="1">
      <c r="A9" s="128"/>
      <c r="B9" s="129" t="s">
        <v>171</v>
      </c>
      <c r="C9" s="130">
        <v>0</v>
      </c>
      <c r="D9" s="131">
        <v>0</v>
      </c>
      <c r="E9" s="131">
        <v>0</v>
      </c>
      <c r="F9" s="131">
        <v>0</v>
      </c>
      <c r="G9" s="131">
        <v>0</v>
      </c>
      <c r="H9" s="131">
        <v>0</v>
      </c>
      <c r="I9" s="131">
        <v>0.1</v>
      </c>
      <c r="J9" s="131">
        <v>0.1</v>
      </c>
      <c r="K9" s="131">
        <v>0.2</v>
      </c>
      <c r="L9" s="131">
        <v>0.3</v>
      </c>
      <c r="M9" s="131">
        <v>0.4</v>
      </c>
      <c r="N9" s="131">
        <v>0.8</v>
      </c>
      <c r="O9" s="131">
        <v>1</v>
      </c>
      <c r="P9" s="131">
        <v>1.4</v>
      </c>
      <c r="Q9" s="131">
        <v>2.2000000000000002</v>
      </c>
      <c r="R9" s="131">
        <v>4.4000000000000004</v>
      </c>
      <c r="S9" s="131">
        <v>8.1</v>
      </c>
      <c r="T9" s="131">
        <v>13</v>
      </c>
      <c r="U9" s="131">
        <v>16.8</v>
      </c>
      <c r="V9" s="131">
        <v>18.600000000000001</v>
      </c>
      <c r="W9" s="131">
        <v>22.3</v>
      </c>
      <c r="X9" s="131">
        <v>24.9</v>
      </c>
      <c r="Y9" s="131">
        <v>31.5</v>
      </c>
      <c r="Z9" s="131">
        <v>31.9</v>
      </c>
      <c r="AA9" s="131">
        <v>33.4</v>
      </c>
      <c r="AB9" s="131">
        <v>36</v>
      </c>
      <c r="AC9" s="131">
        <v>36.799999999999997</v>
      </c>
      <c r="AD9" s="131">
        <v>36</v>
      </c>
      <c r="AE9" s="131">
        <v>35.799999999999997</v>
      </c>
      <c r="AF9" s="131">
        <v>35</v>
      </c>
      <c r="AG9" s="131">
        <v>35.700000000000003</v>
      </c>
      <c r="AH9" s="131">
        <v>36.1</v>
      </c>
      <c r="AI9" s="131">
        <v>34.299999999999997</v>
      </c>
      <c r="AJ9" s="132">
        <v>32.299999999999997</v>
      </c>
    </row>
    <row r="10" spans="1:36" ht="20.100000000000001" customHeight="1">
      <c r="A10" s="133"/>
      <c r="B10" s="129" t="s">
        <v>172</v>
      </c>
      <c r="C10" s="130">
        <v>2.2000000000000002</v>
      </c>
      <c r="D10" s="131">
        <v>2.2999999999999998</v>
      </c>
      <c r="E10" s="131">
        <v>2.2999999999999998</v>
      </c>
      <c r="F10" s="131">
        <v>2.2000000000000002</v>
      </c>
      <c r="G10" s="131">
        <v>2.2000000000000002</v>
      </c>
      <c r="H10" s="131">
        <v>2.7</v>
      </c>
      <c r="I10" s="131">
        <v>2.7</v>
      </c>
      <c r="J10" s="131">
        <v>2.7</v>
      </c>
      <c r="K10" s="131">
        <v>2.6</v>
      </c>
      <c r="L10" s="131">
        <v>2.7</v>
      </c>
      <c r="M10" s="131">
        <v>2.9</v>
      </c>
      <c r="N10" s="131">
        <v>2.8</v>
      </c>
      <c r="O10" s="131">
        <v>3.3</v>
      </c>
      <c r="P10" s="131">
        <v>3.6</v>
      </c>
      <c r="Q10" s="131">
        <v>3.7</v>
      </c>
      <c r="R10" s="131">
        <v>3.7</v>
      </c>
      <c r="S10" s="131">
        <v>3.7</v>
      </c>
      <c r="T10" s="131">
        <v>3.6</v>
      </c>
      <c r="U10" s="131">
        <v>3.7</v>
      </c>
      <c r="V10" s="131">
        <v>3.9</v>
      </c>
      <c r="W10" s="131">
        <v>3.8</v>
      </c>
      <c r="X10" s="131">
        <v>3.7</v>
      </c>
      <c r="Y10" s="131">
        <v>3.7</v>
      </c>
      <c r="Z10" s="131">
        <v>3.4</v>
      </c>
      <c r="AA10" s="131">
        <v>3.5</v>
      </c>
      <c r="AB10" s="131">
        <v>3.1</v>
      </c>
      <c r="AC10" s="131">
        <v>3.1</v>
      </c>
      <c r="AD10" s="131">
        <v>2.8</v>
      </c>
      <c r="AE10" s="131">
        <v>2.7</v>
      </c>
      <c r="AF10" s="131">
        <v>2.9</v>
      </c>
      <c r="AG10" s="131">
        <v>3</v>
      </c>
      <c r="AH10" s="131">
        <v>2.7</v>
      </c>
      <c r="AI10" s="131">
        <v>2.8</v>
      </c>
      <c r="AJ10" s="132">
        <v>2.4</v>
      </c>
    </row>
    <row r="11" spans="1:36" ht="20.100000000000001" customHeight="1">
      <c r="A11" s="133" t="s">
        <v>173</v>
      </c>
      <c r="B11" s="129"/>
      <c r="C11" s="130">
        <v>17</v>
      </c>
      <c r="D11" s="131">
        <v>16.5</v>
      </c>
      <c r="E11" s="131">
        <v>16.7</v>
      </c>
      <c r="F11" s="131">
        <v>16.8</v>
      </c>
      <c r="G11" s="131">
        <v>16.7</v>
      </c>
      <c r="H11" s="131">
        <v>16.5</v>
      </c>
      <c r="I11" s="131">
        <v>15.9</v>
      </c>
      <c r="J11" s="131">
        <v>15.8</v>
      </c>
      <c r="K11" s="131">
        <v>16.2</v>
      </c>
      <c r="L11" s="131">
        <v>15.8</v>
      </c>
      <c r="M11" s="131">
        <v>16.5</v>
      </c>
      <c r="N11" s="131">
        <v>16</v>
      </c>
      <c r="O11" s="131">
        <v>16.100000000000001</v>
      </c>
      <c r="P11" s="131">
        <v>13.6</v>
      </c>
      <c r="Q11" s="131">
        <v>14.8</v>
      </c>
      <c r="R11" s="131">
        <v>14.9</v>
      </c>
      <c r="S11" s="131">
        <v>14.7</v>
      </c>
      <c r="T11" s="131">
        <v>15.4</v>
      </c>
      <c r="U11" s="131">
        <v>13.9</v>
      </c>
      <c r="V11" s="131">
        <v>14</v>
      </c>
      <c r="W11" s="131">
        <v>14.1</v>
      </c>
      <c r="X11" s="131">
        <v>13.3</v>
      </c>
      <c r="Y11" s="131">
        <v>13.2</v>
      </c>
      <c r="Z11" s="131">
        <v>13.3</v>
      </c>
      <c r="AA11" s="131">
        <v>13.4</v>
      </c>
      <c r="AB11" s="131">
        <v>15</v>
      </c>
      <c r="AC11" s="131">
        <v>15.3</v>
      </c>
      <c r="AD11" s="131">
        <v>16.100000000000001</v>
      </c>
      <c r="AE11" s="131">
        <v>13.4</v>
      </c>
      <c r="AF11" s="131">
        <v>13.9</v>
      </c>
      <c r="AG11" s="131">
        <v>14.7</v>
      </c>
      <c r="AH11" s="131">
        <v>14.7</v>
      </c>
      <c r="AI11" s="131">
        <v>14.7</v>
      </c>
      <c r="AJ11" s="132">
        <v>14.7</v>
      </c>
    </row>
    <row r="12" spans="1:36" ht="20.100000000000001" customHeight="1">
      <c r="A12" s="128"/>
      <c r="B12" s="129" t="s">
        <v>174</v>
      </c>
      <c r="C12" s="130">
        <v>9.3000000000000007</v>
      </c>
      <c r="D12" s="131">
        <v>9.3000000000000007</v>
      </c>
      <c r="E12" s="131">
        <v>9.3000000000000007</v>
      </c>
      <c r="F12" s="131">
        <v>9.3000000000000007</v>
      </c>
      <c r="G12" s="131">
        <v>9.3000000000000007</v>
      </c>
      <c r="H12" s="131">
        <v>9.3000000000000007</v>
      </c>
      <c r="I12" s="131">
        <v>9.3000000000000007</v>
      </c>
      <c r="J12" s="131">
        <v>9.3000000000000007</v>
      </c>
      <c r="K12" s="131">
        <v>9.3000000000000007</v>
      </c>
      <c r="L12" s="131">
        <v>9.3000000000000007</v>
      </c>
      <c r="M12" s="131">
        <v>9.9</v>
      </c>
      <c r="N12" s="131">
        <v>9.6</v>
      </c>
      <c r="O12" s="131">
        <v>9.5</v>
      </c>
      <c r="P12" s="131">
        <v>8.1999999999999993</v>
      </c>
      <c r="Q12" s="131">
        <v>9.1</v>
      </c>
      <c r="R12" s="131">
        <v>9.3000000000000007</v>
      </c>
      <c r="S12" s="131">
        <v>9.4</v>
      </c>
      <c r="T12" s="131">
        <v>9.6999999999999993</v>
      </c>
      <c r="U12" s="131">
        <v>8.9</v>
      </c>
      <c r="V12" s="131">
        <v>9.1999999999999993</v>
      </c>
      <c r="W12" s="131">
        <v>9.1</v>
      </c>
      <c r="X12" s="131">
        <v>9</v>
      </c>
      <c r="Y12" s="131">
        <v>8.9</v>
      </c>
      <c r="Z12" s="131">
        <v>8.8000000000000007</v>
      </c>
      <c r="AA12" s="131">
        <v>9.1999999999999993</v>
      </c>
      <c r="AB12" s="131">
        <v>9.9</v>
      </c>
      <c r="AC12" s="131">
        <v>10</v>
      </c>
      <c r="AD12" s="131">
        <v>10.6</v>
      </c>
      <c r="AE12" s="131">
        <v>8.8000000000000007</v>
      </c>
      <c r="AF12" s="131">
        <v>9.3000000000000007</v>
      </c>
      <c r="AG12" s="131">
        <v>9.6999999999999993</v>
      </c>
      <c r="AH12" s="131">
        <v>9.6999999999999993</v>
      </c>
      <c r="AI12" s="131">
        <v>9.6999999999999993</v>
      </c>
      <c r="AJ12" s="132">
        <v>9.6999999999999993</v>
      </c>
    </row>
    <row r="13" spans="1:36" ht="20.100000000000001" customHeight="1">
      <c r="A13" s="128"/>
      <c r="B13" s="129" t="s">
        <v>175</v>
      </c>
      <c r="C13" s="130">
        <v>7.7</v>
      </c>
      <c r="D13" s="131">
        <v>7.2</v>
      </c>
      <c r="E13" s="131">
        <v>7.4</v>
      </c>
      <c r="F13" s="131">
        <v>7.5</v>
      </c>
      <c r="G13" s="131">
        <v>7.3</v>
      </c>
      <c r="H13" s="131">
        <v>7.2</v>
      </c>
      <c r="I13" s="131">
        <v>6.6</v>
      </c>
      <c r="J13" s="131">
        <v>6.5</v>
      </c>
      <c r="K13" s="131">
        <v>6.8</v>
      </c>
      <c r="L13" s="131">
        <v>6.5</v>
      </c>
      <c r="M13" s="131">
        <v>6.5</v>
      </c>
      <c r="N13" s="131">
        <v>6.4</v>
      </c>
      <c r="O13" s="131">
        <v>6.6</v>
      </c>
      <c r="P13" s="131">
        <v>5.3</v>
      </c>
      <c r="Q13" s="131">
        <v>5.7</v>
      </c>
      <c r="R13" s="131">
        <v>5.6</v>
      </c>
      <c r="S13" s="131">
        <v>5.4</v>
      </c>
      <c r="T13" s="131">
        <v>5.6</v>
      </c>
      <c r="U13" s="131">
        <v>5</v>
      </c>
      <c r="V13" s="131">
        <v>4.9000000000000004</v>
      </c>
      <c r="W13" s="131">
        <v>4.9000000000000004</v>
      </c>
      <c r="X13" s="131">
        <v>4.3</v>
      </c>
      <c r="Y13" s="131">
        <v>4.3</v>
      </c>
      <c r="Z13" s="131">
        <v>4.5</v>
      </c>
      <c r="AA13" s="131">
        <v>4.0999999999999996</v>
      </c>
      <c r="AB13" s="131">
        <v>5.0999999999999996</v>
      </c>
      <c r="AC13" s="131">
        <v>5.2</v>
      </c>
      <c r="AD13" s="131">
        <v>5.5</v>
      </c>
      <c r="AE13" s="131">
        <v>4.5999999999999996</v>
      </c>
      <c r="AF13" s="131">
        <v>4.5</v>
      </c>
      <c r="AG13" s="131">
        <v>5</v>
      </c>
      <c r="AH13" s="131">
        <v>5</v>
      </c>
      <c r="AI13" s="131">
        <v>5</v>
      </c>
      <c r="AJ13" s="132">
        <v>5</v>
      </c>
    </row>
    <row r="14" spans="1:36" s="138" customFormat="1" ht="20.100000000000001" customHeight="1">
      <c r="A14" s="128" t="s">
        <v>176</v>
      </c>
      <c r="B14" s="129"/>
      <c r="C14" s="130">
        <v>15.2</v>
      </c>
      <c r="D14" s="131">
        <v>13.8</v>
      </c>
      <c r="E14" s="131">
        <v>13.1</v>
      </c>
      <c r="F14" s="131">
        <v>13.1</v>
      </c>
      <c r="G14" s="131">
        <v>13.1</v>
      </c>
      <c r="H14" s="131">
        <v>13.1</v>
      </c>
      <c r="I14" s="131">
        <v>13.2</v>
      </c>
      <c r="J14" s="131">
        <v>13.5</v>
      </c>
      <c r="K14" s="131">
        <v>13.8</v>
      </c>
      <c r="L14" s="131">
        <v>13.3</v>
      </c>
      <c r="M14" s="131">
        <v>12.8</v>
      </c>
      <c r="N14" s="131">
        <v>13</v>
      </c>
      <c r="O14" s="131">
        <v>12.8</v>
      </c>
      <c r="P14" s="131">
        <v>12.7</v>
      </c>
      <c r="Q14" s="131">
        <v>12.4</v>
      </c>
      <c r="R14" s="131">
        <v>12.5</v>
      </c>
      <c r="S14" s="131">
        <v>12.5</v>
      </c>
      <c r="T14" s="131">
        <v>12.1</v>
      </c>
      <c r="U14" s="131">
        <v>11.7</v>
      </c>
      <c r="V14" s="131">
        <v>11.7</v>
      </c>
      <c r="W14" s="131">
        <v>11.6</v>
      </c>
      <c r="X14" s="131">
        <v>11.7</v>
      </c>
      <c r="Y14" s="131">
        <v>11.7</v>
      </c>
      <c r="Z14" s="131">
        <v>11.6</v>
      </c>
      <c r="AA14" s="131">
        <v>11.7</v>
      </c>
      <c r="AB14" s="131">
        <v>12.4</v>
      </c>
      <c r="AC14" s="131">
        <v>12.7</v>
      </c>
      <c r="AD14" s="131">
        <v>12.9</v>
      </c>
      <c r="AE14" s="131">
        <v>13</v>
      </c>
      <c r="AF14" s="131">
        <v>13.3</v>
      </c>
      <c r="AG14" s="131">
        <v>13.8</v>
      </c>
      <c r="AH14" s="131">
        <v>14</v>
      </c>
      <c r="AI14" s="131">
        <v>14.5</v>
      </c>
      <c r="AJ14" s="132">
        <v>14.4</v>
      </c>
    </row>
    <row r="15" spans="1:36" s="138" customFormat="1" ht="20.100000000000001" customHeight="1">
      <c r="A15" s="128" t="s">
        <v>177</v>
      </c>
      <c r="B15" s="129"/>
      <c r="C15" s="130">
        <v>1.6</v>
      </c>
      <c r="D15" s="131">
        <v>1.4</v>
      </c>
      <c r="E15" s="131">
        <v>1.5</v>
      </c>
      <c r="F15" s="131">
        <v>1.4</v>
      </c>
      <c r="G15" s="131">
        <v>1.3</v>
      </c>
      <c r="H15" s="131">
        <v>1.3</v>
      </c>
      <c r="I15" s="131">
        <v>1.3</v>
      </c>
      <c r="J15" s="131">
        <v>1.3</v>
      </c>
      <c r="K15" s="131">
        <v>1.4</v>
      </c>
      <c r="L15" s="131">
        <v>1.4</v>
      </c>
      <c r="M15" s="131">
        <v>1.5</v>
      </c>
      <c r="N15" s="131">
        <v>1.4</v>
      </c>
      <c r="O15" s="131">
        <v>1.4</v>
      </c>
      <c r="P15" s="131">
        <v>1.4</v>
      </c>
      <c r="Q15" s="131">
        <v>1.4</v>
      </c>
      <c r="R15" s="131">
        <v>1.4</v>
      </c>
      <c r="S15" s="131">
        <v>1.3</v>
      </c>
      <c r="T15" s="131">
        <v>1.3</v>
      </c>
      <c r="U15" s="131">
        <v>1.3</v>
      </c>
      <c r="V15" s="131">
        <v>1.3</v>
      </c>
      <c r="W15" s="131">
        <v>1.3</v>
      </c>
      <c r="X15" s="131">
        <v>1.3</v>
      </c>
      <c r="Y15" s="131">
        <v>1.4</v>
      </c>
      <c r="Z15" s="131">
        <v>1.2</v>
      </c>
      <c r="AA15" s="131">
        <v>1.2</v>
      </c>
      <c r="AB15" s="131">
        <v>1.3</v>
      </c>
      <c r="AC15" s="131">
        <v>1.3</v>
      </c>
      <c r="AD15" s="131">
        <v>1.2</v>
      </c>
      <c r="AE15" s="131">
        <v>1.1000000000000001</v>
      </c>
      <c r="AF15" s="131">
        <v>1.2</v>
      </c>
      <c r="AG15" s="131">
        <v>1.1000000000000001</v>
      </c>
      <c r="AH15" s="131">
        <v>1.1000000000000001</v>
      </c>
      <c r="AI15" s="131">
        <v>1.1000000000000001</v>
      </c>
      <c r="AJ15" s="132">
        <v>1.1000000000000001</v>
      </c>
    </row>
    <row r="16" spans="1:36" ht="20.100000000000001" customHeight="1">
      <c r="A16" s="139" t="s">
        <v>178</v>
      </c>
      <c r="B16" s="129"/>
      <c r="C16" s="140">
        <v>237.5</v>
      </c>
      <c r="D16" s="141">
        <v>219.1</v>
      </c>
      <c r="E16" s="141">
        <v>209.1</v>
      </c>
      <c r="F16" s="141">
        <v>206.3</v>
      </c>
      <c r="G16" s="141">
        <v>200.1</v>
      </c>
      <c r="H16" s="141">
        <v>210.1</v>
      </c>
      <c r="I16" s="141">
        <v>208.9</v>
      </c>
      <c r="J16" s="141">
        <v>206.5</v>
      </c>
      <c r="K16" s="141">
        <v>208.8</v>
      </c>
      <c r="L16" s="141">
        <v>216.3</v>
      </c>
      <c r="M16" s="141">
        <v>223.5</v>
      </c>
      <c r="N16" s="141">
        <v>215.2</v>
      </c>
      <c r="O16" s="141">
        <v>211.4</v>
      </c>
      <c r="P16" s="141">
        <v>207.7</v>
      </c>
      <c r="Q16" s="141">
        <v>209.9</v>
      </c>
      <c r="R16" s="141">
        <v>209</v>
      </c>
      <c r="S16" s="141">
        <v>211.3</v>
      </c>
      <c r="T16" s="141">
        <v>204.8</v>
      </c>
      <c r="U16" s="141">
        <v>217.9</v>
      </c>
      <c r="V16" s="141">
        <v>204.7</v>
      </c>
      <c r="W16" s="141">
        <v>208.7</v>
      </c>
      <c r="X16" s="141">
        <v>221.9</v>
      </c>
      <c r="Y16" s="141">
        <v>218.2</v>
      </c>
      <c r="Z16" s="141">
        <v>219.9</v>
      </c>
      <c r="AA16" s="141">
        <v>223.4</v>
      </c>
      <c r="AB16" s="141">
        <v>235.6</v>
      </c>
      <c r="AC16" s="141">
        <v>230.2</v>
      </c>
      <c r="AD16" s="141">
        <v>226.6</v>
      </c>
      <c r="AE16" s="141">
        <v>213.3</v>
      </c>
      <c r="AF16" s="141">
        <v>203.8</v>
      </c>
      <c r="AG16" s="141">
        <v>207.2</v>
      </c>
      <c r="AH16" s="141">
        <v>198.7</v>
      </c>
      <c r="AI16" s="141">
        <v>186.9</v>
      </c>
      <c r="AJ16" s="142">
        <v>180</v>
      </c>
    </row>
    <row r="17" spans="1:36" ht="20.100000000000001" customHeight="1">
      <c r="A17" s="143" t="s">
        <v>179</v>
      </c>
      <c r="B17" s="144"/>
      <c r="C17" s="145">
        <v>47.7</v>
      </c>
      <c r="D17" s="146">
        <v>52.6</v>
      </c>
      <c r="E17" s="146">
        <v>49.2</v>
      </c>
      <c r="F17" s="146">
        <v>48.8</v>
      </c>
      <c r="G17" s="146">
        <v>49.6</v>
      </c>
      <c r="H17" s="146">
        <v>52.6</v>
      </c>
      <c r="I17" s="146">
        <v>53.9</v>
      </c>
      <c r="J17" s="146">
        <v>58.3</v>
      </c>
      <c r="K17" s="146">
        <v>59.2</v>
      </c>
      <c r="L17" s="146">
        <v>60.7</v>
      </c>
      <c r="M17" s="146">
        <v>61.9</v>
      </c>
      <c r="N17" s="146">
        <v>66.099999999999994</v>
      </c>
      <c r="O17" s="146">
        <v>59.7</v>
      </c>
      <c r="P17" s="146">
        <v>55.3</v>
      </c>
      <c r="Q17" s="146">
        <v>69.900000000000006</v>
      </c>
      <c r="R17" s="146">
        <v>64.7</v>
      </c>
      <c r="S17" s="146">
        <v>62.7</v>
      </c>
      <c r="T17" s="146">
        <v>58.9</v>
      </c>
      <c r="U17" s="146">
        <v>66.3</v>
      </c>
      <c r="V17" s="146">
        <v>68.7</v>
      </c>
      <c r="W17" s="146">
        <v>65.599999999999994</v>
      </c>
      <c r="X17" s="146">
        <v>60</v>
      </c>
      <c r="Y17" s="146">
        <v>63.6</v>
      </c>
      <c r="Z17" s="146">
        <v>67.2</v>
      </c>
      <c r="AA17" s="146">
        <v>72.599999999999994</v>
      </c>
      <c r="AB17" s="146">
        <v>67.7</v>
      </c>
      <c r="AC17" s="146">
        <v>63.7</v>
      </c>
      <c r="AD17" s="146">
        <v>65.400000000000006</v>
      </c>
      <c r="AE17" s="146">
        <v>54.3</v>
      </c>
      <c r="AF17" s="146">
        <v>59.4</v>
      </c>
      <c r="AG17" s="146">
        <v>59.5</v>
      </c>
      <c r="AH17" s="146">
        <v>59.6</v>
      </c>
      <c r="AI17" s="146">
        <v>60.7</v>
      </c>
      <c r="AJ17" s="147">
        <v>59.5</v>
      </c>
    </row>
    <row r="18" spans="1:36" ht="20.100000000000001" customHeight="1">
      <c r="A18" s="128"/>
      <c r="B18" s="129" t="s">
        <v>180</v>
      </c>
      <c r="C18" s="130">
        <v>36.799999999999997</v>
      </c>
      <c r="D18" s="131">
        <v>40.4</v>
      </c>
      <c r="E18" s="131">
        <v>37</v>
      </c>
      <c r="F18" s="131">
        <v>36.799999999999997</v>
      </c>
      <c r="G18" s="131">
        <v>37.4</v>
      </c>
      <c r="H18" s="131">
        <v>40.1</v>
      </c>
      <c r="I18" s="131">
        <v>42.9</v>
      </c>
      <c r="J18" s="131">
        <v>45.6</v>
      </c>
      <c r="K18" s="131">
        <v>45.1</v>
      </c>
      <c r="L18" s="131">
        <v>44.4</v>
      </c>
      <c r="M18" s="131">
        <v>47.2</v>
      </c>
      <c r="N18" s="131">
        <v>50.5</v>
      </c>
      <c r="O18" s="131">
        <v>44.7</v>
      </c>
      <c r="P18" s="131">
        <v>41.5</v>
      </c>
      <c r="Q18" s="131">
        <v>51.6</v>
      </c>
      <c r="R18" s="131">
        <v>47.6</v>
      </c>
      <c r="S18" s="131">
        <v>45.9</v>
      </c>
      <c r="T18" s="131">
        <v>41.6</v>
      </c>
      <c r="U18" s="131">
        <v>49.7</v>
      </c>
      <c r="V18" s="131">
        <v>49.2</v>
      </c>
      <c r="W18" s="131">
        <v>47.7</v>
      </c>
      <c r="X18" s="131">
        <v>44.8</v>
      </c>
      <c r="Y18" s="131">
        <v>47</v>
      </c>
      <c r="Z18" s="131">
        <v>49.5</v>
      </c>
      <c r="AA18" s="131">
        <v>52.6</v>
      </c>
      <c r="AB18" s="131">
        <v>50.9</v>
      </c>
      <c r="AC18" s="131">
        <v>47.1</v>
      </c>
      <c r="AD18" s="131">
        <v>48.2</v>
      </c>
      <c r="AE18" s="131">
        <v>40.1</v>
      </c>
      <c r="AF18" s="131">
        <v>46</v>
      </c>
      <c r="AG18" s="131">
        <v>44.3</v>
      </c>
      <c r="AH18" s="131">
        <v>43.8</v>
      </c>
      <c r="AI18" s="131">
        <v>43.8</v>
      </c>
      <c r="AJ18" s="132">
        <v>42.6</v>
      </c>
    </row>
    <row r="19" spans="1:36" ht="20.100000000000001" customHeight="1">
      <c r="A19" s="128"/>
      <c r="B19" s="129" t="s">
        <v>181</v>
      </c>
      <c r="C19" s="130">
        <v>0.5</v>
      </c>
      <c r="D19" s="131">
        <v>0.4</v>
      </c>
      <c r="E19" s="131">
        <v>0.3</v>
      </c>
      <c r="F19" s="131">
        <v>0.5</v>
      </c>
      <c r="G19" s="131">
        <v>0.5</v>
      </c>
      <c r="H19" s="131">
        <v>0.7</v>
      </c>
      <c r="I19" s="131">
        <v>0.8</v>
      </c>
      <c r="J19" s="131">
        <v>1</v>
      </c>
      <c r="K19" s="131">
        <v>1.4</v>
      </c>
      <c r="L19" s="131">
        <v>1.5</v>
      </c>
      <c r="M19" s="131">
        <v>1</v>
      </c>
      <c r="N19" s="131">
        <v>1.4</v>
      </c>
      <c r="O19" s="131">
        <v>1</v>
      </c>
      <c r="P19" s="131">
        <v>1</v>
      </c>
      <c r="Q19" s="131">
        <v>1.3</v>
      </c>
      <c r="R19" s="131">
        <v>1</v>
      </c>
      <c r="S19" s="131">
        <v>0.8</v>
      </c>
      <c r="T19" s="131">
        <v>0.5</v>
      </c>
      <c r="U19" s="131">
        <v>0.5</v>
      </c>
      <c r="V19" s="131">
        <v>0.6</v>
      </c>
      <c r="W19" s="131">
        <v>0.6</v>
      </c>
      <c r="X19" s="131">
        <v>0.6</v>
      </c>
      <c r="Y19" s="131">
        <v>0.5</v>
      </c>
      <c r="Z19" s="131">
        <v>0.5</v>
      </c>
      <c r="AA19" s="131">
        <v>0.7</v>
      </c>
      <c r="AB19" s="131">
        <v>1</v>
      </c>
      <c r="AC19" s="131">
        <v>1.1000000000000001</v>
      </c>
      <c r="AD19" s="131">
        <v>1.3</v>
      </c>
      <c r="AE19" s="131">
        <v>0.9</v>
      </c>
      <c r="AF19" s="131">
        <v>1</v>
      </c>
      <c r="AG19" s="131">
        <v>1.3</v>
      </c>
      <c r="AH19" s="131">
        <v>1.4</v>
      </c>
      <c r="AI19" s="131">
        <v>1.5</v>
      </c>
      <c r="AJ19" s="132">
        <v>1.1000000000000001</v>
      </c>
    </row>
    <row r="20" spans="1:36" ht="20.100000000000001" customHeight="1">
      <c r="A20" s="128"/>
      <c r="B20" s="129" t="s">
        <v>182</v>
      </c>
      <c r="C20" s="130">
        <v>5.0999999999999996</v>
      </c>
      <c r="D20" s="131">
        <v>4.5</v>
      </c>
      <c r="E20" s="131">
        <v>5</v>
      </c>
      <c r="F20" s="131">
        <v>5.0999999999999996</v>
      </c>
      <c r="G20" s="131">
        <v>4.3</v>
      </c>
      <c r="H20" s="131">
        <v>4.5</v>
      </c>
      <c r="I20" s="131">
        <v>5</v>
      </c>
      <c r="J20" s="131">
        <v>4.8</v>
      </c>
      <c r="K20" s="131">
        <v>4.8</v>
      </c>
      <c r="L20" s="131">
        <v>5</v>
      </c>
      <c r="M20" s="131">
        <v>5.3</v>
      </c>
      <c r="N20" s="131">
        <v>4.8</v>
      </c>
      <c r="O20" s="131">
        <v>5</v>
      </c>
      <c r="P20" s="131">
        <v>4.4000000000000004</v>
      </c>
      <c r="Q20" s="131">
        <v>5.2</v>
      </c>
      <c r="R20" s="131">
        <v>4.9000000000000004</v>
      </c>
      <c r="S20" s="131">
        <v>4.2</v>
      </c>
      <c r="T20" s="131">
        <v>4.9000000000000004</v>
      </c>
      <c r="U20" s="131">
        <v>4.5999999999999996</v>
      </c>
      <c r="V20" s="131">
        <v>5</v>
      </c>
      <c r="W20" s="131">
        <v>4.5</v>
      </c>
      <c r="X20" s="131">
        <v>5.5</v>
      </c>
      <c r="Y20" s="131">
        <v>5.0999999999999996</v>
      </c>
      <c r="Z20" s="131">
        <v>4.4000000000000004</v>
      </c>
      <c r="AA20" s="131">
        <v>5.6</v>
      </c>
      <c r="AB20" s="131">
        <v>4.5</v>
      </c>
      <c r="AC20" s="131">
        <v>4.9000000000000004</v>
      </c>
      <c r="AD20" s="131">
        <v>6</v>
      </c>
      <c r="AE20" s="131">
        <v>4.5999999999999996</v>
      </c>
      <c r="AF20" s="131">
        <v>5.4</v>
      </c>
      <c r="AG20" s="131">
        <v>5.5</v>
      </c>
      <c r="AH20" s="131">
        <v>5.8</v>
      </c>
      <c r="AI20" s="131">
        <v>5.2</v>
      </c>
      <c r="AJ20" s="132">
        <v>5.8</v>
      </c>
    </row>
    <row r="21" spans="1:36" ht="20.100000000000001" customHeight="1">
      <c r="A21" s="148"/>
      <c r="B21" s="149" t="s">
        <v>183</v>
      </c>
      <c r="C21" s="130">
        <v>4</v>
      </c>
      <c r="D21" s="131">
        <v>5.9</v>
      </c>
      <c r="E21" s="131">
        <v>5.2</v>
      </c>
      <c r="F21" s="131">
        <v>5.7</v>
      </c>
      <c r="G21" s="131">
        <v>6.2</v>
      </c>
      <c r="H21" s="131">
        <v>6.3</v>
      </c>
      <c r="I21" s="131">
        <v>4.0999999999999996</v>
      </c>
      <c r="J21" s="131">
        <v>5.8</v>
      </c>
      <c r="K21" s="131">
        <v>6.8</v>
      </c>
      <c r="L21" s="131">
        <v>8.6</v>
      </c>
      <c r="M21" s="131">
        <v>7.2</v>
      </c>
      <c r="N21" s="131">
        <v>8.3000000000000007</v>
      </c>
      <c r="O21" s="131">
        <v>7.8</v>
      </c>
      <c r="P21" s="131">
        <v>7.4</v>
      </c>
      <c r="Q21" s="131">
        <v>10.6</v>
      </c>
      <c r="R21" s="131">
        <v>10.1</v>
      </c>
      <c r="S21" s="131">
        <v>10.7</v>
      </c>
      <c r="T21" s="131">
        <v>10.7</v>
      </c>
      <c r="U21" s="131">
        <v>10.4</v>
      </c>
      <c r="V21" s="131">
        <v>12.7</v>
      </c>
      <c r="W21" s="131">
        <v>11.6</v>
      </c>
      <c r="X21" s="131">
        <v>7.9</v>
      </c>
      <c r="Y21" s="131">
        <v>9.9</v>
      </c>
      <c r="Z21" s="131">
        <v>11.7</v>
      </c>
      <c r="AA21" s="131">
        <v>12.7</v>
      </c>
      <c r="AB21" s="131">
        <v>10.199999999999999</v>
      </c>
      <c r="AC21" s="131">
        <v>9.4</v>
      </c>
      <c r="AD21" s="131">
        <v>8.6999999999999993</v>
      </c>
      <c r="AE21" s="131">
        <v>7.5</v>
      </c>
      <c r="AF21" s="131">
        <v>5.9</v>
      </c>
      <c r="AG21" s="131">
        <v>7.3</v>
      </c>
      <c r="AH21" s="131">
        <v>7.3</v>
      </c>
      <c r="AI21" s="131">
        <v>9</v>
      </c>
      <c r="AJ21" s="132">
        <v>8.9</v>
      </c>
    </row>
    <row r="22" spans="1:36" ht="20.100000000000001" customHeight="1">
      <c r="A22" s="148"/>
      <c r="B22" s="149" t="s">
        <v>184</v>
      </c>
      <c r="C22" s="130">
        <v>0.9</v>
      </c>
      <c r="D22" s="131">
        <v>1</v>
      </c>
      <c r="E22" s="131">
        <v>1.1000000000000001</v>
      </c>
      <c r="F22" s="131">
        <v>0.3</v>
      </c>
      <c r="G22" s="131">
        <v>0.7</v>
      </c>
      <c r="H22" s="131">
        <v>0.6</v>
      </c>
      <c r="I22" s="131">
        <v>0.5</v>
      </c>
      <c r="J22" s="131">
        <v>0.5</v>
      </c>
      <c r="K22" s="131">
        <v>0.5</v>
      </c>
      <c r="L22" s="131">
        <v>0.6</v>
      </c>
      <c r="M22" s="131">
        <v>0.6</v>
      </c>
      <c r="N22" s="131">
        <v>0.6</v>
      </c>
      <c r="O22" s="131">
        <v>0.6</v>
      </c>
      <c r="P22" s="131">
        <v>0.4</v>
      </c>
      <c r="Q22" s="131">
        <v>0.5</v>
      </c>
      <c r="R22" s="131">
        <v>0.5</v>
      </c>
      <c r="S22" s="131">
        <v>0.4</v>
      </c>
      <c r="T22" s="131">
        <v>0.5</v>
      </c>
      <c r="U22" s="131">
        <v>0.4</v>
      </c>
      <c r="V22" s="131">
        <v>0.4</v>
      </c>
      <c r="W22" s="131">
        <v>0.4</v>
      </c>
      <c r="X22" s="131">
        <v>0.4</v>
      </c>
      <c r="Y22" s="131">
        <v>0.4</v>
      </c>
      <c r="Z22" s="131">
        <v>0.3</v>
      </c>
      <c r="AA22" s="131">
        <v>0.3</v>
      </c>
      <c r="AB22" s="131">
        <v>0.4</v>
      </c>
      <c r="AC22" s="131">
        <v>0.4</v>
      </c>
      <c r="AD22" s="131">
        <v>0.4</v>
      </c>
      <c r="AE22" s="131">
        <v>0.4</v>
      </c>
      <c r="AF22" s="131">
        <v>0.4</v>
      </c>
      <c r="AG22" s="131">
        <v>0.4</v>
      </c>
      <c r="AH22" s="131">
        <v>0.4</v>
      </c>
      <c r="AI22" s="131">
        <v>0.4</v>
      </c>
      <c r="AJ22" s="132">
        <v>0.4</v>
      </c>
    </row>
    <row r="23" spans="1:36" s="138" customFormat="1" ht="20.100000000000001" customHeight="1">
      <c r="A23" s="150"/>
      <c r="B23" s="149" t="s">
        <v>185</v>
      </c>
      <c r="C23" s="130">
        <v>0.5</v>
      </c>
      <c r="D23" s="131">
        <v>0.4</v>
      </c>
      <c r="E23" s="131">
        <v>0.6</v>
      </c>
      <c r="F23" s="131">
        <v>0.5</v>
      </c>
      <c r="G23" s="131">
        <v>0.5</v>
      </c>
      <c r="H23" s="131">
        <v>0.5</v>
      </c>
      <c r="I23" s="131">
        <v>0.6</v>
      </c>
      <c r="J23" s="131">
        <v>0.5</v>
      </c>
      <c r="K23" s="131">
        <v>0.6</v>
      </c>
      <c r="L23" s="131">
        <v>0.6</v>
      </c>
      <c r="M23" s="131">
        <v>0.6</v>
      </c>
      <c r="N23" s="131">
        <v>0.6</v>
      </c>
      <c r="O23" s="131">
        <v>0.6</v>
      </c>
      <c r="P23" s="131">
        <v>0.6</v>
      </c>
      <c r="Q23" s="131">
        <v>0.7</v>
      </c>
      <c r="R23" s="131">
        <v>0.6</v>
      </c>
      <c r="S23" s="131">
        <v>0.7</v>
      </c>
      <c r="T23" s="131">
        <v>0.7</v>
      </c>
      <c r="U23" s="131">
        <v>0.7</v>
      </c>
      <c r="V23" s="131">
        <v>0.7</v>
      </c>
      <c r="W23" s="131">
        <v>0.7</v>
      </c>
      <c r="X23" s="131">
        <v>0.7</v>
      </c>
      <c r="Y23" s="131">
        <v>0.7</v>
      </c>
      <c r="Z23" s="131">
        <v>0.7</v>
      </c>
      <c r="AA23" s="131">
        <v>0.8</v>
      </c>
      <c r="AB23" s="131">
        <v>0.7</v>
      </c>
      <c r="AC23" s="131">
        <v>0.7</v>
      </c>
      <c r="AD23" s="131">
        <v>0.7</v>
      </c>
      <c r="AE23" s="131">
        <v>0.7</v>
      </c>
      <c r="AF23" s="131">
        <v>0.8</v>
      </c>
      <c r="AG23" s="131">
        <v>0.8</v>
      </c>
      <c r="AH23" s="131">
        <v>0.8</v>
      </c>
      <c r="AI23" s="131">
        <v>0.8</v>
      </c>
      <c r="AJ23" s="132">
        <v>0.8</v>
      </c>
    </row>
    <row r="24" spans="1:36" ht="20.100000000000001" customHeight="1">
      <c r="A24" s="133" t="s">
        <v>186</v>
      </c>
      <c r="B24" s="151"/>
      <c r="C24" s="130">
        <v>78.8</v>
      </c>
      <c r="D24" s="131">
        <v>71</v>
      </c>
      <c r="E24" s="131">
        <v>67.599999999999994</v>
      </c>
      <c r="F24" s="131">
        <v>74.3</v>
      </c>
      <c r="G24" s="131">
        <v>68.5</v>
      </c>
      <c r="H24" s="131">
        <v>69.2</v>
      </c>
      <c r="I24" s="131">
        <v>70.2</v>
      </c>
      <c r="J24" s="131">
        <v>70.3</v>
      </c>
      <c r="K24" s="131">
        <v>70.8</v>
      </c>
      <c r="L24" s="131">
        <v>68.8</v>
      </c>
      <c r="M24" s="131">
        <v>70.5</v>
      </c>
      <c r="N24" s="131">
        <v>68.7</v>
      </c>
      <c r="O24" s="131">
        <v>68.7</v>
      </c>
      <c r="P24" s="131">
        <v>53.9</v>
      </c>
      <c r="Q24" s="131">
        <v>66.8</v>
      </c>
      <c r="R24" s="131">
        <v>68</v>
      </c>
      <c r="S24" s="131">
        <v>60.6</v>
      </c>
      <c r="T24" s="131">
        <v>66.3</v>
      </c>
      <c r="U24" s="131">
        <v>62.7</v>
      </c>
      <c r="V24" s="131">
        <v>63.3</v>
      </c>
      <c r="W24" s="131">
        <v>57.8</v>
      </c>
      <c r="X24" s="131">
        <v>64.3</v>
      </c>
      <c r="Y24" s="131">
        <v>62.9</v>
      </c>
      <c r="Z24" s="131">
        <v>54.1</v>
      </c>
      <c r="AA24" s="131">
        <v>65.599999999999994</v>
      </c>
      <c r="AB24" s="131">
        <v>53.6</v>
      </c>
      <c r="AC24" s="131">
        <v>58.9</v>
      </c>
      <c r="AD24" s="131">
        <v>61.6</v>
      </c>
      <c r="AE24" s="131">
        <v>42.1</v>
      </c>
      <c r="AF24" s="131">
        <v>51.8</v>
      </c>
      <c r="AG24" s="131">
        <v>56</v>
      </c>
      <c r="AH24" s="131">
        <v>64.5</v>
      </c>
      <c r="AI24" s="131">
        <v>48.9</v>
      </c>
      <c r="AJ24" s="132">
        <v>57.3</v>
      </c>
    </row>
    <row r="25" spans="1:36" s="138" customFormat="1" ht="20.100000000000001" customHeight="1">
      <c r="A25" s="152"/>
      <c r="B25" s="153" t="s">
        <v>187</v>
      </c>
      <c r="C25" s="130">
        <v>45.2</v>
      </c>
      <c r="D25" s="131">
        <v>42.4</v>
      </c>
      <c r="E25" s="131">
        <v>41.1</v>
      </c>
      <c r="F25" s="131">
        <v>44.1</v>
      </c>
      <c r="G25" s="131">
        <v>43.2</v>
      </c>
      <c r="H25" s="131">
        <v>43.4</v>
      </c>
      <c r="I25" s="131">
        <v>42.4</v>
      </c>
      <c r="J25" s="131">
        <v>42.9</v>
      </c>
      <c r="K25" s="131">
        <v>44.6</v>
      </c>
      <c r="L25" s="131">
        <v>43.2</v>
      </c>
      <c r="M25" s="131">
        <v>45.1</v>
      </c>
      <c r="N25" s="131">
        <v>44.3</v>
      </c>
      <c r="O25" s="131">
        <v>44.4</v>
      </c>
      <c r="P25" s="131">
        <v>33.5</v>
      </c>
      <c r="Q25" s="131">
        <v>41.9</v>
      </c>
      <c r="R25" s="131">
        <v>42.5</v>
      </c>
      <c r="S25" s="131">
        <v>38.799999999999997</v>
      </c>
      <c r="T25" s="131">
        <v>40.9</v>
      </c>
      <c r="U25" s="131">
        <v>38</v>
      </c>
      <c r="V25" s="131">
        <v>38.200000000000003</v>
      </c>
      <c r="W25" s="131">
        <v>34.4</v>
      </c>
      <c r="X25" s="131">
        <v>34.6</v>
      </c>
      <c r="Y25" s="131">
        <v>36</v>
      </c>
      <c r="Z25" s="131">
        <v>33.6</v>
      </c>
      <c r="AA25" s="131">
        <v>38.6</v>
      </c>
      <c r="AB25" s="131">
        <v>32.9</v>
      </c>
      <c r="AC25" s="131">
        <v>36.299999999999997</v>
      </c>
      <c r="AD25" s="131">
        <v>36</v>
      </c>
      <c r="AE25" s="131">
        <v>25.1</v>
      </c>
      <c r="AF25" s="131">
        <v>30.2</v>
      </c>
      <c r="AG25" s="131">
        <v>30.8</v>
      </c>
      <c r="AH25" s="131">
        <v>36</v>
      </c>
      <c r="AI25" s="131">
        <v>30.7</v>
      </c>
      <c r="AJ25" s="132">
        <v>34.4</v>
      </c>
    </row>
    <row r="26" spans="1:36" ht="20.100000000000001" customHeight="1">
      <c r="A26" s="154"/>
      <c r="B26" s="153" t="s">
        <v>188</v>
      </c>
      <c r="C26" s="130">
        <v>27</v>
      </c>
      <c r="D26" s="131">
        <v>23.2</v>
      </c>
      <c r="E26" s="131">
        <v>21.2</v>
      </c>
      <c r="F26" s="131">
        <v>24.8</v>
      </c>
      <c r="G26" s="131">
        <v>20.6</v>
      </c>
      <c r="H26" s="131">
        <v>20.9</v>
      </c>
      <c r="I26" s="131">
        <v>22.8</v>
      </c>
      <c r="J26" s="131">
        <v>22.7</v>
      </c>
      <c r="K26" s="131">
        <v>21.7</v>
      </c>
      <c r="L26" s="131">
        <v>21.1</v>
      </c>
      <c r="M26" s="131">
        <v>20.6</v>
      </c>
      <c r="N26" s="131">
        <v>19.899999999999999</v>
      </c>
      <c r="O26" s="131">
        <v>19.600000000000001</v>
      </c>
      <c r="P26" s="131">
        <v>16.100000000000001</v>
      </c>
      <c r="Q26" s="131">
        <v>20.399999999999999</v>
      </c>
      <c r="R26" s="131">
        <v>21.2</v>
      </c>
      <c r="S26" s="131">
        <v>18.600000000000001</v>
      </c>
      <c r="T26" s="131">
        <v>22.1</v>
      </c>
      <c r="U26" s="131">
        <v>21.4</v>
      </c>
      <c r="V26" s="131">
        <v>21.8</v>
      </c>
      <c r="W26" s="131">
        <v>20.2</v>
      </c>
      <c r="X26" s="131">
        <v>26.4</v>
      </c>
      <c r="Y26" s="131">
        <v>23.7</v>
      </c>
      <c r="Z26" s="131">
        <v>17.3</v>
      </c>
      <c r="AA26" s="131">
        <v>23.9</v>
      </c>
      <c r="AB26" s="131">
        <v>17.5</v>
      </c>
      <c r="AC26" s="131">
        <v>19.5</v>
      </c>
      <c r="AD26" s="131">
        <v>22.5</v>
      </c>
      <c r="AE26" s="131">
        <v>14</v>
      </c>
      <c r="AF26" s="131">
        <v>18.5</v>
      </c>
      <c r="AG26" s="131">
        <v>22.3</v>
      </c>
      <c r="AH26" s="131">
        <v>25.5</v>
      </c>
      <c r="AI26" s="131">
        <v>15.3</v>
      </c>
      <c r="AJ26" s="132">
        <v>19.899999999999999</v>
      </c>
    </row>
    <row r="27" spans="1:36" ht="20.100000000000001" customHeight="1">
      <c r="A27" s="154"/>
      <c r="B27" s="149" t="s">
        <v>189</v>
      </c>
      <c r="C27" s="130">
        <v>0.6</v>
      </c>
      <c r="D27" s="131">
        <v>0.4</v>
      </c>
      <c r="E27" s="131">
        <v>0.4</v>
      </c>
      <c r="F27" s="131">
        <v>0.3</v>
      </c>
      <c r="G27" s="131">
        <v>0.2</v>
      </c>
      <c r="H27" s="131">
        <v>0.2</v>
      </c>
      <c r="I27" s="131">
        <v>0.2</v>
      </c>
      <c r="J27" s="131">
        <v>0.2</v>
      </c>
      <c r="K27" s="131">
        <v>0.1</v>
      </c>
      <c r="L27" s="131">
        <v>0.1</v>
      </c>
      <c r="M27" s="131">
        <v>0.1</v>
      </c>
      <c r="N27" s="131">
        <v>0.1</v>
      </c>
      <c r="O27" s="131">
        <v>0.1</v>
      </c>
      <c r="P27" s="131">
        <v>0.1</v>
      </c>
      <c r="Q27" s="131">
        <v>0.1</v>
      </c>
      <c r="R27" s="131">
        <v>0.1</v>
      </c>
      <c r="S27" s="131">
        <v>0.1</v>
      </c>
      <c r="T27" s="131">
        <v>0.1</v>
      </c>
      <c r="U27" s="131">
        <v>0.1</v>
      </c>
      <c r="V27" s="131">
        <v>0.1</v>
      </c>
      <c r="W27" s="131">
        <v>0</v>
      </c>
      <c r="X27" s="131">
        <v>0.1</v>
      </c>
      <c r="Y27" s="131">
        <v>0</v>
      </c>
      <c r="Z27" s="131">
        <v>0</v>
      </c>
      <c r="AA27" s="131">
        <v>0</v>
      </c>
      <c r="AB27" s="131">
        <v>0</v>
      </c>
      <c r="AC27" s="131">
        <v>0</v>
      </c>
      <c r="AD27" s="131">
        <v>0</v>
      </c>
      <c r="AE27" s="131">
        <v>0</v>
      </c>
      <c r="AF27" s="131">
        <v>0</v>
      </c>
      <c r="AG27" s="131">
        <v>0</v>
      </c>
      <c r="AH27" s="131">
        <v>0</v>
      </c>
      <c r="AI27" s="131">
        <v>0</v>
      </c>
      <c r="AJ27" s="132">
        <v>0</v>
      </c>
    </row>
    <row r="28" spans="1:36" ht="20.100000000000001" customHeight="1">
      <c r="A28" s="154"/>
      <c r="B28" s="149" t="s">
        <v>190</v>
      </c>
      <c r="C28" s="130">
        <v>6</v>
      </c>
      <c r="D28" s="131">
        <v>5.0999999999999996</v>
      </c>
      <c r="E28" s="131">
        <v>4.9000000000000004</v>
      </c>
      <c r="F28" s="131">
        <v>5</v>
      </c>
      <c r="G28" s="131">
        <v>4.5999999999999996</v>
      </c>
      <c r="H28" s="131">
        <v>4.7</v>
      </c>
      <c r="I28" s="131">
        <v>4.8</v>
      </c>
      <c r="J28" s="131">
        <v>4.5</v>
      </c>
      <c r="K28" s="131">
        <v>4.4000000000000004</v>
      </c>
      <c r="L28" s="131">
        <v>4.4000000000000004</v>
      </c>
      <c r="M28" s="131">
        <v>4.7</v>
      </c>
      <c r="N28" s="131">
        <v>4.4000000000000004</v>
      </c>
      <c r="O28" s="131">
        <v>4.5</v>
      </c>
      <c r="P28" s="131">
        <v>4.3</v>
      </c>
      <c r="Q28" s="131">
        <v>4.5</v>
      </c>
      <c r="R28" s="131">
        <v>4.2</v>
      </c>
      <c r="S28" s="131">
        <v>3.1</v>
      </c>
      <c r="T28" s="131">
        <v>3.3</v>
      </c>
      <c r="U28" s="131">
        <v>3.3</v>
      </c>
      <c r="V28" s="131">
        <v>3.2</v>
      </c>
      <c r="W28" s="131">
        <v>3.1</v>
      </c>
      <c r="X28" s="131">
        <v>3.1</v>
      </c>
      <c r="Y28" s="131">
        <v>3.1</v>
      </c>
      <c r="Z28" s="131">
        <v>3.1</v>
      </c>
      <c r="AA28" s="131">
        <v>3.1</v>
      </c>
      <c r="AB28" s="131">
        <v>3.1</v>
      </c>
      <c r="AC28" s="131">
        <v>3.1</v>
      </c>
      <c r="AD28" s="131">
        <v>3.1</v>
      </c>
      <c r="AE28" s="131">
        <v>3</v>
      </c>
      <c r="AF28" s="131">
        <v>3</v>
      </c>
      <c r="AG28" s="131">
        <v>3</v>
      </c>
      <c r="AH28" s="131">
        <v>2.9</v>
      </c>
      <c r="AI28" s="131">
        <v>2.9</v>
      </c>
      <c r="AJ28" s="132">
        <v>3</v>
      </c>
    </row>
    <row r="29" spans="1:36" s="156" customFormat="1" ht="20.100000000000001" customHeight="1">
      <c r="A29" s="155" t="s">
        <v>191</v>
      </c>
      <c r="B29" s="153"/>
      <c r="C29" s="130">
        <v>0</v>
      </c>
      <c r="D29" s="131">
        <v>0</v>
      </c>
      <c r="E29" s="131">
        <v>0</v>
      </c>
      <c r="F29" s="131">
        <v>0</v>
      </c>
      <c r="G29" s="131">
        <v>0</v>
      </c>
      <c r="H29" s="131">
        <v>0</v>
      </c>
      <c r="I29" s="131">
        <v>0</v>
      </c>
      <c r="J29" s="131">
        <v>0</v>
      </c>
      <c r="K29" s="131">
        <v>0.1</v>
      </c>
      <c r="L29" s="131">
        <v>0.1</v>
      </c>
      <c r="M29" s="131">
        <v>0.2</v>
      </c>
      <c r="N29" s="131">
        <v>0.3</v>
      </c>
      <c r="O29" s="131">
        <v>0.5</v>
      </c>
      <c r="P29" s="131">
        <v>0.6</v>
      </c>
      <c r="Q29" s="131">
        <v>1</v>
      </c>
      <c r="R29" s="131">
        <v>2.2000000000000002</v>
      </c>
      <c r="S29" s="131">
        <v>4.4000000000000004</v>
      </c>
      <c r="T29" s="131">
        <v>7.1</v>
      </c>
      <c r="U29" s="131">
        <v>9</v>
      </c>
      <c r="V29" s="131">
        <v>9.8000000000000007</v>
      </c>
      <c r="W29" s="131">
        <v>11.8</v>
      </c>
      <c r="X29" s="131">
        <v>13.3</v>
      </c>
      <c r="Y29" s="131">
        <v>16.899999999999999</v>
      </c>
      <c r="Z29" s="131">
        <v>17.899999999999999</v>
      </c>
      <c r="AA29" s="131">
        <v>18.600000000000001</v>
      </c>
      <c r="AB29" s="131">
        <v>19.8</v>
      </c>
      <c r="AC29" s="131">
        <v>20.2</v>
      </c>
      <c r="AD29" s="131">
        <v>19.7</v>
      </c>
      <c r="AE29" s="131">
        <v>19.7</v>
      </c>
      <c r="AF29" s="131">
        <v>19.399999999999999</v>
      </c>
      <c r="AG29" s="131">
        <v>19.8</v>
      </c>
      <c r="AH29" s="131">
        <v>19.5</v>
      </c>
      <c r="AI29" s="131">
        <v>19</v>
      </c>
      <c r="AJ29" s="132">
        <v>17.899999999999999</v>
      </c>
    </row>
    <row r="30" spans="1:36" s="156" customFormat="1" ht="20.100000000000001" customHeight="1">
      <c r="A30" s="155" t="s">
        <v>192</v>
      </c>
      <c r="B30" s="153"/>
      <c r="C30" s="130">
        <v>6.18</v>
      </c>
      <c r="D30" s="131">
        <v>6.27</v>
      </c>
      <c r="E30" s="131">
        <v>6.22</v>
      </c>
      <c r="F30" s="131">
        <v>6.19</v>
      </c>
      <c r="G30" s="131">
        <v>6.2</v>
      </c>
      <c r="H30" s="131">
        <v>6.22</v>
      </c>
      <c r="I30" s="131">
        <v>6.22</v>
      </c>
      <c r="J30" s="131">
        <v>6.21</v>
      </c>
      <c r="K30" s="131">
        <v>6.21</v>
      </c>
      <c r="L30" s="131">
        <v>6.27</v>
      </c>
      <c r="M30" s="131">
        <v>6.69</v>
      </c>
      <c r="N30" s="131">
        <v>6.45</v>
      </c>
      <c r="O30" s="131">
        <v>6.36</v>
      </c>
      <c r="P30" s="131">
        <v>5.48</v>
      </c>
      <c r="Q30" s="131">
        <v>6.06</v>
      </c>
      <c r="R30" s="131">
        <v>6.17</v>
      </c>
      <c r="S30" s="131">
        <v>6.21</v>
      </c>
      <c r="T30" s="131">
        <v>6.48</v>
      </c>
      <c r="U30" s="131">
        <v>5.97</v>
      </c>
      <c r="V30" s="131">
        <v>6.14</v>
      </c>
      <c r="W30" s="131">
        <v>6.2</v>
      </c>
      <c r="X30" s="131">
        <v>6.13</v>
      </c>
      <c r="Y30" s="131">
        <v>6.11</v>
      </c>
      <c r="Z30" s="131">
        <v>6.04</v>
      </c>
      <c r="AA30" s="131">
        <v>6.41</v>
      </c>
      <c r="AB30" s="131">
        <v>6.91</v>
      </c>
      <c r="AC30" s="131">
        <v>7.03</v>
      </c>
      <c r="AD30" s="131">
        <v>7.38</v>
      </c>
      <c r="AE30" s="131">
        <v>6.08</v>
      </c>
      <c r="AF30" s="131">
        <v>6.42</v>
      </c>
      <c r="AG30" s="131">
        <v>6.36</v>
      </c>
      <c r="AH30" s="131">
        <v>6.39</v>
      </c>
      <c r="AI30" s="131">
        <v>6.43</v>
      </c>
      <c r="AJ30" s="132">
        <v>6.37</v>
      </c>
    </row>
    <row r="31" spans="1:36" s="156" customFormat="1" ht="20.100000000000001" customHeight="1">
      <c r="A31" s="139" t="s">
        <v>193</v>
      </c>
      <c r="B31" s="153"/>
      <c r="C31" s="157">
        <v>132.6</v>
      </c>
      <c r="D31" s="158">
        <v>129.9</v>
      </c>
      <c r="E31" s="158">
        <v>123</v>
      </c>
      <c r="F31" s="158">
        <v>129.30000000000001</v>
      </c>
      <c r="G31" s="158">
        <v>124.3</v>
      </c>
      <c r="H31" s="158">
        <v>128.1</v>
      </c>
      <c r="I31" s="158">
        <v>130.30000000000001</v>
      </c>
      <c r="J31" s="158">
        <v>134.9</v>
      </c>
      <c r="K31" s="158">
        <v>136.30000000000001</v>
      </c>
      <c r="L31" s="158">
        <v>135.9</v>
      </c>
      <c r="M31" s="158">
        <v>139.30000000000001</v>
      </c>
      <c r="N31" s="158">
        <v>141.6</v>
      </c>
      <c r="O31" s="158">
        <v>135.19999999999999</v>
      </c>
      <c r="P31" s="158">
        <v>115.3</v>
      </c>
      <c r="Q31" s="158">
        <v>143.80000000000001</v>
      </c>
      <c r="R31" s="158">
        <v>141.1</v>
      </c>
      <c r="S31" s="158">
        <v>133.9</v>
      </c>
      <c r="T31" s="158">
        <v>138.9</v>
      </c>
      <c r="U31" s="158">
        <v>144</v>
      </c>
      <c r="V31" s="158">
        <v>148</v>
      </c>
      <c r="W31" s="158">
        <v>141.30000000000001</v>
      </c>
      <c r="X31" s="158">
        <v>143.69999999999999</v>
      </c>
      <c r="Y31" s="158">
        <v>149.5</v>
      </c>
      <c r="Z31" s="158">
        <v>145.30000000000001</v>
      </c>
      <c r="AA31" s="158">
        <v>163.19999999999999</v>
      </c>
      <c r="AB31" s="158">
        <v>148.1</v>
      </c>
      <c r="AC31" s="158">
        <v>149.9</v>
      </c>
      <c r="AD31" s="158">
        <v>154.1</v>
      </c>
      <c r="AE31" s="158">
        <v>122.2</v>
      </c>
      <c r="AF31" s="158">
        <v>137</v>
      </c>
      <c r="AG31" s="158">
        <v>141.69999999999999</v>
      </c>
      <c r="AH31" s="158">
        <v>150</v>
      </c>
      <c r="AI31" s="158">
        <v>135</v>
      </c>
      <c r="AJ31" s="159">
        <v>141</v>
      </c>
    </row>
    <row r="32" spans="1:36" ht="20.100000000000001" customHeight="1">
      <c r="A32" s="160" t="s">
        <v>194</v>
      </c>
      <c r="B32" s="161"/>
      <c r="C32" s="162">
        <v>104.9</v>
      </c>
      <c r="D32" s="163">
        <v>89.2</v>
      </c>
      <c r="E32" s="163">
        <v>86.1</v>
      </c>
      <c r="F32" s="163">
        <v>77.099999999999994</v>
      </c>
      <c r="G32" s="163">
        <v>75.8</v>
      </c>
      <c r="H32" s="163">
        <v>82</v>
      </c>
      <c r="I32" s="163">
        <v>78.599999999999994</v>
      </c>
      <c r="J32" s="163">
        <v>71.599999999999994</v>
      </c>
      <c r="K32" s="163">
        <v>72.5</v>
      </c>
      <c r="L32" s="163">
        <v>80.5</v>
      </c>
      <c r="M32" s="163">
        <v>84.2</v>
      </c>
      <c r="N32" s="163">
        <v>73.599999999999994</v>
      </c>
      <c r="O32" s="163">
        <v>76.2</v>
      </c>
      <c r="P32" s="163">
        <v>92.4</v>
      </c>
      <c r="Q32" s="163">
        <v>66.099999999999994</v>
      </c>
      <c r="R32" s="163">
        <v>68</v>
      </c>
      <c r="S32" s="163">
        <v>77.400000000000006</v>
      </c>
      <c r="T32" s="163">
        <v>66</v>
      </c>
      <c r="U32" s="163">
        <v>73.900000000000006</v>
      </c>
      <c r="V32" s="163">
        <v>56.8</v>
      </c>
      <c r="W32" s="163">
        <v>67.400000000000006</v>
      </c>
      <c r="X32" s="163">
        <v>78.2</v>
      </c>
      <c r="Y32" s="163">
        <v>68.7</v>
      </c>
      <c r="Z32" s="163">
        <v>74.7</v>
      </c>
      <c r="AA32" s="163">
        <v>60.3</v>
      </c>
      <c r="AB32" s="163">
        <v>87.5</v>
      </c>
      <c r="AC32" s="163">
        <v>80.400000000000006</v>
      </c>
      <c r="AD32" s="163">
        <v>72.5</v>
      </c>
      <c r="AE32" s="163">
        <v>91.2</v>
      </c>
      <c r="AF32" s="163">
        <v>66.8</v>
      </c>
      <c r="AG32" s="163">
        <v>65.5</v>
      </c>
      <c r="AH32" s="163">
        <v>48.7</v>
      </c>
      <c r="AI32" s="163">
        <v>51.9</v>
      </c>
      <c r="AJ32" s="164">
        <v>38.9</v>
      </c>
    </row>
    <row r="33" spans="1:35" s="168" customFormat="1" ht="20.100000000000001" customHeight="1">
      <c r="A33" s="165" t="s">
        <v>195</v>
      </c>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49"/>
      <c r="AE33" s="149"/>
      <c r="AF33" s="149"/>
      <c r="AG33" s="166"/>
      <c r="AH33" s="149"/>
      <c r="AI33" s="167"/>
    </row>
    <row r="34" spans="1:35" s="168" customFormat="1" ht="20.100000000000001" customHeight="1">
      <c r="A34" s="169" t="s">
        <v>196</v>
      </c>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49"/>
      <c r="AE34" s="149"/>
      <c r="AF34" s="149"/>
      <c r="AG34" s="166"/>
      <c r="AH34" s="149"/>
      <c r="AI34" s="149"/>
    </row>
    <row r="35" spans="1:35" s="168" customFormat="1" ht="20.100000000000001" customHeight="1">
      <c r="A35" s="169" t="s">
        <v>197</v>
      </c>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49"/>
      <c r="AE35" s="149"/>
      <c r="AF35" s="149"/>
      <c r="AG35" s="166"/>
      <c r="AH35" s="149"/>
      <c r="AI35" s="149"/>
    </row>
    <row r="36" spans="1:35" s="168" customFormat="1" ht="20.100000000000001" customHeight="1">
      <c r="A36" s="170" t="s">
        <v>198</v>
      </c>
      <c r="B36" s="116"/>
      <c r="AD36" s="116"/>
      <c r="AE36" s="116"/>
      <c r="AF36" s="116"/>
      <c r="AH36" s="116"/>
      <c r="AI36" s="116"/>
    </row>
    <row r="37" spans="1:35" s="168" customFormat="1" ht="20.100000000000001" customHeight="1">
      <c r="A37" s="171" t="s">
        <v>199</v>
      </c>
      <c r="B37" s="116"/>
      <c r="AD37" s="116"/>
      <c r="AE37" s="116"/>
      <c r="AF37" s="116"/>
      <c r="AH37" s="116"/>
      <c r="AI37" s="116"/>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F87B-87A5-434A-8CDB-B488AB84A694}">
  <sheetPr>
    <tabColor rgb="FFF9E03A"/>
  </sheetPr>
  <dimension ref="A1:D29"/>
  <sheetViews>
    <sheetView zoomScaleNormal="100" zoomScaleSheetLayoutView="100" workbookViewId="0"/>
  </sheetViews>
  <sheetFormatPr baseColWidth="10" defaultRowHeight="16.5" customHeight="1"/>
  <cols>
    <col min="1" max="1" width="20.125" style="447" customWidth="1"/>
    <col min="2" max="3" width="24.75" style="447" customWidth="1"/>
    <col min="4" max="4" width="10" customWidth="1"/>
    <col min="5" max="16384" width="11" style="447"/>
  </cols>
  <sheetData>
    <row r="1" spans="1:4" ht="16.5" customHeight="1">
      <c r="A1" s="446" t="s">
        <v>313</v>
      </c>
      <c r="B1" s="446"/>
      <c r="C1" s="446"/>
    </row>
    <row r="2" spans="1:4" ht="33">
      <c r="A2" s="448" t="s">
        <v>314</v>
      </c>
      <c r="B2" s="449"/>
      <c r="C2" s="449"/>
    </row>
    <row r="3" spans="1:4" ht="16.5" customHeight="1">
      <c r="A3" s="450">
        <v>2024</v>
      </c>
      <c r="B3" s="449"/>
      <c r="C3" s="449"/>
    </row>
    <row r="4" spans="1:4" ht="16.5" customHeight="1">
      <c r="A4" s="451" t="s">
        <v>315</v>
      </c>
      <c r="B4" s="449"/>
      <c r="C4" s="449"/>
    </row>
    <row r="5" spans="1:4" ht="16.5" customHeight="1">
      <c r="A5" s="451" t="s">
        <v>316</v>
      </c>
      <c r="B5" s="449"/>
      <c r="C5" s="449"/>
    </row>
    <row r="6" spans="1:4" s="452" customFormat="1" ht="16.5" customHeight="1">
      <c r="A6" s="449" t="s">
        <v>317</v>
      </c>
      <c r="B6" s="449"/>
      <c r="C6" s="449"/>
      <c r="D6"/>
    </row>
    <row r="7" spans="1:4" s="452" customFormat="1" ht="16.5" customHeight="1">
      <c r="A7" s="449" t="s">
        <v>318</v>
      </c>
      <c r="B7" s="449"/>
      <c r="C7" s="449"/>
      <c r="D7"/>
    </row>
    <row r="8" spans="1:4" s="452" customFormat="1" ht="28.5" customHeight="1">
      <c r="A8" s="453" t="s">
        <v>319</v>
      </c>
      <c r="B8" s="454" t="s">
        <v>320</v>
      </c>
      <c r="C8" s="454" t="s">
        <v>321</v>
      </c>
      <c r="D8"/>
    </row>
    <row r="9" spans="1:4" s="452" customFormat="1" ht="16.5" customHeight="1">
      <c r="A9" s="455" t="s">
        <v>322</v>
      </c>
      <c r="B9" s="456">
        <v>94.9</v>
      </c>
      <c r="C9" s="457">
        <v>-1.4</v>
      </c>
      <c r="D9"/>
    </row>
    <row r="10" spans="1:4" s="452" customFormat="1" ht="16.5" customHeight="1">
      <c r="A10" s="458" t="s">
        <v>323</v>
      </c>
      <c r="B10" s="456">
        <v>94.9</v>
      </c>
      <c r="C10" s="457">
        <v>-0.7</v>
      </c>
      <c r="D10"/>
    </row>
    <row r="11" spans="1:4" s="452" customFormat="1" ht="16.5" customHeight="1">
      <c r="A11" s="459" t="s">
        <v>324</v>
      </c>
      <c r="B11" s="456">
        <v>93.9</v>
      </c>
      <c r="C11" s="457">
        <v>0</v>
      </c>
      <c r="D11"/>
    </row>
    <row r="12" spans="1:4" s="452" customFormat="1" ht="16.5" customHeight="1">
      <c r="A12" s="459" t="s">
        <v>325</v>
      </c>
      <c r="B12" s="456">
        <v>93.3</v>
      </c>
      <c r="C12" s="457">
        <v>0.3</v>
      </c>
      <c r="D12"/>
    </row>
    <row r="13" spans="1:4" s="452" customFormat="1" ht="16.5" customHeight="1">
      <c r="A13" s="459" t="s">
        <v>326</v>
      </c>
      <c r="B13" s="456">
        <v>97.4</v>
      </c>
      <c r="C13" s="457">
        <v>2.2999999999999998</v>
      </c>
      <c r="D13"/>
    </row>
    <row r="14" spans="1:4" s="452" customFormat="1" ht="16.5" customHeight="1">
      <c r="A14" s="449" t="s">
        <v>327</v>
      </c>
      <c r="B14" s="449"/>
      <c r="C14" s="460"/>
      <c r="D14"/>
    </row>
    <row r="15" spans="1:4" s="452" customFormat="1" ht="28.5" customHeight="1">
      <c r="A15" s="453" t="s">
        <v>319</v>
      </c>
      <c r="B15" s="454" t="s">
        <v>328</v>
      </c>
      <c r="C15" s="454" t="s">
        <v>321</v>
      </c>
      <c r="D15"/>
    </row>
    <row r="16" spans="1:4" s="452" customFormat="1" ht="16.5" customHeight="1">
      <c r="A16" s="455" t="s">
        <v>322</v>
      </c>
      <c r="B16" s="456">
        <v>115.1</v>
      </c>
      <c r="C16" s="457">
        <v>-1.2</v>
      </c>
      <c r="D16"/>
    </row>
    <row r="17" spans="1:4" s="452" customFormat="1" ht="16.5" customHeight="1">
      <c r="A17" s="458" t="s">
        <v>323</v>
      </c>
      <c r="B17" s="456">
        <v>117.5</v>
      </c>
      <c r="C17" s="457">
        <v>0.6</v>
      </c>
      <c r="D17"/>
    </row>
    <row r="18" spans="1:4" s="452" customFormat="1" ht="16.5" customHeight="1">
      <c r="A18" s="459" t="s">
        <v>324</v>
      </c>
      <c r="B18" s="456">
        <v>123.9</v>
      </c>
      <c r="C18" s="457">
        <v>2</v>
      </c>
      <c r="D18"/>
    </row>
    <row r="19" spans="1:4" s="452" customFormat="1" ht="16.5" customHeight="1">
      <c r="A19" s="459" t="s">
        <v>325</v>
      </c>
      <c r="B19" s="456">
        <v>130.6</v>
      </c>
      <c r="C19" s="457">
        <v>3</v>
      </c>
      <c r="D19"/>
    </row>
    <row r="20" spans="1:4" s="452" customFormat="1" ht="16.5" customHeight="1">
      <c r="A20" s="459" t="s">
        <v>326</v>
      </c>
      <c r="B20" s="456">
        <v>111.5</v>
      </c>
      <c r="C20" s="457">
        <v>-0.8</v>
      </c>
      <c r="D20"/>
    </row>
    <row r="21" spans="1:4" s="452" customFormat="1" ht="16.5" customHeight="1">
      <c r="A21" s="461" t="s">
        <v>329</v>
      </c>
      <c r="B21" s="462"/>
      <c r="C21" s="456"/>
      <c r="D21"/>
    </row>
    <row r="22" spans="1:4" s="452" customFormat="1" ht="16.5" customHeight="1">
      <c r="A22" s="461" t="s">
        <v>330</v>
      </c>
      <c r="B22" s="462"/>
      <c r="C22" s="456"/>
      <c r="D22"/>
    </row>
    <row r="23" spans="1:4" s="452" customFormat="1" ht="16.5" customHeight="1">
      <c r="A23" s="461" t="s">
        <v>331</v>
      </c>
      <c r="B23" s="462"/>
      <c r="C23" s="456"/>
      <c r="D23"/>
    </row>
    <row r="24" spans="1:4" s="452" customFormat="1" ht="16.5" customHeight="1">
      <c r="A24" s="461" t="s">
        <v>332</v>
      </c>
      <c r="B24" s="462"/>
      <c r="C24" s="456"/>
      <c r="D24"/>
    </row>
    <row r="25" spans="1:4" s="452" customFormat="1" ht="16.5" customHeight="1">
      <c r="A25" s="461" t="s">
        <v>333</v>
      </c>
      <c r="B25" s="462"/>
      <c r="C25" s="456"/>
      <c r="D25"/>
    </row>
    <row r="26" spans="1:4" s="452" customFormat="1" ht="16.5" customHeight="1">
      <c r="A26" s="2112" t="s">
        <v>1264</v>
      </c>
      <c r="B26" s="462"/>
      <c r="C26" s="456"/>
      <c r="D26"/>
    </row>
    <row r="27" spans="1:4" s="452" customFormat="1" ht="16.5" customHeight="1">
      <c r="A27" s="461"/>
      <c r="B27" s="462"/>
      <c r="C27" s="456"/>
      <c r="D27"/>
    </row>
    <row r="28" spans="1:4" ht="16.5" customHeight="1">
      <c r="A28" s="461"/>
      <c r="B28" s="462"/>
      <c r="C28" s="456"/>
    </row>
    <row r="29" spans="1:4" ht="16.5" customHeight="1">
      <c r="B29" s="462"/>
      <c r="C29" s="456"/>
    </row>
  </sheetData>
  <dataValidations count="1">
    <dataValidation allowBlank="1" showErrorMessage="1" sqref="A2:A3" xr:uid="{70037D15-4014-41B6-8283-0FFB3CD4FB20}"/>
  </dataValidations>
  <hyperlinks>
    <hyperlink ref="A26" location="'Inhaltsverzeichnis '!A1" display="Zurück zum Inhaltsverzeichnis" xr:uid="{8043FB34-877C-42FF-B0E0-4124210687BD}"/>
  </hyperlinks>
  <pageMargins left="0.78740157480314965" right="0.78740157480314965" top="0.39370078740157483" bottom="0.19685039370078741" header="0" footer="0.19685039370078741"/>
  <pageSetup paperSize="9" scale="93" orientation="portrait" verticalDpi="300" r:id="rId1"/>
  <headerFooter alignWithMargins="0">
    <oddFooter>&amp;L&amp;6&amp;D / &amp;T&amp;R&amp;6&amp;A</oddFooter>
  </headerFooter>
  <tableParts count="2">
    <tablePart r:id="rId2"/>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DDBF2-EA77-4D82-9F58-5B85E2DBF3BF}">
  <sheetPr>
    <tabColor rgb="FFF9E03A"/>
    <pageSetUpPr fitToPage="1"/>
  </sheetPr>
  <dimension ref="A1:U98"/>
  <sheetViews>
    <sheetView zoomScaleNormal="100" zoomScaleSheetLayoutView="100" workbookViewId="0">
      <pane xSplit="1" topLeftCell="B1" activePane="topRight" state="frozen"/>
      <selection pane="topRight"/>
    </sheetView>
  </sheetViews>
  <sheetFormatPr baseColWidth="10" defaultColWidth="10" defaultRowHeight="16.5"/>
  <cols>
    <col min="1" max="1" width="41.75" style="447" customWidth="1"/>
    <col min="2" max="2" width="9" style="447" customWidth="1"/>
    <col min="3" max="17" width="7.875" style="447" customWidth="1"/>
    <col min="18" max="19" width="10" style="464"/>
    <col min="20" max="16384" width="10" style="447"/>
  </cols>
  <sheetData>
    <row r="1" spans="1:21">
      <c r="A1" s="984" t="s">
        <v>334</v>
      </c>
      <c r="B1" s="463"/>
      <c r="C1" s="463"/>
      <c r="D1" s="463"/>
      <c r="E1" s="463"/>
      <c r="F1" s="463"/>
      <c r="G1" s="463"/>
      <c r="H1" s="463"/>
      <c r="I1" s="463"/>
      <c r="J1" s="463"/>
      <c r="K1" s="463"/>
      <c r="L1" s="463"/>
      <c r="M1" s="463"/>
      <c r="N1" s="463"/>
      <c r="O1" s="463"/>
      <c r="P1" s="463"/>
      <c r="Q1" s="463"/>
    </row>
    <row r="2" spans="1:21" ht="17.25">
      <c r="A2" s="465" t="s">
        <v>335</v>
      </c>
      <c r="B2" s="463"/>
      <c r="C2" s="463"/>
      <c r="D2" s="463"/>
      <c r="E2" s="463"/>
      <c r="F2" s="463"/>
      <c r="G2" s="463"/>
      <c r="H2" s="466"/>
      <c r="I2" s="466"/>
      <c r="J2" s="466"/>
      <c r="K2" s="466"/>
      <c r="L2" s="466"/>
      <c r="M2" s="466"/>
      <c r="N2" s="466"/>
      <c r="O2" s="466"/>
      <c r="P2" s="466"/>
      <c r="Q2" s="463"/>
      <c r="R2" s="447"/>
      <c r="S2" s="447"/>
    </row>
    <row r="3" spans="1:21" ht="17.25">
      <c r="A3" s="465" t="s">
        <v>315</v>
      </c>
      <c r="B3" s="451"/>
      <c r="C3" s="463"/>
      <c r="D3" s="463"/>
      <c r="E3" s="463"/>
      <c r="F3" s="463"/>
      <c r="G3" s="463"/>
      <c r="H3" s="451"/>
      <c r="I3" s="451"/>
      <c r="J3" s="467"/>
      <c r="K3" s="467"/>
      <c r="L3" s="467"/>
      <c r="M3" s="467"/>
      <c r="N3" s="467"/>
      <c r="O3" s="467"/>
      <c r="P3" s="467"/>
      <c r="Q3" s="463"/>
      <c r="R3" s="447"/>
      <c r="S3" s="447"/>
    </row>
    <row r="4" spans="1:21" ht="17.25">
      <c r="A4" s="465" t="s">
        <v>336</v>
      </c>
      <c r="B4" s="451"/>
      <c r="C4" s="463"/>
      <c r="D4" s="463"/>
      <c r="E4" s="463"/>
      <c r="F4" s="463"/>
      <c r="G4" s="463"/>
      <c r="H4" s="451"/>
      <c r="I4" s="451"/>
      <c r="J4" s="467"/>
      <c r="K4" s="467"/>
      <c r="L4" s="467"/>
      <c r="M4" s="467"/>
      <c r="N4" s="467"/>
      <c r="O4" s="467"/>
      <c r="P4" s="467"/>
      <c r="Q4" s="463"/>
      <c r="R4" s="447"/>
      <c r="S4" s="447"/>
    </row>
    <row r="5" spans="1:21" ht="17.25">
      <c r="A5" s="468" t="s">
        <v>337</v>
      </c>
      <c r="B5" s="451"/>
      <c r="C5" s="469"/>
      <c r="D5" s="469"/>
      <c r="E5" s="469"/>
      <c r="F5" s="469"/>
      <c r="G5" s="469"/>
      <c r="H5" s="451"/>
      <c r="I5" s="451"/>
      <c r="J5" s="467"/>
      <c r="K5" s="467"/>
      <c r="L5" s="467"/>
      <c r="M5" s="467"/>
      <c r="N5" s="467"/>
      <c r="O5" s="467"/>
      <c r="P5" s="467"/>
      <c r="Q5" s="463"/>
      <c r="R5" s="447"/>
      <c r="S5" s="447"/>
    </row>
    <row r="6" spans="1:21" ht="27.95" customHeight="1">
      <c r="A6" s="470" t="s">
        <v>319</v>
      </c>
      <c r="B6" s="471" t="s">
        <v>338</v>
      </c>
      <c r="C6" s="472" t="s">
        <v>339</v>
      </c>
      <c r="D6" s="473" t="s">
        <v>340</v>
      </c>
      <c r="E6" s="473" t="s">
        <v>341</v>
      </c>
      <c r="F6" s="473" t="s">
        <v>342</v>
      </c>
      <c r="G6" s="473" t="s">
        <v>343</v>
      </c>
      <c r="H6" s="473" t="s">
        <v>344</v>
      </c>
      <c r="I6" s="473" t="s">
        <v>345</v>
      </c>
      <c r="J6" s="473" t="s">
        <v>346</v>
      </c>
      <c r="K6" s="473" t="s">
        <v>347</v>
      </c>
      <c r="L6" s="473" t="s">
        <v>348</v>
      </c>
      <c r="M6" s="473" t="s">
        <v>349</v>
      </c>
      <c r="N6" s="473" t="s">
        <v>350</v>
      </c>
      <c r="O6" s="474" t="s">
        <v>351</v>
      </c>
      <c r="P6" s="475" t="s">
        <v>352</v>
      </c>
      <c r="Q6" s="475" t="s">
        <v>353</v>
      </c>
      <c r="R6" s="476"/>
      <c r="S6" s="452"/>
      <c r="T6" s="452"/>
      <c r="U6" s="452"/>
    </row>
    <row r="7" spans="1:21" ht="17.25">
      <c r="A7" s="477" t="s">
        <v>354</v>
      </c>
      <c r="B7" s="478" t="s">
        <v>355</v>
      </c>
      <c r="C7" s="479">
        <v>12120</v>
      </c>
      <c r="D7" s="479">
        <v>10491</v>
      </c>
      <c r="E7" s="479">
        <v>9108</v>
      </c>
      <c r="F7" s="479">
        <v>7788</v>
      </c>
      <c r="G7" s="479">
        <v>6879</v>
      </c>
      <c r="H7" s="479">
        <v>6360</v>
      </c>
      <c r="I7" s="479">
        <v>6246</v>
      </c>
      <c r="J7" s="479">
        <v>6342</v>
      </c>
      <c r="K7" s="479">
        <v>6090</v>
      </c>
      <c r="L7" s="479">
        <v>5643</v>
      </c>
      <c r="M7" s="479">
        <v>5193</v>
      </c>
      <c r="N7" s="479">
        <v>4797</v>
      </c>
      <c r="O7" s="479">
        <v>4272</v>
      </c>
      <c r="P7" s="479">
        <v>4041</v>
      </c>
      <c r="Q7" s="479">
        <v>4191</v>
      </c>
      <c r="R7" s="480"/>
      <c r="S7" s="452"/>
      <c r="T7" s="452"/>
      <c r="U7" s="452"/>
    </row>
    <row r="8" spans="1:21" ht="17.25">
      <c r="A8" s="481" t="s">
        <v>356</v>
      </c>
      <c r="B8" s="482" t="s">
        <v>355</v>
      </c>
      <c r="C8" s="483">
        <v>9537</v>
      </c>
      <c r="D8" s="483">
        <v>8202</v>
      </c>
      <c r="E8" s="483">
        <v>7122</v>
      </c>
      <c r="F8" s="483">
        <v>6000</v>
      </c>
      <c r="G8" s="483">
        <v>5205</v>
      </c>
      <c r="H8" s="483">
        <v>4788</v>
      </c>
      <c r="I8" s="483">
        <v>4659</v>
      </c>
      <c r="J8" s="483">
        <v>4842</v>
      </c>
      <c r="K8" s="483">
        <v>4710</v>
      </c>
      <c r="L8" s="483">
        <v>4380</v>
      </c>
      <c r="M8" s="483">
        <v>3984</v>
      </c>
      <c r="N8" s="483">
        <v>3588</v>
      </c>
      <c r="O8" s="483">
        <v>3105</v>
      </c>
      <c r="P8" s="483">
        <v>2913</v>
      </c>
      <c r="Q8" s="483">
        <v>3033</v>
      </c>
      <c r="R8" s="480"/>
      <c r="S8" s="452"/>
      <c r="T8" s="452"/>
      <c r="U8" s="452"/>
    </row>
    <row r="9" spans="1:21" ht="17.25">
      <c r="A9" s="484" t="s">
        <v>357</v>
      </c>
      <c r="B9" s="485" t="s">
        <v>355</v>
      </c>
      <c r="C9" s="486">
        <v>2583</v>
      </c>
      <c r="D9" s="486">
        <v>2289</v>
      </c>
      <c r="E9" s="486">
        <v>1986</v>
      </c>
      <c r="F9" s="486">
        <v>1785</v>
      </c>
      <c r="G9" s="486">
        <v>1677</v>
      </c>
      <c r="H9" s="486">
        <v>1569</v>
      </c>
      <c r="I9" s="486">
        <v>1590</v>
      </c>
      <c r="J9" s="486">
        <v>1521</v>
      </c>
      <c r="K9" s="486">
        <v>1380</v>
      </c>
      <c r="L9" s="486">
        <v>1248</v>
      </c>
      <c r="M9" s="486">
        <v>1215</v>
      </c>
      <c r="N9" s="486">
        <v>1206</v>
      </c>
      <c r="O9" s="486">
        <v>1167</v>
      </c>
      <c r="P9" s="486">
        <v>1128</v>
      </c>
      <c r="Q9" s="486">
        <v>1155</v>
      </c>
      <c r="R9" s="480"/>
      <c r="S9" s="452"/>
      <c r="T9" s="452"/>
      <c r="U9" s="452"/>
    </row>
    <row r="10" spans="1:21" ht="17.25">
      <c r="A10" s="487" t="s">
        <v>358</v>
      </c>
      <c r="B10" s="482" t="s">
        <v>355</v>
      </c>
      <c r="C10" s="483">
        <v>3813</v>
      </c>
      <c r="D10" s="483">
        <v>3069</v>
      </c>
      <c r="E10" s="483">
        <v>2709</v>
      </c>
      <c r="F10" s="483">
        <v>2400</v>
      </c>
      <c r="G10" s="483">
        <v>2229</v>
      </c>
      <c r="H10" s="483">
        <v>2187</v>
      </c>
      <c r="I10" s="483">
        <v>2316</v>
      </c>
      <c r="J10" s="483">
        <v>2418</v>
      </c>
      <c r="K10" s="483">
        <v>2025</v>
      </c>
      <c r="L10" s="483">
        <v>1818</v>
      </c>
      <c r="M10" s="483">
        <v>1650</v>
      </c>
      <c r="N10" s="483">
        <v>1554</v>
      </c>
      <c r="O10" s="483">
        <v>1344</v>
      </c>
      <c r="P10" s="483">
        <v>1392</v>
      </c>
      <c r="Q10" s="483">
        <v>1620</v>
      </c>
      <c r="R10" s="480"/>
      <c r="S10" s="452"/>
      <c r="T10" s="452"/>
      <c r="U10" s="452"/>
    </row>
    <row r="11" spans="1:21" ht="17.25">
      <c r="A11" s="487" t="s">
        <v>359</v>
      </c>
      <c r="B11" s="482" t="s">
        <v>355</v>
      </c>
      <c r="C11" s="483">
        <v>3993</v>
      </c>
      <c r="D11" s="483">
        <v>3453</v>
      </c>
      <c r="E11" s="483">
        <v>2907</v>
      </c>
      <c r="F11" s="483">
        <v>2487</v>
      </c>
      <c r="G11" s="483">
        <v>2136</v>
      </c>
      <c r="H11" s="483">
        <v>2019</v>
      </c>
      <c r="I11" s="483">
        <v>1950</v>
      </c>
      <c r="J11" s="483">
        <v>2052</v>
      </c>
      <c r="K11" s="483">
        <v>2103</v>
      </c>
      <c r="L11" s="483">
        <v>1797</v>
      </c>
      <c r="M11" s="483">
        <v>1698</v>
      </c>
      <c r="N11" s="483">
        <v>1506</v>
      </c>
      <c r="O11" s="483">
        <v>1428</v>
      </c>
      <c r="P11" s="483">
        <v>1254</v>
      </c>
      <c r="Q11" s="483">
        <v>1287</v>
      </c>
      <c r="R11" s="480"/>
      <c r="S11" s="452"/>
      <c r="T11" s="452"/>
      <c r="U11" s="452"/>
    </row>
    <row r="12" spans="1:21" ht="17.25">
      <c r="A12" s="484" t="s">
        <v>360</v>
      </c>
      <c r="B12" s="485" t="s">
        <v>355</v>
      </c>
      <c r="C12" s="486">
        <v>4314</v>
      </c>
      <c r="D12" s="486">
        <v>3969</v>
      </c>
      <c r="E12" s="486">
        <v>3495</v>
      </c>
      <c r="F12" s="486">
        <v>2904</v>
      </c>
      <c r="G12" s="486">
        <v>2508</v>
      </c>
      <c r="H12" s="486">
        <v>2154</v>
      </c>
      <c r="I12" s="486">
        <v>1983</v>
      </c>
      <c r="J12" s="486">
        <v>1893</v>
      </c>
      <c r="K12" s="486">
        <v>1968</v>
      </c>
      <c r="L12" s="486">
        <v>2028</v>
      </c>
      <c r="M12" s="486">
        <v>1857</v>
      </c>
      <c r="N12" s="486">
        <v>1740</v>
      </c>
      <c r="O12" s="486">
        <v>1500</v>
      </c>
      <c r="P12" s="486">
        <v>1401</v>
      </c>
      <c r="Q12" s="486">
        <v>1281</v>
      </c>
      <c r="R12" s="480"/>
      <c r="S12" s="452"/>
      <c r="T12" s="452"/>
      <c r="U12" s="452"/>
    </row>
    <row r="13" spans="1:21" ht="17.25">
      <c r="A13" s="487" t="s">
        <v>361</v>
      </c>
      <c r="B13" s="482" t="s">
        <v>355</v>
      </c>
      <c r="C13" s="483">
        <v>4554</v>
      </c>
      <c r="D13" s="483">
        <v>3879</v>
      </c>
      <c r="E13" s="483">
        <v>3378</v>
      </c>
      <c r="F13" s="483">
        <v>2988</v>
      </c>
      <c r="G13" s="483">
        <v>2754</v>
      </c>
      <c r="H13" s="483">
        <v>2667</v>
      </c>
      <c r="I13" s="483">
        <v>2781</v>
      </c>
      <c r="J13" s="483">
        <v>2820</v>
      </c>
      <c r="K13" s="483">
        <v>2451</v>
      </c>
      <c r="L13" s="483">
        <v>2208</v>
      </c>
      <c r="M13" s="483">
        <v>2031</v>
      </c>
      <c r="N13" s="483">
        <v>1923</v>
      </c>
      <c r="O13" s="483">
        <v>1683</v>
      </c>
      <c r="P13" s="483">
        <v>1728</v>
      </c>
      <c r="Q13" s="483">
        <v>1938</v>
      </c>
      <c r="R13" s="480"/>
      <c r="S13" s="452"/>
      <c r="T13" s="452"/>
      <c r="U13" s="452"/>
    </row>
    <row r="14" spans="1:21" ht="17.25">
      <c r="A14" s="477" t="s">
        <v>362</v>
      </c>
      <c r="B14" s="478" t="s">
        <v>355</v>
      </c>
      <c r="C14" s="479">
        <v>4635</v>
      </c>
      <c r="D14" s="479">
        <v>4530</v>
      </c>
      <c r="E14" s="479">
        <v>4347</v>
      </c>
      <c r="F14" s="479">
        <v>4248</v>
      </c>
      <c r="G14" s="479">
        <v>4176</v>
      </c>
      <c r="H14" s="479">
        <v>4353</v>
      </c>
      <c r="I14" s="479">
        <v>4455</v>
      </c>
      <c r="J14" s="479">
        <v>4395</v>
      </c>
      <c r="K14" s="479">
        <v>4182</v>
      </c>
      <c r="L14" s="479">
        <v>3993</v>
      </c>
      <c r="M14" s="479">
        <v>3750</v>
      </c>
      <c r="N14" s="479">
        <v>3753</v>
      </c>
      <c r="O14" s="479">
        <v>3612</v>
      </c>
      <c r="P14" s="479">
        <v>3504</v>
      </c>
      <c r="Q14" s="479">
        <v>3468</v>
      </c>
      <c r="R14" s="480"/>
      <c r="S14" s="452"/>
      <c r="T14" s="452"/>
      <c r="U14" s="452"/>
    </row>
    <row r="15" spans="1:21" ht="17.25">
      <c r="A15" s="481" t="s">
        <v>356</v>
      </c>
      <c r="B15" s="482" t="s">
        <v>355</v>
      </c>
      <c r="C15" s="483">
        <v>1482</v>
      </c>
      <c r="D15" s="483">
        <v>1365</v>
      </c>
      <c r="E15" s="483">
        <v>1188</v>
      </c>
      <c r="F15" s="483">
        <v>1044</v>
      </c>
      <c r="G15" s="483">
        <v>891</v>
      </c>
      <c r="H15" s="483">
        <v>825</v>
      </c>
      <c r="I15" s="483">
        <v>771</v>
      </c>
      <c r="J15" s="483">
        <v>792</v>
      </c>
      <c r="K15" s="483">
        <v>798</v>
      </c>
      <c r="L15" s="483">
        <v>783</v>
      </c>
      <c r="M15" s="483">
        <v>729</v>
      </c>
      <c r="N15" s="483">
        <v>702</v>
      </c>
      <c r="O15" s="483">
        <v>585</v>
      </c>
      <c r="P15" s="483">
        <v>525</v>
      </c>
      <c r="Q15" s="483">
        <v>522</v>
      </c>
      <c r="R15" s="480"/>
      <c r="S15" s="452"/>
      <c r="T15" s="452"/>
      <c r="U15" s="452"/>
    </row>
    <row r="16" spans="1:21" ht="17.25">
      <c r="A16" s="484" t="s">
        <v>357</v>
      </c>
      <c r="B16" s="485" t="s">
        <v>355</v>
      </c>
      <c r="C16" s="486">
        <v>3153</v>
      </c>
      <c r="D16" s="486">
        <v>3165</v>
      </c>
      <c r="E16" s="486">
        <v>3159</v>
      </c>
      <c r="F16" s="486">
        <v>3204</v>
      </c>
      <c r="G16" s="486">
        <v>3285</v>
      </c>
      <c r="H16" s="486">
        <v>3528</v>
      </c>
      <c r="I16" s="486">
        <v>3684</v>
      </c>
      <c r="J16" s="486">
        <v>3603</v>
      </c>
      <c r="K16" s="486">
        <v>3384</v>
      </c>
      <c r="L16" s="486">
        <v>3210</v>
      </c>
      <c r="M16" s="486">
        <v>3021</v>
      </c>
      <c r="N16" s="486">
        <v>3051</v>
      </c>
      <c r="O16" s="486">
        <v>3027</v>
      </c>
      <c r="P16" s="486">
        <v>2976</v>
      </c>
      <c r="Q16" s="486">
        <v>2946</v>
      </c>
      <c r="R16" s="480"/>
      <c r="S16" s="452"/>
      <c r="T16" s="452"/>
      <c r="U16" s="452"/>
    </row>
    <row r="17" spans="1:21" ht="17.25">
      <c r="A17" s="487" t="s">
        <v>358</v>
      </c>
      <c r="B17" s="482" t="s">
        <v>355</v>
      </c>
      <c r="C17" s="483">
        <v>1386</v>
      </c>
      <c r="D17" s="483">
        <v>1431</v>
      </c>
      <c r="E17" s="483">
        <v>1272</v>
      </c>
      <c r="F17" s="483">
        <v>1401</v>
      </c>
      <c r="G17" s="483">
        <v>1389</v>
      </c>
      <c r="H17" s="483">
        <v>1500</v>
      </c>
      <c r="I17" s="483">
        <v>1479</v>
      </c>
      <c r="J17" s="483">
        <v>1458</v>
      </c>
      <c r="K17" s="483">
        <v>1293</v>
      </c>
      <c r="L17" s="483">
        <v>1254</v>
      </c>
      <c r="M17" s="483">
        <v>1197</v>
      </c>
      <c r="N17" s="483">
        <v>1275</v>
      </c>
      <c r="O17" s="483">
        <v>1152</v>
      </c>
      <c r="P17" s="483">
        <v>1143</v>
      </c>
      <c r="Q17" s="483">
        <v>1251</v>
      </c>
      <c r="R17" s="480"/>
      <c r="S17" s="452"/>
      <c r="T17" s="452"/>
      <c r="U17" s="452"/>
    </row>
    <row r="18" spans="1:21" ht="17.25">
      <c r="A18" s="487" t="s">
        <v>359</v>
      </c>
      <c r="B18" s="482" t="s">
        <v>355</v>
      </c>
      <c r="C18" s="483">
        <v>1647</v>
      </c>
      <c r="D18" s="483">
        <v>1515</v>
      </c>
      <c r="E18" s="483">
        <v>1557</v>
      </c>
      <c r="F18" s="483">
        <v>1371</v>
      </c>
      <c r="G18" s="483">
        <v>1455</v>
      </c>
      <c r="H18" s="483">
        <v>1479</v>
      </c>
      <c r="I18" s="483">
        <v>1548</v>
      </c>
      <c r="J18" s="483">
        <v>1497</v>
      </c>
      <c r="K18" s="483">
        <v>1464</v>
      </c>
      <c r="L18" s="483">
        <v>1320</v>
      </c>
      <c r="M18" s="483">
        <v>1263</v>
      </c>
      <c r="N18" s="483">
        <v>1239</v>
      </c>
      <c r="O18" s="483">
        <v>1251</v>
      </c>
      <c r="P18" s="483">
        <v>1134</v>
      </c>
      <c r="Q18" s="483">
        <v>1101</v>
      </c>
      <c r="R18" s="480"/>
      <c r="S18" s="452"/>
      <c r="T18" s="452"/>
      <c r="U18" s="452"/>
    </row>
    <row r="19" spans="1:21" ht="17.25">
      <c r="A19" s="484" t="s">
        <v>360</v>
      </c>
      <c r="B19" s="485" t="s">
        <v>355</v>
      </c>
      <c r="C19" s="486">
        <v>1602</v>
      </c>
      <c r="D19" s="486">
        <v>1584</v>
      </c>
      <c r="E19" s="486">
        <v>1518</v>
      </c>
      <c r="F19" s="486">
        <v>1473</v>
      </c>
      <c r="G19" s="486">
        <v>1329</v>
      </c>
      <c r="H19" s="486">
        <v>1374</v>
      </c>
      <c r="I19" s="486">
        <v>1428</v>
      </c>
      <c r="J19" s="486">
        <v>1437</v>
      </c>
      <c r="K19" s="486">
        <v>1425</v>
      </c>
      <c r="L19" s="486">
        <v>1419</v>
      </c>
      <c r="M19" s="486">
        <v>1293</v>
      </c>
      <c r="N19" s="486">
        <v>1239</v>
      </c>
      <c r="O19" s="486">
        <v>1212</v>
      </c>
      <c r="P19" s="486">
        <v>1227</v>
      </c>
      <c r="Q19" s="486">
        <v>1116</v>
      </c>
      <c r="R19" s="480"/>
      <c r="S19" s="452"/>
      <c r="T19" s="452"/>
      <c r="U19" s="452"/>
    </row>
    <row r="20" spans="1:21" ht="17.25">
      <c r="A20" s="487" t="s">
        <v>361</v>
      </c>
      <c r="B20" s="482" t="s">
        <v>355</v>
      </c>
      <c r="C20" s="483">
        <v>1881</v>
      </c>
      <c r="D20" s="483">
        <v>1935</v>
      </c>
      <c r="E20" s="483">
        <v>1782</v>
      </c>
      <c r="F20" s="483">
        <v>1857</v>
      </c>
      <c r="G20" s="483">
        <v>1824</v>
      </c>
      <c r="H20" s="483">
        <v>1986</v>
      </c>
      <c r="I20" s="483">
        <v>1938</v>
      </c>
      <c r="J20" s="483">
        <v>1899</v>
      </c>
      <c r="K20" s="483">
        <v>1737</v>
      </c>
      <c r="L20" s="483">
        <v>1677</v>
      </c>
      <c r="M20" s="483">
        <v>1530</v>
      </c>
      <c r="N20" s="483">
        <v>1653</v>
      </c>
      <c r="O20" s="483">
        <v>1548</v>
      </c>
      <c r="P20" s="483">
        <v>1533</v>
      </c>
      <c r="Q20" s="483">
        <v>1563</v>
      </c>
      <c r="R20" s="480"/>
      <c r="S20" s="452"/>
      <c r="T20" s="452"/>
      <c r="U20" s="452"/>
    </row>
    <row r="21" spans="1:21" ht="17.25">
      <c r="A21" s="477" t="s">
        <v>363</v>
      </c>
      <c r="B21" s="478" t="s">
        <v>355</v>
      </c>
      <c r="C21" s="479">
        <v>5508</v>
      </c>
      <c r="D21" s="479">
        <v>4887</v>
      </c>
      <c r="E21" s="479">
        <v>4248</v>
      </c>
      <c r="F21" s="479">
        <v>3747</v>
      </c>
      <c r="G21" s="479">
        <v>3402</v>
      </c>
      <c r="H21" s="479">
        <v>3174</v>
      </c>
      <c r="I21" s="479">
        <v>3078</v>
      </c>
      <c r="J21" s="479">
        <v>3015</v>
      </c>
      <c r="K21" s="479">
        <v>2922</v>
      </c>
      <c r="L21" s="479">
        <v>2820</v>
      </c>
      <c r="M21" s="479">
        <v>2679</v>
      </c>
      <c r="N21" s="479">
        <v>2598</v>
      </c>
      <c r="O21" s="479">
        <v>2391</v>
      </c>
      <c r="P21" s="479">
        <v>2307</v>
      </c>
      <c r="Q21" s="479">
        <v>2424</v>
      </c>
      <c r="R21" s="480"/>
      <c r="S21" s="452"/>
      <c r="T21" s="452"/>
      <c r="U21" s="452"/>
    </row>
    <row r="22" spans="1:21" ht="17.25">
      <c r="A22" s="481" t="s">
        <v>356</v>
      </c>
      <c r="B22" s="482" t="s">
        <v>355</v>
      </c>
      <c r="C22" s="483">
        <v>5310</v>
      </c>
      <c r="D22" s="483">
        <v>4716</v>
      </c>
      <c r="E22" s="483">
        <v>4110</v>
      </c>
      <c r="F22" s="483">
        <v>3618</v>
      </c>
      <c r="G22" s="483">
        <v>3270</v>
      </c>
      <c r="H22" s="483">
        <v>3021</v>
      </c>
      <c r="I22" s="483">
        <v>2913</v>
      </c>
      <c r="J22" s="483">
        <v>2838</v>
      </c>
      <c r="K22" s="483">
        <v>2736</v>
      </c>
      <c r="L22" s="483">
        <v>2625</v>
      </c>
      <c r="M22" s="483">
        <v>2505</v>
      </c>
      <c r="N22" s="483">
        <v>2412</v>
      </c>
      <c r="O22" s="483">
        <v>2202</v>
      </c>
      <c r="P22" s="483">
        <v>2106</v>
      </c>
      <c r="Q22" s="483">
        <v>2211</v>
      </c>
      <c r="R22" s="480"/>
      <c r="S22" s="452"/>
      <c r="T22" s="452"/>
      <c r="U22" s="452"/>
    </row>
    <row r="23" spans="1:21" ht="17.25">
      <c r="A23" s="484" t="s">
        <v>357</v>
      </c>
      <c r="B23" s="485" t="s">
        <v>355</v>
      </c>
      <c r="C23" s="486">
        <v>198</v>
      </c>
      <c r="D23" s="486">
        <v>171</v>
      </c>
      <c r="E23" s="486">
        <v>138</v>
      </c>
      <c r="F23" s="486">
        <v>129</v>
      </c>
      <c r="G23" s="486">
        <v>135</v>
      </c>
      <c r="H23" s="486">
        <v>153</v>
      </c>
      <c r="I23" s="486">
        <v>165</v>
      </c>
      <c r="J23" s="486">
        <v>177</v>
      </c>
      <c r="K23" s="486">
        <v>186</v>
      </c>
      <c r="L23" s="486">
        <v>195</v>
      </c>
      <c r="M23" s="486">
        <v>174</v>
      </c>
      <c r="N23" s="486">
        <v>186</v>
      </c>
      <c r="O23" s="486">
        <v>189</v>
      </c>
      <c r="P23" s="486">
        <v>198</v>
      </c>
      <c r="Q23" s="486">
        <v>213</v>
      </c>
      <c r="R23" s="480"/>
      <c r="S23" s="452"/>
      <c r="T23" s="452"/>
      <c r="U23" s="452"/>
    </row>
    <row r="24" spans="1:21" ht="17.25">
      <c r="A24" s="487" t="s">
        <v>358</v>
      </c>
      <c r="B24" s="482" t="s">
        <v>355</v>
      </c>
      <c r="C24" s="483">
        <v>1731</v>
      </c>
      <c r="D24" s="483">
        <v>1461</v>
      </c>
      <c r="E24" s="483">
        <v>1248</v>
      </c>
      <c r="F24" s="483">
        <v>1158</v>
      </c>
      <c r="G24" s="483">
        <v>1092</v>
      </c>
      <c r="H24" s="483">
        <v>1050</v>
      </c>
      <c r="I24" s="483">
        <v>1083</v>
      </c>
      <c r="J24" s="483">
        <v>1050</v>
      </c>
      <c r="K24" s="483">
        <v>936</v>
      </c>
      <c r="L24" s="483">
        <v>924</v>
      </c>
      <c r="M24" s="483">
        <v>855</v>
      </c>
      <c r="N24" s="483">
        <v>840</v>
      </c>
      <c r="O24" s="483">
        <v>696</v>
      </c>
      <c r="P24" s="483">
        <v>771</v>
      </c>
      <c r="Q24" s="483">
        <v>942</v>
      </c>
      <c r="R24" s="480"/>
      <c r="S24" s="452"/>
      <c r="T24" s="452"/>
      <c r="U24" s="452"/>
    </row>
    <row r="25" spans="1:21" ht="17.25">
      <c r="A25" s="487" t="s">
        <v>359</v>
      </c>
      <c r="B25" s="482" t="s">
        <v>355</v>
      </c>
      <c r="C25" s="483">
        <v>1818</v>
      </c>
      <c r="D25" s="483">
        <v>1641</v>
      </c>
      <c r="E25" s="483">
        <v>1407</v>
      </c>
      <c r="F25" s="483">
        <v>1224</v>
      </c>
      <c r="G25" s="483">
        <v>1122</v>
      </c>
      <c r="H25" s="483">
        <v>1050</v>
      </c>
      <c r="I25" s="483">
        <v>984</v>
      </c>
      <c r="J25" s="483">
        <v>1032</v>
      </c>
      <c r="K25" s="483">
        <v>1011</v>
      </c>
      <c r="L25" s="483">
        <v>909</v>
      </c>
      <c r="M25" s="483">
        <v>927</v>
      </c>
      <c r="N25" s="483">
        <v>882</v>
      </c>
      <c r="O25" s="483">
        <v>843</v>
      </c>
      <c r="P25" s="483">
        <v>735</v>
      </c>
      <c r="Q25" s="483">
        <v>765</v>
      </c>
      <c r="R25" s="480"/>
      <c r="S25" s="452"/>
      <c r="T25" s="452"/>
      <c r="U25" s="452"/>
    </row>
    <row r="26" spans="1:21" ht="17.25">
      <c r="A26" s="484" t="s">
        <v>360</v>
      </c>
      <c r="B26" s="485" t="s">
        <v>355</v>
      </c>
      <c r="C26" s="486">
        <v>1956</v>
      </c>
      <c r="D26" s="486">
        <v>1785</v>
      </c>
      <c r="E26" s="486">
        <v>1596</v>
      </c>
      <c r="F26" s="486">
        <v>1371</v>
      </c>
      <c r="G26" s="486">
        <v>1191</v>
      </c>
      <c r="H26" s="486">
        <v>1071</v>
      </c>
      <c r="I26" s="486">
        <v>1005</v>
      </c>
      <c r="J26" s="486">
        <v>933</v>
      </c>
      <c r="K26" s="486">
        <v>972</v>
      </c>
      <c r="L26" s="486">
        <v>987</v>
      </c>
      <c r="M26" s="486">
        <v>894</v>
      </c>
      <c r="N26" s="486">
        <v>879</v>
      </c>
      <c r="O26" s="486">
        <v>849</v>
      </c>
      <c r="P26" s="486">
        <v>798</v>
      </c>
      <c r="Q26" s="486">
        <v>717</v>
      </c>
      <c r="R26" s="480"/>
      <c r="S26" s="452"/>
      <c r="T26" s="452"/>
      <c r="U26" s="452"/>
    </row>
    <row r="27" spans="1:21" ht="17.25">
      <c r="A27" s="487" t="s">
        <v>361</v>
      </c>
      <c r="B27" s="482" t="s">
        <v>355</v>
      </c>
      <c r="C27" s="483">
        <v>2118</v>
      </c>
      <c r="D27" s="483">
        <v>1803</v>
      </c>
      <c r="E27" s="483">
        <v>1578</v>
      </c>
      <c r="F27" s="483">
        <v>1500</v>
      </c>
      <c r="G27" s="483">
        <v>1398</v>
      </c>
      <c r="H27" s="483">
        <v>1320</v>
      </c>
      <c r="I27" s="483">
        <v>1332</v>
      </c>
      <c r="J27" s="483">
        <v>1308</v>
      </c>
      <c r="K27" s="483">
        <v>1206</v>
      </c>
      <c r="L27" s="483">
        <v>1185</v>
      </c>
      <c r="M27" s="483">
        <v>1113</v>
      </c>
      <c r="N27" s="483">
        <v>1116</v>
      </c>
      <c r="O27" s="483">
        <v>1044</v>
      </c>
      <c r="P27" s="483">
        <v>993</v>
      </c>
      <c r="Q27" s="483">
        <v>1152</v>
      </c>
      <c r="R27" s="480"/>
      <c r="S27" s="452"/>
      <c r="T27" s="452"/>
      <c r="U27" s="452"/>
    </row>
    <row r="28" spans="1:21" ht="31.5">
      <c r="A28" s="488" t="s">
        <v>364</v>
      </c>
      <c r="B28" s="478" t="s">
        <v>355</v>
      </c>
      <c r="C28" s="479">
        <v>81</v>
      </c>
      <c r="D28" s="479">
        <v>78</v>
      </c>
      <c r="E28" s="479">
        <v>69</v>
      </c>
      <c r="F28" s="479">
        <v>69</v>
      </c>
      <c r="G28" s="479">
        <v>57</v>
      </c>
      <c r="H28" s="479">
        <v>54</v>
      </c>
      <c r="I28" s="479">
        <v>54</v>
      </c>
      <c r="J28" s="479">
        <f>45+12</f>
        <v>57</v>
      </c>
      <c r="K28" s="479">
        <v>60</v>
      </c>
      <c r="L28" s="479">
        <v>63</v>
      </c>
      <c r="M28" s="479">
        <v>66</v>
      </c>
      <c r="N28" s="479">
        <v>57</v>
      </c>
      <c r="O28" s="479">
        <v>48</v>
      </c>
      <c r="P28" s="479">
        <v>48</v>
      </c>
      <c r="Q28" s="479">
        <v>39</v>
      </c>
      <c r="R28" s="480"/>
      <c r="S28" s="452"/>
      <c r="T28" s="452"/>
      <c r="U28" s="452"/>
    </row>
    <row r="29" spans="1:21" ht="17.25">
      <c r="A29" s="481" t="s">
        <v>356</v>
      </c>
      <c r="B29" s="482" t="s">
        <v>355</v>
      </c>
      <c r="C29" s="483">
        <v>75</v>
      </c>
      <c r="D29" s="483">
        <v>72</v>
      </c>
      <c r="E29" s="483">
        <v>60</v>
      </c>
      <c r="F29" s="483">
        <v>57</v>
      </c>
      <c r="G29" s="483">
        <v>45</v>
      </c>
      <c r="H29" s="483">
        <v>48</v>
      </c>
      <c r="I29" s="483">
        <v>48</v>
      </c>
      <c r="J29" s="483">
        <f>39+9</f>
        <v>48</v>
      </c>
      <c r="K29" s="483">
        <v>48</v>
      </c>
      <c r="L29" s="483">
        <v>51</v>
      </c>
      <c r="M29" s="483">
        <v>54</v>
      </c>
      <c r="N29" s="483">
        <v>48</v>
      </c>
      <c r="O29" s="483">
        <v>42</v>
      </c>
      <c r="P29" s="483">
        <v>36</v>
      </c>
      <c r="Q29" s="483">
        <v>30</v>
      </c>
      <c r="R29" s="480"/>
      <c r="S29" s="452"/>
      <c r="T29" s="452"/>
      <c r="U29" s="452"/>
    </row>
    <row r="30" spans="1:21" ht="17.25">
      <c r="A30" s="484" t="s">
        <v>357</v>
      </c>
      <c r="B30" s="485" t="s">
        <v>355</v>
      </c>
      <c r="C30" s="486">
        <v>6</v>
      </c>
      <c r="D30" s="486">
        <v>6</v>
      </c>
      <c r="E30" s="486">
        <v>9</v>
      </c>
      <c r="F30" s="486">
        <v>12</v>
      </c>
      <c r="G30" s="486">
        <v>9</v>
      </c>
      <c r="H30" s="486">
        <v>6</v>
      </c>
      <c r="I30" s="486">
        <v>6</v>
      </c>
      <c r="J30" s="486">
        <f>6+0</f>
        <v>6</v>
      </c>
      <c r="K30" s="486">
        <v>9</v>
      </c>
      <c r="L30" s="486">
        <v>18</v>
      </c>
      <c r="M30" s="486">
        <v>15</v>
      </c>
      <c r="N30" s="489">
        <v>9</v>
      </c>
      <c r="O30" s="486">
        <v>9</v>
      </c>
      <c r="P30" s="486">
        <v>9</v>
      </c>
      <c r="Q30" s="486">
        <v>9</v>
      </c>
      <c r="R30" s="480"/>
      <c r="S30" s="452"/>
      <c r="T30" s="452"/>
      <c r="U30" s="452"/>
    </row>
    <row r="31" spans="1:21" ht="17.25">
      <c r="A31" s="487" t="s">
        <v>358</v>
      </c>
      <c r="B31" s="482" t="s">
        <v>355</v>
      </c>
      <c r="C31" s="483">
        <v>21</v>
      </c>
      <c r="D31" s="483">
        <v>24</v>
      </c>
      <c r="E31" s="483">
        <v>21</v>
      </c>
      <c r="F31" s="483">
        <v>18</v>
      </c>
      <c r="G31" s="483">
        <v>12</v>
      </c>
      <c r="H31" s="483">
        <v>21</v>
      </c>
      <c r="I31" s="483">
        <v>18</v>
      </c>
      <c r="J31" s="483">
        <f>12+12</f>
        <v>24</v>
      </c>
      <c r="K31" s="490">
        <v>21</v>
      </c>
      <c r="L31" s="483">
        <v>21</v>
      </c>
      <c r="M31" s="483">
        <v>18</v>
      </c>
      <c r="N31" s="491">
        <v>15</v>
      </c>
      <c r="O31" s="483">
        <v>15</v>
      </c>
      <c r="P31" s="483">
        <v>15</v>
      </c>
      <c r="Q31" s="483">
        <v>18</v>
      </c>
      <c r="R31" s="480"/>
      <c r="S31" s="452"/>
      <c r="T31" s="452"/>
      <c r="U31" s="452"/>
    </row>
    <row r="32" spans="1:21" ht="17.25">
      <c r="A32" s="487" t="s">
        <v>359</v>
      </c>
      <c r="B32" s="482" t="s">
        <v>355</v>
      </c>
      <c r="C32" s="483">
        <v>33</v>
      </c>
      <c r="D32" s="483">
        <v>24</v>
      </c>
      <c r="E32" s="483">
        <v>24</v>
      </c>
      <c r="F32" s="483">
        <v>24</v>
      </c>
      <c r="G32" s="483">
        <v>21</v>
      </c>
      <c r="H32" s="483">
        <v>15</v>
      </c>
      <c r="I32" s="483">
        <v>24</v>
      </c>
      <c r="J32" s="483">
        <f>15+0</f>
        <v>15</v>
      </c>
      <c r="K32" s="483">
        <f>9+15</f>
        <v>24</v>
      </c>
      <c r="L32" s="483">
        <v>24</v>
      </c>
      <c r="M32" s="483">
        <v>27</v>
      </c>
      <c r="N32" s="491">
        <v>18</v>
      </c>
      <c r="O32" s="483">
        <v>18</v>
      </c>
      <c r="P32" s="483">
        <v>12</v>
      </c>
      <c r="Q32" s="483">
        <v>12</v>
      </c>
      <c r="R32" s="480"/>
      <c r="S32" s="452"/>
      <c r="T32" s="452"/>
      <c r="U32" s="452"/>
    </row>
    <row r="33" spans="1:21" ht="17.25">
      <c r="A33" s="484" t="s">
        <v>360</v>
      </c>
      <c r="B33" s="485" t="s">
        <v>355</v>
      </c>
      <c r="C33" s="486">
        <v>27</v>
      </c>
      <c r="D33" s="486">
        <v>30</v>
      </c>
      <c r="E33" s="486">
        <v>21</v>
      </c>
      <c r="F33" s="486">
        <v>27</v>
      </c>
      <c r="G33" s="492">
        <v>24</v>
      </c>
      <c r="H33" s="486">
        <v>21</v>
      </c>
      <c r="I33" s="486">
        <v>15</v>
      </c>
      <c r="J33" s="486">
        <f>21+0</f>
        <v>21</v>
      </c>
      <c r="K33" s="492">
        <f>15+0</f>
        <v>15</v>
      </c>
      <c r="L33" s="486">
        <v>21</v>
      </c>
      <c r="M33" s="486">
        <v>18</v>
      </c>
      <c r="N33" s="489">
        <v>27</v>
      </c>
      <c r="O33" s="486">
        <v>18</v>
      </c>
      <c r="P33" s="486">
        <v>18</v>
      </c>
      <c r="Q33" s="486">
        <v>9</v>
      </c>
      <c r="R33" s="480"/>
      <c r="S33" s="452"/>
      <c r="T33" s="452"/>
      <c r="U33" s="452"/>
    </row>
    <row r="34" spans="1:21" ht="17.25">
      <c r="A34" s="487" t="s">
        <v>361</v>
      </c>
      <c r="B34" s="482" t="s">
        <v>355</v>
      </c>
      <c r="C34" s="483">
        <v>27</v>
      </c>
      <c r="D34" s="483">
        <v>27</v>
      </c>
      <c r="E34" s="483">
        <v>24</v>
      </c>
      <c r="F34" s="483">
        <v>27</v>
      </c>
      <c r="G34" s="483">
        <v>18</v>
      </c>
      <c r="H34" s="483">
        <v>24</v>
      </c>
      <c r="I34" s="483">
        <v>21</v>
      </c>
      <c r="J34" s="483">
        <v>27</v>
      </c>
      <c r="K34" s="483">
        <v>24</v>
      </c>
      <c r="L34" s="483">
        <v>24</v>
      </c>
      <c r="M34" s="483">
        <v>21</v>
      </c>
      <c r="N34" s="483">
        <v>18</v>
      </c>
      <c r="O34" s="483">
        <v>18</v>
      </c>
      <c r="P34" s="483">
        <v>18</v>
      </c>
      <c r="Q34" s="483">
        <v>18</v>
      </c>
      <c r="R34" s="480"/>
      <c r="S34" s="452"/>
      <c r="T34" s="452"/>
      <c r="U34" s="452"/>
    </row>
    <row r="35" spans="1:21" ht="17.25">
      <c r="A35" s="488" t="s">
        <v>365</v>
      </c>
      <c r="B35" s="478" t="s">
        <v>355</v>
      </c>
      <c r="C35" s="479">
        <v>162</v>
      </c>
      <c r="D35" s="479">
        <v>165</v>
      </c>
      <c r="E35" s="479">
        <v>171</v>
      </c>
      <c r="F35" s="479">
        <v>189</v>
      </c>
      <c r="G35" s="479">
        <v>198</v>
      </c>
      <c r="H35" s="479">
        <v>219</v>
      </c>
      <c r="I35" s="479">
        <v>213</v>
      </c>
      <c r="J35" s="479">
        <v>249</v>
      </c>
      <c r="K35" s="479">
        <v>261</v>
      </c>
      <c r="L35" s="479">
        <v>297</v>
      </c>
      <c r="M35" s="479">
        <v>279</v>
      </c>
      <c r="N35" s="479">
        <v>285</v>
      </c>
      <c r="O35" s="479">
        <v>261</v>
      </c>
      <c r="P35" s="479">
        <v>246</v>
      </c>
      <c r="Q35" s="479">
        <v>222</v>
      </c>
      <c r="R35" s="480"/>
      <c r="S35" s="452"/>
      <c r="T35" s="452"/>
      <c r="U35" s="452"/>
    </row>
    <row r="36" spans="1:21" ht="17.25">
      <c r="A36" s="481" t="s">
        <v>356</v>
      </c>
      <c r="B36" s="482" t="s">
        <v>355</v>
      </c>
      <c r="C36" s="483">
        <v>153</v>
      </c>
      <c r="D36" s="483">
        <v>159</v>
      </c>
      <c r="E36" s="483">
        <v>162</v>
      </c>
      <c r="F36" s="483">
        <v>180</v>
      </c>
      <c r="G36" s="483">
        <v>186</v>
      </c>
      <c r="H36" s="483">
        <v>207</v>
      </c>
      <c r="I36" s="483">
        <v>204</v>
      </c>
      <c r="J36" s="483">
        <v>231</v>
      </c>
      <c r="K36" s="483">
        <v>243</v>
      </c>
      <c r="L36" s="483">
        <v>273</v>
      </c>
      <c r="M36" s="483">
        <v>252</v>
      </c>
      <c r="N36" s="483">
        <v>252</v>
      </c>
      <c r="O36" s="483">
        <v>231</v>
      </c>
      <c r="P36" s="483">
        <v>216</v>
      </c>
      <c r="Q36" s="483">
        <v>195</v>
      </c>
      <c r="R36" s="493"/>
      <c r="S36" s="452"/>
      <c r="T36" s="452"/>
      <c r="U36" s="452"/>
    </row>
    <row r="37" spans="1:21" ht="17.25">
      <c r="A37" s="484" t="s">
        <v>357</v>
      </c>
      <c r="B37" s="485" t="s">
        <v>355</v>
      </c>
      <c r="C37" s="486">
        <v>9</v>
      </c>
      <c r="D37" s="486">
        <v>6</v>
      </c>
      <c r="E37" s="486">
        <v>6</v>
      </c>
      <c r="F37" s="486">
        <v>9</v>
      </c>
      <c r="G37" s="486">
        <v>12</v>
      </c>
      <c r="H37" s="486">
        <v>12</v>
      </c>
      <c r="I37" s="486">
        <v>9</v>
      </c>
      <c r="J37" s="486">
        <v>15</v>
      </c>
      <c r="K37" s="486">
        <v>18</v>
      </c>
      <c r="L37" s="486">
        <v>24</v>
      </c>
      <c r="M37" s="486">
        <v>27</v>
      </c>
      <c r="N37" s="486">
        <v>30</v>
      </c>
      <c r="O37" s="486">
        <v>30</v>
      </c>
      <c r="P37" s="486">
        <v>30</v>
      </c>
      <c r="Q37" s="486">
        <v>27</v>
      </c>
      <c r="R37" s="480"/>
      <c r="S37" s="452"/>
      <c r="T37" s="452"/>
      <c r="U37" s="452"/>
    </row>
    <row r="38" spans="1:21" ht="17.25">
      <c r="A38" s="487" t="s">
        <v>358</v>
      </c>
      <c r="B38" s="482" t="s">
        <v>355</v>
      </c>
      <c r="C38" s="483">
        <v>48</v>
      </c>
      <c r="D38" s="483">
        <v>57</v>
      </c>
      <c r="E38" s="483">
        <v>45</v>
      </c>
      <c r="F38" s="483">
        <v>69</v>
      </c>
      <c r="G38" s="483">
        <v>66</v>
      </c>
      <c r="H38" s="483">
        <v>63</v>
      </c>
      <c r="I38" s="483">
        <v>66</v>
      </c>
      <c r="J38" s="483">
        <v>90</v>
      </c>
      <c r="K38" s="483">
        <v>84</v>
      </c>
      <c r="L38" s="483">
        <v>108</v>
      </c>
      <c r="M38" s="483">
        <v>81</v>
      </c>
      <c r="N38" s="483">
        <v>90</v>
      </c>
      <c r="O38" s="483">
        <v>81</v>
      </c>
      <c r="P38" s="483">
        <v>69</v>
      </c>
      <c r="Q38" s="483">
        <v>66</v>
      </c>
      <c r="R38" s="480"/>
      <c r="S38" s="452"/>
      <c r="T38" s="452"/>
      <c r="U38" s="452"/>
    </row>
    <row r="39" spans="1:21" ht="17.25">
      <c r="A39" s="487" t="s">
        <v>359</v>
      </c>
      <c r="B39" s="482" t="s">
        <v>355</v>
      </c>
      <c r="C39" s="483">
        <v>54</v>
      </c>
      <c r="D39" s="483">
        <v>57</v>
      </c>
      <c r="E39" s="483">
        <v>66</v>
      </c>
      <c r="F39" s="483">
        <v>51</v>
      </c>
      <c r="G39" s="483">
        <v>78</v>
      </c>
      <c r="H39" s="483">
        <v>75</v>
      </c>
      <c r="I39" s="483">
        <v>78</v>
      </c>
      <c r="J39" s="483">
        <v>78</v>
      </c>
      <c r="K39" s="483">
        <v>102</v>
      </c>
      <c r="L39" s="483">
        <v>90</v>
      </c>
      <c r="M39" s="483">
        <v>108</v>
      </c>
      <c r="N39" s="483">
        <v>90</v>
      </c>
      <c r="O39" s="483">
        <v>96</v>
      </c>
      <c r="P39" s="483">
        <v>87</v>
      </c>
      <c r="Q39" s="483">
        <v>75</v>
      </c>
      <c r="R39" s="480"/>
      <c r="S39" s="452"/>
      <c r="T39" s="452"/>
      <c r="U39" s="452"/>
    </row>
    <row r="40" spans="1:21" ht="17.25">
      <c r="A40" s="484" t="s">
        <v>360</v>
      </c>
      <c r="B40" s="485" t="s">
        <v>355</v>
      </c>
      <c r="C40" s="486">
        <v>60</v>
      </c>
      <c r="D40" s="486">
        <v>51</v>
      </c>
      <c r="E40" s="486">
        <v>57</v>
      </c>
      <c r="F40" s="486">
        <v>69</v>
      </c>
      <c r="G40" s="486">
        <v>54</v>
      </c>
      <c r="H40" s="486">
        <v>81</v>
      </c>
      <c r="I40" s="486">
        <v>69</v>
      </c>
      <c r="J40" s="486">
        <v>78</v>
      </c>
      <c r="K40" s="486">
        <v>75</v>
      </c>
      <c r="L40" s="486">
        <v>99</v>
      </c>
      <c r="M40" s="486">
        <v>90</v>
      </c>
      <c r="N40" s="486">
        <v>102</v>
      </c>
      <c r="O40" s="486">
        <v>84</v>
      </c>
      <c r="P40" s="486">
        <v>93</v>
      </c>
      <c r="Q40" s="486">
        <v>81</v>
      </c>
      <c r="R40" s="480"/>
      <c r="S40" s="452"/>
      <c r="T40" s="452"/>
      <c r="U40" s="452"/>
    </row>
    <row r="41" spans="1:21" ht="17.25">
      <c r="A41" s="494" t="s">
        <v>361</v>
      </c>
      <c r="B41" s="495" t="s">
        <v>355</v>
      </c>
      <c r="C41" s="496">
        <v>66</v>
      </c>
      <c r="D41" s="496">
        <v>72</v>
      </c>
      <c r="E41" s="496">
        <v>60</v>
      </c>
      <c r="F41" s="496">
        <v>84</v>
      </c>
      <c r="G41" s="496">
        <v>87</v>
      </c>
      <c r="H41" s="496">
        <v>75</v>
      </c>
      <c r="I41" s="496">
        <v>84</v>
      </c>
      <c r="J41" s="496">
        <v>114</v>
      </c>
      <c r="K41" s="496">
        <v>105</v>
      </c>
      <c r="L41" s="496">
        <v>126</v>
      </c>
      <c r="M41" s="496">
        <v>93</v>
      </c>
      <c r="N41" s="496">
        <v>105</v>
      </c>
      <c r="O41" s="496">
        <v>93</v>
      </c>
      <c r="P41" s="496">
        <v>84</v>
      </c>
      <c r="Q41" s="496">
        <v>78</v>
      </c>
      <c r="R41" s="480"/>
      <c r="S41" s="452"/>
      <c r="T41" s="452"/>
      <c r="U41" s="452"/>
    </row>
    <row r="42" spans="1:21" ht="17.25">
      <c r="A42" s="488" t="s">
        <v>366</v>
      </c>
      <c r="B42" s="478" t="s">
        <v>355</v>
      </c>
      <c r="C42" s="479">
        <v>434907</v>
      </c>
      <c r="D42" s="479">
        <v>414207</v>
      </c>
      <c r="E42" s="479">
        <v>400131</v>
      </c>
      <c r="F42" s="479">
        <v>381387</v>
      </c>
      <c r="G42" s="479">
        <v>369501</v>
      </c>
      <c r="H42" s="479">
        <v>361656</v>
      </c>
      <c r="I42" s="479">
        <v>359763</v>
      </c>
      <c r="J42" s="479">
        <v>364101</v>
      </c>
      <c r="K42" s="479">
        <v>367134</v>
      </c>
      <c r="L42" s="479">
        <v>367461</v>
      </c>
      <c r="M42" s="479">
        <v>361290</v>
      </c>
      <c r="N42" s="479">
        <v>356625</v>
      </c>
      <c r="O42" s="479">
        <v>345705</v>
      </c>
      <c r="P42" s="479">
        <v>341484</v>
      </c>
      <c r="Q42" s="479">
        <v>340953</v>
      </c>
      <c r="R42" s="480"/>
      <c r="S42" s="452"/>
      <c r="T42" s="452"/>
      <c r="U42" s="452"/>
    </row>
    <row r="43" spans="1:21" ht="17.25">
      <c r="A43" s="487" t="s">
        <v>356</v>
      </c>
      <c r="B43" s="482" t="s">
        <v>355</v>
      </c>
      <c r="C43" s="483">
        <v>331362</v>
      </c>
      <c r="D43" s="483">
        <v>318027</v>
      </c>
      <c r="E43" s="483">
        <v>309174</v>
      </c>
      <c r="F43" s="483">
        <v>297657</v>
      </c>
      <c r="G43" s="483">
        <v>289848</v>
      </c>
      <c r="H43" s="483">
        <v>284517</v>
      </c>
      <c r="I43" s="483">
        <v>283809</v>
      </c>
      <c r="J43" s="483">
        <v>290091</v>
      </c>
      <c r="K43" s="483">
        <v>296778</v>
      </c>
      <c r="L43" s="483">
        <v>300459</v>
      </c>
      <c r="M43" s="483">
        <v>298707</v>
      </c>
      <c r="N43" s="483">
        <v>296949</v>
      </c>
      <c r="O43" s="483">
        <v>288156</v>
      </c>
      <c r="P43" s="483">
        <v>283671</v>
      </c>
      <c r="Q43" s="483">
        <v>282081</v>
      </c>
      <c r="R43" s="493"/>
      <c r="S43" s="452"/>
      <c r="T43" s="452"/>
      <c r="U43" s="452"/>
    </row>
    <row r="44" spans="1:21" ht="17.25">
      <c r="A44" s="484" t="s">
        <v>357</v>
      </c>
      <c r="B44" s="485" t="s">
        <v>355</v>
      </c>
      <c r="C44" s="486">
        <v>103545</v>
      </c>
      <c r="D44" s="486">
        <v>96183</v>
      </c>
      <c r="E44" s="486">
        <v>90957</v>
      </c>
      <c r="F44" s="486">
        <v>83730</v>
      </c>
      <c r="G44" s="486">
        <v>79653</v>
      </c>
      <c r="H44" s="486">
        <v>77139</v>
      </c>
      <c r="I44" s="486">
        <v>75954</v>
      </c>
      <c r="J44" s="486">
        <v>74013</v>
      </c>
      <c r="K44" s="486">
        <v>70356</v>
      </c>
      <c r="L44" s="486">
        <v>66999</v>
      </c>
      <c r="M44" s="486">
        <v>62583</v>
      </c>
      <c r="N44" s="486">
        <v>59676</v>
      </c>
      <c r="O44" s="486">
        <v>57549</v>
      </c>
      <c r="P44" s="486">
        <v>57813</v>
      </c>
      <c r="Q44" s="486">
        <v>58872</v>
      </c>
      <c r="R44" s="480"/>
      <c r="S44" s="452"/>
      <c r="T44" s="452"/>
      <c r="U44" s="452"/>
    </row>
    <row r="45" spans="1:21" ht="17.25">
      <c r="A45" s="487" t="s">
        <v>358</v>
      </c>
      <c r="B45" s="482" t="s">
        <v>355</v>
      </c>
      <c r="C45" s="483">
        <v>119541</v>
      </c>
      <c r="D45" s="483">
        <v>117117</v>
      </c>
      <c r="E45" s="483">
        <v>112026</v>
      </c>
      <c r="F45" s="483">
        <v>107670</v>
      </c>
      <c r="G45" s="483">
        <v>105744</v>
      </c>
      <c r="H45" s="483">
        <v>106158</v>
      </c>
      <c r="I45" s="483">
        <v>106998</v>
      </c>
      <c r="J45" s="483">
        <v>110406</v>
      </c>
      <c r="K45" s="483">
        <v>109908</v>
      </c>
      <c r="L45" s="483">
        <v>108516</v>
      </c>
      <c r="M45" s="483">
        <v>100404</v>
      </c>
      <c r="N45" s="483">
        <v>101358</v>
      </c>
      <c r="O45" s="483">
        <v>98496</v>
      </c>
      <c r="P45" s="483">
        <v>100971</v>
      </c>
      <c r="Q45" s="483">
        <v>102312</v>
      </c>
      <c r="R45" s="480"/>
      <c r="S45" s="452"/>
      <c r="T45" s="452"/>
      <c r="U45" s="452"/>
    </row>
    <row r="46" spans="1:21" ht="17.25">
      <c r="A46" s="487" t="s">
        <v>359</v>
      </c>
      <c r="B46" s="482" t="s">
        <v>355</v>
      </c>
      <c r="C46" s="483">
        <v>128715</v>
      </c>
      <c r="D46" s="483">
        <v>126729</v>
      </c>
      <c r="E46" s="483">
        <v>123636</v>
      </c>
      <c r="F46" s="483">
        <v>116634</v>
      </c>
      <c r="G46" s="483">
        <v>111471</v>
      </c>
      <c r="H46" s="483">
        <v>109464</v>
      </c>
      <c r="I46" s="483">
        <v>109119</v>
      </c>
      <c r="J46" s="483">
        <v>110532</v>
      </c>
      <c r="K46" s="483">
        <v>111975</v>
      </c>
      <c r="L46" s="483">
        <v>111633</v>
      </c>
      <c r="M46" s="483">
        <v>112230</v>
      </c>
      <c r="N46" s="483">
        <v>104784</v>
      </c>
      <c r="O46" s="483">
        <v>104088</v>
      </c>
      <c r="P46" s="483">
        <v>101625</v>
      </c>
      <c r="Q46" s="483">
        <v>102204</v>
      </c>
      <c r="R46" s="480"/>
      <c r="S46" s="452"/>
      <c r="T46" s="452"/>
      <c r="U46" s="452"/>
    </row>
    <row r="47" spans="1:21" ht="17.25">
      <c r="A47" s="487" t="s">
        <v>360</v>
      </c>
      <c r="B47" s="482" t="s">
        <v>355</v>
      </c>
      <c r="C47" s="483">
        <v>135942</v>
      </c>
      <c r="D47" s="483">
        <v>123420</v>
      </c>
      <c r="E47" s="483">
        <v>122685</v>
      </c>
      <c r="F47" s="483">
        <v>116934</v>
      </c>
      <c r="G47" s="483">
        <v>110451</v>
      </c>
      <c r="H47" s="483">
        <v>105780</v>
      </c>
      <c r="I47" s="483">
        <v>104259</v>
      </c>
      <c r="J47" s="483">
        <v>104262</v>
      </c>
      <c r="K47" s="483">
        <v>105567</v>
      </c>
      <c r="L47" s="483">
        <v>106611</v>
      </c>
      <c r="M47" s="483">
        <v>107340</v>
      </c>
      <c r="N47" s="483">
        <v>107889</v>
      </c>
      <c r="O47" s="483">
        <v>100782</v>
      </c>
      <c r="P47" s="483">
        <v>100470</v>
      </c>
      <c r="Q47" s="483">
        <v>97809</v>
      </c>
      <c r="R47" s="480"/>
      <c r="S47" s="452"/>
      <c r="T47" s="452"/>
      <c r="U47" s="452"/>
    </row>
    <row r="48" spans="1:21" ht="17.25">
      <c r="A48" s="484" t="s">
        <v>367</v>
      </c>
      <c r="B48" s="485" t="s">
        <v>355</v>
      </c>
      <c r="C48" s="486">
        <v>50706</v>
      </c>
      <c r="D48" s="486">
        <v>46941</v>
      </c>
      <c r="E48" s="486">
        <v>41784</v>
      </c>
      <c r="F48" s="486">
        <v>40146</v>
      </c>
      <c r="G48" s="486">
        <v>41838</v>
      </c>
      <c r="H48" s="486">
        <v>40257</v>
      </c>
      <c r="I48" s="486">
        <v>39387</v>
      </c>
      <c r="J48" s="486">
        <v>38901</v>
      </c>
      <c r="K48" s="486">
        <v>39684</v>
      </c>
      <c r="L48" s="486">
        <v>40698</v>
      </c>
      <c r="M48" s="486">
        <v>41313</v>
      </c>
      <c r="N48" s="486">
        <v>42597</v>
      </c>
      <c r="O48" s="486">
        <v>42336</v>
      </c>
      <c r="P48" s="486">
        <v>38418</v>
      </c>
      <c r="Q48" s="486">
        <v>38631</v>
      </c>
      <c r="R48" s="480"/>
      <c r="S48" s="452"/>
      <c r="T48" s="452"/>
      <c r="U48" s="452"/>
    </row>
    <row r="49" spans="1:21" ht="16.5" customHeight="1">
      <c r="A49" s="487" t="s">
        <v>361</v>
      </c>
      <c r="B49" s="482" t="s">
        <v>355</v>
      </c>
      <c r="C49" s="483">
        <v>154839</v>
      </c>
      <c r="D49" s="483">
        <v>152838</v>
      </c>
      <c r="E49" s="483">
        <v>146592</v>
      </c>
      <c r="F49" s="483">
        <v>139320</v>
      </c>
      <c r="G49" s="483">
        <v>137304</v>
      </c>
      <c r="H49" s="483">
        <v>137049</v>
      </c>
      <c r="I49" s="483">
        <v>136467</v>
      </c>
      <c r="J49" s="483">
        <v>140295</v>
      </c>
      <c r="K49" s="483">
        <v>140571</v>
      </c>
      <c r="L49" s="483">
        <v>138705</v>
      </c>
      <c r="M49" s="483">
        <v>129705</v>
      </c>
      <c r="N49" s="483">
        <v>130398</v>
      </c>
      <c r="O49" s="483">
        <v>127359</v>
      </c>
      <c r="P49" s="483">
        <v>129900</v>
      </c>
      <c r="Q49" s="483">
        <v>130812</v>
      </c>
      <c r="R49" s="480"/>
      <c r="S49" s="452"/>
      <c r="T49" s="452"/>
      <c r="U49" s="452"/>
    </row>
    <row r="50" spans="1:21" ht="16.5" customHeight="1">
      <c r="A50" s="497" t="s">
        <v>368</v>
      </c>
      <c r="B50" s="498"/>
      <c r="C50" s="499"/>
      <c r="D50" s="499"/>
      <c r="E50" s="499"/>
      <c r="F50" s="499"/>
      <c r="G50" s="499"/>
      <c r="H50" s="499"/>
      <c r="I50" s="499"/>
      <c r="J50" s="499"/>
      <c r="K50" s="499"/>
      <c r="L50" s="499"/>
      <c r="M50" s="499"/>
      <c r="N50" s="499"/>
      <c r="O50" s="499"/>
      <c r="P50" s="500"/>
      <c r="Q50" s="452"/>
      <c r="R50" s="452"/>
      <c r="S50" s="452"/>
      <c r="T50" s="452"/>
      <c r="U50" s="452"/>
    </row>
    <row r="51" spans="1:21" ht="16.5" customHeight="1">
      <c r="A51" s="461" t="s">
        <v>369</v>
      </c>
      <c r="B51" s="498"/>
      <c r="C51" s="499"/>
      <c r="D51" s="499"/>
      <c r="E51" s="499"/>
      <c r="F51" s="499"/>
      <c r="G51" s="499"/>
      <c r="H51" s="499"/>
      <c r="I51" s="499"/>
      <c r="J51" s="499"/>
      <c r="K51" s="499"/>
      <c r="L51" s="499"/>
      <c r="M51" s="499"/>
      <c r="N51" s="499"/>
      <c r="O51" s="499"/>
      <c r="P51" s="500"/>
      <c r="Q51" s="452"/>
      <c r="R51" s="452"/>
      <c r="S51" s="452"/>
      <c r="T51" s="452"/>
      <c r="U51" s="452"/>
    </row>
    <row r="52" spans="1:21" ht="16.5" customHeight="1">
      <c r="A52" s="461" t="s">
        <v>370</v>
      </c>
      <c r="B52" s="498"/>
      <c r="C52" s="499"/>
      <c r="D52" s="499"/>
      <c r="E52" s="499"/>
      <c r="F52" s="499"/>
      <c r="G52" s="499"/>
      <c r="H52" s="499"/>
      <c r="I52" s="499"/>
      <c r="J52" s="499"/>
      <c r="K52" s="499"/>
      <c r="L52" s="499"/>
      <c r="M52" s="499"/>
      <c r="N52" s="499"/>
      <c r="O52" s="499"/>
      <c r="P52" s="499"/>
      <c r="Q52" s="452"/>
      <c r="R52" s="452"/>
      <c r="S52" s="452"/>
      <c r="T52" s="452"/>
      <c r="U52" s="452"/>
    </row>
    <row r="53" spans="1:21" ht="16.5" customHeight="1">
      <c r="A53" s="461" t="s">
        <v>371</v>
      </c>
      <c r="B53" s="498"/>
      <c r="C53" s="499"/>
      <c r="D53" s="499"/>
      <c r="E53" s="499"/>
      <c r="F53" s="499"/>
      <c r="G53" s="499"/>
      <c r="H53" s="499"/>
      <c r="I53" s="499"/>
      <c r="J53" s="499"/>
      <c r="K53" s="499"/>
      <c r="L53" s="499"/>
      <c r="M53" s="499"/>
      <c r="N53" s="499"/>
      <c r="O53" s="499"/>
      <c r="P53" s="499"/>
      <c r="Q53" s="452"/>
      <c r="R53" s="452"/>
      <c r="S53" s="452"/>
      <c r="T53" s="452"/>
      <c r="U53" s="452"/>
    </row>
    <row r="54" spans="1:21" ht="16.5" customHeight="1">
      <c r="A54" s="461" t="s">
        <v>372</v>
      </c>
      <c r="B54" s="498"/>
      <c r="C54" s="499"/>
      <c r="D54" s="499"/>
      <c r="E54" s="499"/>
      <c r="F54" s="499"/>
      <c r="G54" s="499"/>
      <c r="H54" s="499"/>
      <c r="I54" s="499"/>
      <c r="J54" s="499"/>
      <c r="K54" s="499"/>
      <c r="L54" s="499"/>
      <c r="M54" s="499"/>
      <c r="N54" s="499"/>
      <c r="O54" s="499"/>
      <c r="P54" s="499"/>
      <c r="Q54" s="452"/>
      <c r="R54" s="452"/>
      <c r="S54" s="452"/>
      <c r="T54" s="452"/>
      <c r="U54" s="452"/>
    </row>
    <row r="55" spans="1:21" ht="16.5" customHeight="1">
      <c r="A55" s="461" t="s">
        <v>373</v>
      </c>
      <c r="B55" s="498"/>
      <c r="C55" s="499"/>
      <c r="D55" s="499"/>
      <c r="E55" s="499"/>
      <c r="F55" s="499"/>
      <c r="G55" s="499"/>
      <c r="H55" s="499"/>
      <c r="I55" s="499"/>
      <c r="J55" s="499"/>
      <c r="K55" s="499"/>
      <c r="L55" s="499"/>
      <c r="M55" s="499"/>
      <c r="N55" s="499"/>
      <c r="O55" s="499"/>
      <c r="P55" s="499"/>
      <c r="Q55" s="452"/>
      <c r="R55" s="452"/>
      <c r="S55" s="452"/>
      <c r="T55" s="452"/>
      <c r="U55" s="452"/>
    </row>
    <row r="56" spans="1:21" ht="16.5" customHeight="1">
      <c r="A56" s="461" t="s">
        <v>374</v>
      </c>
      <c r="B56" s="501"/>
      <c r="C56" s="502"/>
      <c r="D56" s="502"/>
      <c r="E56" s="502"/>
      <c r="F56" s="502"/>
      <c r="G56" s="502"/>
      <c r="H56" s="502"/>
      <c r="I56" s="502"/>
      <c r="J56" s="502"/>
      <c r="K56" s="502"/>
      <c r="L56" s="502"/>
      <c r="M56" s="502"/>
      <c r="N56" s="502"/>
      <c r="O56" s="502"/>
      <c r="P56" s="502"/>
      <c r="Q56" s="452"/>
      <c r="R56" s="452"/>
      <c r="S56" s="452"/>
      <c r="T56" s="452"/>
      <c r="U56" s="452"/>
    </row>
    <row r="57" spans="1:21" ht="16.5" customHeight="1">
      <c r="A57" s="452" t="s">
        <v>375</v>
      </c>
      <c r="B57" s="501"/>
      <c r="C57" s="502"/>
      <c r="D57" s="502"/>
      <c r="E57" s="502"/>
      <c r="F57" s="502"/>
      <c r="G57" s="502"/>
      <c r="H57" s="502"/>
      <c r="I57" s="502"/>
      <c r="J57" s="502"/>
      <c r="K57" s="502"/>
      <c r="L57" s="502"/>
      <c r="M57" s="502"/>
      <c r="N57" s="502"/>
      <c r="O57" s="502"/>
      <c r="P57" s="502"/>
      <c r="Q57" s="452"/>
      <c r="R57" s="452"/>
      <c r="S57" s="452"/>
      <c r="T57" s="452"/>
      <c r="U57" s="452"/>
    </row>
    <row r="58" spans="1:21" ht="16.5" customHeight="1">
      <c r="A58" s="461" t="s">
        <v>376</v>
      </c>
      <c r="B58" s="501"/>
      <c r="C58" s="502"/>
      <c r="D58" s="502"/>
      <c r="E58" s="502"/>
      <c r="F58" s="502"/>
      <c r="G58" s="502"/>
      <c r="H58" s="502"/>
      <c r="I58" s="502"/>
      <c r="J58" s="502"/>
      <c r="K58" s="502"/>
      <c r="L58" s="502"/>
      <c r="M58" s="502"/>
      <c r="N58" s="502"/>
      <c r="O58" s="502"/>
      <c r="P58" s="502"/>
      <c r="Q58" s="452"/>
      <c r="R58" s="452"/>
      <c r="S58" s="452"/>
      <c r="T58" s="452"/>
      <c r="U58" s="452"/>
    </row>
    <row r="59" spans="1:21" ht="16.5" customHeight="1">
      <c r="A59" s="461" t="s">
        <v>377</v>
      </c>
      <c r="B59" s="501"/>
      <c r="C59" s="502"/>
      <c r="D59" s="502"/>
      <c r="E59" s="502"/>
      <c r="F59" s="502"/>
      <c r="G59" s="502"/>
      <c r="H59" s="502"/>
      <c r="I59" s="502"/>
      <c r="J59" s="502"/>
      <c r="K59" s="502"/>
      <c r="L59" s="502"/>
      <c r="M59" s="502"/>
      <c r="N59" s="502"/>
      <c r="O59" s="502"/>
      <c r="P59" s="502"/>
      <c r="Q59" s="452"/>
      <c r="R59" s="452"/>
      <c r="S59" s="452"/>
      <c r="T59" s="452"/>
      <c r="U59" s="452"/>
    </row>
    <row r="60" spans="1:21" ht="16.5" customHeight="1">
      <c r="A60" s="461" t="s">
        <v>378</v>
      </c>
      <c r="B60" s="501"/>
      <c r="C60" s="502"/>
      <c r="D60" s="502"/>
      <c r="E60" s="502"/>
      <c r="F60" s="502"/>
      <c r="G60" s="502"/>
      <c r="H60" s="502"/>
      <c r="I60" s="502"/>
      <c r="J60" s="502"/>
      <c r="K60" s="502"/>
      <c r="L60" s="502"/>
      <c r="M60" s="502"/>
      <c r="N60" s="502"/>
      <c r="O60" s="502"/>
      <c r="P60" s="502"/>
      <c r="Q60" s="452"/>
      <c r="R60" s="452"/>
      <c r="S60" s="452"/>
      <c r="T60" s="452"/>
      <c r="U60" s="452"/>
    </row>
    <row r="61" spans="1:21" ht="16.5" customHeight="1">
      <c r="A61" s="461" t="s">
        <v>379</v>
      </c>
      <c r="B61" s="503"/>
      <c r="C61" s="452"/>
      <c r="D61" s="452"/>
      <c r="E61" s="452"/>
      <c r="F61" s="452"/>
      <c r="G61" s="452"/>
      <c r="H61" s="504"/>
      <c r="I61" s="505"/>
      <c r="J61" s="505"/>
      <c r="K61" s="505"/>
      <c r="L61" s="505"/>
      <c r="M61" s="505"/>
      <c r="N61" s="505"/>
      <c r="O61" s="505"/>
      <c r="P61" s="505"/>
      <c r="Q61" s="452"/>
      <c r="R61" s="452"/>
      <c r="S61" s="452"/>
      <c r="T61" s="452"/>
      <c r="U61" s="452"/>
    </row>
    <row r="62" spans="1:21" ht="16.5" customHeight="1">
      <c r="A62" s="497" t="s">
        <v>380</v>
      </c>
      <c r="B62" s="503"/>
      <c r="C62" s="452"/>
      <c r="D62" s="452"/>
      <c r="E62" s="452"/>
      <c r="F62" s="452"/>
      <c r="G62" s="452"/>
      <c r="H62" s="504"/>
      <c r="I62" s="505"/>
      <c r="J62" s="505"/>
      <c r="K62" s="505"/>
      <c r="L62" s="505"/>
      <c r="M62" s="505"/>
      <c r="N62" s="505"/>
      <c r="O62" s="505"/>
      <c r="P62" s="505"/>
      <c r="Q62" s="452"/>
      <c r="R62" s="452"/>
      <c r="S62" s="452"/>
      <c r="T62" s="452"/>
      <c r="U62" s="452"/>
    </row>
    <row r="63" spans="1:21" ht="17.25">
      <c r="A63" s="2112" t="s">
        <v>1264</v>
      </c>
      <c r="B63" s="503"/>
      <c r="C63" s="452"/>
      <c r="D63" s="452"/>
      <c r="E63" s="452"/>
      <c r="F63" s="452"/>
      <c r="G63" s="452"/>
      <c r="H63" s="504"/>
      <c r="I63" s="505"/>
      <c r="J63" s="505"/>
      <c r="K63" s="505"/>
      <c r="L63" s="505"/>
      <c r="M63" s="505"/>
      <c r="N63" s="505"/>
      <c r="O63" s="505"/>
      <c r="P63" s="505"/>
      <c r="Q63" s="452"/>
      <c r="R63" s="452"/>
      <c r="S63" s="452"/>
      <c r="T63" s="452"/>
      <c r="U63" s="452"/>
    </row>
    <row r="64" spans="1:21">
      <c r="B64" s="503"/>
      <c r="H64" s="504"/>
      <c r="I64" s="505"/>
      <c r="J64" s="505"/>
      <c r="K64" s="505"/>
      <c r="L64" s="505"/>
      <c r="M64" s="505"/>
      <c r="N64" s="505"/>
      <c r="O64" s="505"/>
      <c r="P64" s="505"/>
      <c r="R64" s="447"/>
      <c r="S64" s="447"/>
    </row>
    <row r="65" spans="1:16">
      <c r="A65" s="506"/>
      <c r="B65" s="503"/>
      <c r="H65" s="504"/>
      <c r="I65" s="505"/>
      <c r="J65" s="505"/>
      <c r="K65" s="505"/>
      <c r="L65" s="505"/>
      <c r="M65" s="505"/>
      <c r="N65" s="505"/>
      <c r="O65" s="505"/>
      <c r="P65" s="505"/>
    </row>
    <row r="66" spans="1:16">
      <c r="A66" s="506"/>
      <c r="B66" s="503"/>
      <c r="H66" s="504"/>
      <c r="I66" s="505"/>
      <c r="J66" s="505"/>
      <c r="K66" s="505"/>
      <c r="L66" s="505"/>
      <c r="M66" s="505"/>
      <c r="N66" s="505"/>
      <c r="O66" s="505"/>
      <c r="P66" s="505"/>
    </row>
    <row r="67" spans="1:16">
      <c r="A67" s="506"/>
      <c r="B67" s="503"/>
      <c r="H67" s="504"/>
      <c r="I67" s="505"/>
      <c r="J67" s="505"/>
      <c r="K67" s="505"/>
      <c r="L67" s="505"/>
      <c r="M67" s="505"/>
      <c r="N67" s="505"/>
      <c r="O67" s="505"/>
      <c r="P67" s="505"/>
    </row>
    <row r="68" spans="1:16">
      <c r="A68" s="506"/>
      <c r="B68" s="503"/>
      <c r="H68" s="504"/>
      <c r="I68" s="505"/>
      <c r="J68" s="505"/>
      <c r="K68" s="505"/>
      <c r="L68" s="505"/>
      <c r="M68" s="505"/>
      <c r="N68" s="505"/>
      <c r="O68" s="505"/>
      <c r="P68" s="505"/>
    </row>
    <row r="69" spans="1:16">
      <c r="A69" s="506"/>
      <c r="B69" s="503"/>
      <c r="H69" s="504"/>
      <c r="I69" s="505"/>
      <c r="J69" s="505"/>
      <c r="K69" s="505"/>
      <c r="L69" s="505"/>
      <c r="M69" s="505"/>
      <c r="N69" s="505"/>
      <c r="O69" s="505"/>
      <c r="P69" s="505"/>
    </row>
    <row r="70" spans="1:16">
      <c r="A70" s="506"/>
      <c r="B70" s="503"/>
      <c r="H70" s="504"/>
      <c r="I70" s="505"/>
      <c r="J70" s="505"/>
      <c r="K70" s="505"/>
      <c r="L70" s="505"/>
      <c r="M70" s="505"/>
      <c r="N70" s="505"/>
      <c r="O70" s="505"/>
      <c r="P70" s="505"/>
    </row>
    <row r="71" spans="1:16">
      <c r="A71" s="506"/>
      <c r="B71" s="503"/>
      <c r="H71" s="504"/>
      <c r="I71" s="505"/>
      <c r="J71" s="505"/>
      <c r="K71" s="505"/>
      <c r="L71" s="505"/>
      <c r="M71" s="505"/>
      <c r="N71" s="505"/>
      <c r="O71" s="505"/>
      <c r="P71" s="505"/>
    </row>
    <row r="72" spans="1:16">
      <c r="A72" s="506"/>
      <c r="B72" s="503"/>
      <c r="H72" s="504"/>
      <c r="I72" s="505"/>
      <c r="J72" s="505"/>
      <c r="K72" s="505"/>
      <c r="L72" s="505"/>
      <c r="M72" s="505"/>
      <c r="N72" s="505"/>
      <c r="O72" s="505"/>
      <c r="P72" s="505"/>
    </row>
    <row r="73" spans="1:16">
      <c r="A73" s="506"/>
      <c r="B73" s="503"/>
      <c r="H73" s="504"/>
      <c r="I73" s="505"/>
      <c r="J73" s="505"/>
      <c r="K73" s="505"/>
      <c r="L73" s="505"/>
      <c r="M73" s="505"/>
      <c r="N73" s="505"/>
      <c r="O73" s="505"/>
      <c r="P73" s="505"/>
    </row>
    <row r="74" spans="1:16">
      <c r="A74" s="506"/>
      <c r="B74" s="503"/>
      <c r="H74" s="504"/>
      <c r="I74" s="505"/>
      <c r="J74" s="505"/>
      <c r="K74" s="505"/>
      <c r="L74" s="505"/>
      <c r="M74" s="505"/>
      <c r="N74" s="505"/>
      <c r="O74" s="505"/>
      <c r="P74" s="505"/>
    </row>
    <row r="75" spans="1:16">
      <c r="A75" s="506"/>
      <c r="B75" s="503"/>
      <c r="H75" s="504"/>
      <c r="I75" s="505"/>
      <c r="J75" s="505"/>
      <c r="K75" s="505"/>
      <c r="L75" s="505"/>
      <c r="M75" s="505"/>
      <c r="N75" s="505"/>
      <c r="O75" s="505"/>
      <c r="P75" s="505"/>
    </row>
    <row r="76" spans="1:16">
      <c r="A76" s="506"/>
      <c r="B76" s="503"/>
      <c r="H76" s="504"/>
      <c r="I76" s="505"/>
      <c r="J76" s="505"/>
      <c r="K76" s="505"/>
      <c r="L76" s="505"/>
      <c r="M76" s="505"/>
      <c r="N76" s="505"/>
      <c r="O76" s="505"/>
      <c r="P76" s="505"/>
    </row>
    <row r="77" spans="1:16">
      <c r="A77" s="506"/>
      <c r="B77" s="503"/>
      <c r="H77" s="504"/>
      <c r="I77" s="505"/>
      <c r="J77" s="505"/>
      <c r="K77" s="505"/>
      <c r="L77" s="505"/>
      <c r="M77" s="505"/>
      <c r="N77" s="505"/>
      <c r="O77" s="505"/>
      <c r="P77" s="505"/>
    </row>
    <row r="78" spans="1:16">
      <c r="A78" s="506"/>
      <c r="B78" s="503"/>
      <c r="H78" s="504"/>
      <c r="I78" s="505"/>
      <c r="J78" s="505"/>
      <c r="K78" s="505"/>
      <c r="L78" s="505"/>
      <c r="M78" s="505"/>
      <c r="N78" s="505"/>
      <c r="O78" s="505"/>
      <c r="P78" s="505"/>
    </row>
    <row r="79" spans="1:16">
      <c r="A79" s="506"/>
      <c r="B79" s="503"/>
      <c r="H79" s="504"/>
      <c r="I79" s="505"/>
      <c r="J79" s="505"/>
      <c r="K79" s="505"/>
      <c r="L79" s="505"/>
      <c r="M79" s="505"/>
      <c r="N79" s="505"/>
      <c r="O79" s="505"/>
      <c r="P79" s="505"/>
    </row>
    <row r="80" spans="1:16">
      <c r="A80" s="506"/>
      <c r="B80" s="503"/>
      <c r="H80" s="504"/>
      <c r="I80" s="505"/>
      <c r="J80" s="505"/>
      <c r="K80" s="505"/>
      <c r="L80" s="505"/>
      <c r="M80" s="505"/>
      <c r="N80" s="505"/>
      <c r="O80" s="505"/>
      <c r="P80" s="505"/>
    </row>
    <row r="81" spans="1:16">
      <c r="A81" s="506"/>
      <c r="B81" s="503"/>
      <c r="H81" s="504"/>
      <c r="I81" s="505"/>
      <c r="J81" s="505"/>
      <c r="K81" s="505"/>
      <c r="L81" s="505"/>
      <c r="M81" s="505"/>
      <c r="N81" s="505"/>
      <c r="O81" s="505"/>
      <c r="P81" s="505"/>
    </row>
    <row r="82" spans="1:16">
      <c r="A82" s="506"/>
      <c r="B82" s="503"/>
      <c r="H82" s="504"/>
      <c r="I82" s="505"/>
      <c r="J82" s="505"/>
      <c r="K82" s="505"/>
      <c r="L82" s="505"/>
      <c r="M82" s="505"/>
      <c r="N82" s="505"/>
      <c r="O82" s="505"/>
      <c r="P82" s="505"/>
    </row>
    <row r="83" spans="1:16">
      <c r="A83" s="506"/>
      <c r="B83" s="503"/>
      <c r="H83" s="504"/>
      <c r="I83" s="505"/>
      <c r="J83" s="505"/>
      <c r="K83" s="505"/>
      <c r="L83" s="505"/>
      <c r="M83" s="505"/>
      <c r="N83" s="505"/>
      <c r="O83" s="505"/>
      <c r="P83" s="505"/>
    </row>
    <row r="84" spans="1:16">
      <c r="A84" s="506"/>
      <c r="B84" s="503"/>
      <c r="H84" s="504"/>
      <c r="I84" s="505"/>
      <c r="J84" s="505"/>
      <c r="K84" s="505"/>
      <c r="L84" s="505"/>
      <c r="M84" s="505"/>
      <c r="N84" s="505"/>
      <c r="O84" s="505"/>
      <c r="P84" s="505"/>
    </row>
    <row r="85" spans="1:16">
      <c r="A85" s="506"/>
      <c r="B85" s="503"/>
      <c r="H85" s="504"/>
      <c r="I85" s="505"/>
      <c r="J85" s="505"/>
      <c r="K85" s="505"/>
      <c r="L85" s="505"/>
      <c r="M85" s="505"/>
      <c r="N85" s="505"/>
      <c r="O85" s="505"/>
      <c r="P85" s="505"/>
    </row>
    <row r="86" spans="1:16">
      <c r="A86" s="506"/>
      <c r="B86" s="503"/>
      <c r="H86" s="504"/>
      <c r="I86" s="505"/>
      <c r="J86" s="505"/>
      <c r="K86" s="505"/>
      <c r="L86" s="505"/>
      <c r="M86" s="505"/>
      <c r="N86" s="505"/>
      <c r="O86" s="505"/>
      <c r="P86" s="505"/>
    </row>
    <row r="87" spans="1:16">
      <c r="A87" s="506"/>
      <c r="B87" s="503"/>
      <c r="H87" s="504"/>
      <c r="I87" s="505"/>
      <c r="J87" s="505"/>
      <c r="K87" s="505"/>
      <c r="L87" s="505"/>
      <c r="M87" s="505"/>
      <c r="N87" s="505"/>
      <c r="O87" s="505"/>
      <c r="P87" s="505"/>
    </row>
    <row r="88" spans="1:16">
      <c r="A88" s="506"/>
      <c r="B88" s="503"/>
      <c r="H88" s="504"/>
      <c r="I88" s="505"/>
      <c r="J88" s="505"/>
      <c r="K88" s="505"/>
      <c r="L88" s="505"/>
      <c r="M88" s="505"/>
      <c r="N88" s="505"/>
      <c r="O88" s="505"/>
      <c r="P88" s="505"/>
    </row>
    <row r="89" spans="1:16">
      <c r="A89" s="506"/>
      <c r="B89" s="503"/>
      <c r="H89" s="504"/>
      <c r="I89" s="505"/>
      <c r="J89" s="505"/>
      <c r="K89" s="505"/>
      <c r="L89" s="505"/>
      <c r="M89" s="505"/>
      <c r="N89" s="505"/>
      <c r="O89" s="505"/>
      <c r="P89" s="505"/>
    </row>
    <row r="90" spans="1:16">
      <c r="A90" s="506"/>
      <c r="B90" s="503"/>
      <c r="H90" s="504"/>
      <c r="I90" s="505"/>
      <c r="J90" s="505"/>
      <c r="K90" s="505"/>
      <c r="L90" s="505"/>
      <c r="M90" s="505"/>
      <c r="N90" s="505"/>
      <c r="O90" s="505"/>
      <c r="P90" s="505"/>
    </row>
    <row r="91" spans="1:16">
      <c r="A91" s="506"/>
      <c r="B91" s="503"/>
      <c r="H91" s="504"/>
      <c r="I91" s="505"/>
      <c r="J91" s="505"/>
      <c r="K91" s="505"/>
      <c r="L91" s="505"/>
      <c r="M91" s="505"/>
      <c r="N91" s="505"/>
      <c r="O91" s="505"/>
      <c r="P91" s="505"/>
    </row>
    <row r="92" spans="1:16">
      <c r="A92" s="506"/>
      <c r="B92" s="503"/>
      <c r="H92" s="504"/>
      <c r="I92" s="505"/>
      <c r="J92" s="505"/>
      <c r="K92" s="505"/>
      <c r="L92" s="505"/>
      <c r="M92" s="505"/>
      <c r="N92" s="505"/>
      <c r="O92" s="505"/>
      <c r="P92" s="505"/>
    </row>
    <row r="93" spans="1:16">
      <c r="A93" s="506"/>
      <c r="B93" s="503"/>
      <c r="H93" s="504"/>
      <c r="I93" s="505"/>
      <c r="J93" s="505"/>
      <c r="K93" s="505"/>
      <c r="L93" s="505"/>
      <c r="M93" s="505"/>
      <c r="N93" s="505"/>
      <c r="O93" s="505"/>
      <c r="P93" s="505"/>
    </row>
    <row r="94" spans="1:16">
      <c r="A94" s="506"/>
      <c r="B94" s="503"/>
      <c r="H94" s="504"/>
      <c r="I94" s="505"/>
      <c r="J94" s="505"/>
      <c r="K94" s="505"/>
      <c r="L94" s="505"/>
      <c r="M94" s="505"/>
      <c r="N94" s="505"/>
      <c r="O94" s="505"/>
      <c r="P94" s="505"/>
    </row>
    <row r="95" spans="1:16">
      <c r="A95" s="506"/>
      <c r="B95" s="503"/>
      <c r="H95" s="504"/>
      <c r="I95" s="505"/>
      <c r="J95" s="505"/>
      <c r="K95" s="505"/>
      <c r="L95" s="505"/>
      <c r="M95" s="505"/>
      <c r="N95" s="505"/>
      <c r="O95" s="505"/>
      <c r="P95" s="505"/>
    </row>
    <row r="96" spans="1:16">
      <c r="A96" s="506"/>
      <c r="B96" s="503"/>
      <c r="H96" s="504"/>
      <c r="I96" s="505"/>
      <c r="J96" s="505"/>
      <c r="K96" s="505"/>
      <c r="L96" s="505"/>
      <c r="M96" s="505"/>
      <c r="N96" s="505"/>
      <c r="O96" s="505"/>
      <c r="P96" s="505"/>
    </row>
    <row r="97" spans="1:16">
      <c r="A97" s="506"/>
      <c r="B97" s="503"/>
      <c r="H97" s="504"/>
      <c r="I97" s="505"/>
      <c r="J97" s="505"/>
      <c r="K97" s="505"/>
      <c r="L97" s="505"/>
      <c r="M97" s="505"/>
      <c r="N97" s="505"/>
      <c r="O97" s="505"/>
      <c r="P97" s="505"/>
    </row>
    <row r="98" spans="1:16">
      <c r="A98" s="506"/>
      <c r="B98" s="503"/>
      <c r="H98" s="504"/>
      <c r="I98" s="505"/>
      <c r="J98" s="505"/>
      <c r="K98" s="505"/>
      <c r="L98" s="505"/>
      <c r="M98" s="505"/>
      <c r="N98" s="505"/>
      <c r="O98" s="505"/>
      <c r="P98" s="505"/>
    </row>
  </sheetData>
  <dataValidations count="2">
    <dataValidation allowBlank="1" showInputMessage="1" showErrorMessage="1" promptTitle="Information zum Dokument" prompt="Eine Tabelle. Anmerkungen befinden sich in der Spalte A ab der Zeile 53. Fußnoten befinden sich sofern vorhanden in Spalte C oder an den Jahreszahlen in Zeile 4. Die Erläuterung der Fußnoten ist in Spalte A ab der Zeile 59 zu finden." sqref="A3" xr:uid="{C5CAD74A-3799-4C37-98F9-78D644CE8FD5}"/>
    <dataValidation allowBlank="1" showErrorMessage="1" sqref="A1" xr:uid="{653BE60D-28A4-4B0C-A48A-9D20E7BEBCA5}"/>
  </dataValidations>
  <hyperlinks>
    <hyperlink ref="A63" location="'Inhaltsverzeichnis '!A1" display="Zurück zum Inhaltsverzeichnis" xr:uid="{61728C9D-4960-44DF-ACAC-D5C08D9BFD02}"/>
  </hyperlinks>
  <printOptions horizontalCentered="1"/>
  <pageMargins left="0.23622047244094491" right="0.23622047244094491" top="3.937007874015748E-2" bottom="3.937007874015748E-2" header="3.937007874015748E-2" footer="3.937007874015748E-2"/>
  <pageSetup paperSize="9" scale="55" orientation="landscape" r:id="rId1"/>
  <headerFooter alignWithMargins="0"/>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44196-B57B-4778-B93D-B29EAE0149B6}">
  <sheetPr>
    <tabColor rgb="FF80CDEC"/>
  </sheetPr>
  <dimension ref="A1:R51"/>
  <sheetViews>
    <sheetView showGridLines="0" zoomScale="140" zoomScaleNormal="140" workbookViewId="0">
      <pane xSplit="2" ySplit="4" topLeftCell="C5" activePane="bottomRight" state="frozen"/>
      <selection activeCell="R13" sqref="R13"/>
      <selection pane="topRight" activeCell="R13" sqref="R13"/>
      <selection pane="bottomLeft" activeCell="R13" sqref="R13"/>
      <selection pane="bottomRight"/>
    </sheetView>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734</v>
      </c>
      <c r="D4" s="1859" t="s">
        <v>733</v>
      </c>
      <c r="E4" s="1860" t="s">
        <v>731</v>
      </c>
      <c r="F4" s="1860" t="s">
        <v>730</v>
      </c>
      <c r="G4" s="1861" t="s">
        <v>729</v>
      </c>
      <c r="H4" s="1862" t="s">
        <v>1552</v>
      </c>
      <c r="I4" s="1859" t="s">
        <v>728</v>
      </c>
      <c r="J4" s="1859" t="s">
        <v>727</v>
      </c>
      <c r="K4" s="1859" t="s">
        <v>725</v>
      </c>
      <c r="L4" s="1859" t="s">
        <v>724</v>
      </c>
      <c r="M4" s="1863" t="s">
        <v>723</v>
      </c>
      <c r="N4" s="1864" t="s">
        <v>1553</v>
      </c>
      <c r="O4" s="1865" t="s">
        <v>1554</v>
      </c>
      <c r="P4" s="1311" t="s">
        <v>1</v>
      </c>
    </row>
    <row r="5" spans="1:18" ht="18.75" customHeight="1">
      <c r="A5" s="1866" t="s">
        <v>721</v>
      </c>
      <c r="B5" s="1867">
        <v>1000</v>
      </c>
      <c r="C5" s="1868">
        <v>141.4</v>
      </c>
      <c r="D5" s="1868">
        <v>139.1</v>
      </c>
      <c r="E5" s="1869">
        <v>146.69999999999999</v>
      </c>
      <c r="F5" s="1869">
        <v>147.4</v>
      </c>
      <c r="G5" s="1869">
        <v>144.9</v>
      </c>
      <c r="H5" s="1868">
        <v>145.1</v>
      </c>
      <c r="I5" s="1870">
        <v>1.1439999999999999</v>
      </c>
      <c r="J5" s="1871">
        <v>-1.5569999999999999</v>
      </c>
      <c r="K5" s="1872">
        <v>3.2370000000000001</v>
      </c>
      <c r="L5" s="1872">
        <v>2.3610000000000002</v>
      </c>
      <c r="M5" s="1872">
        <v>-1.0920000000000001</v>
      </c>
      <c r="N5" s="1871">
        <v>-0.27500000000000002</v>
      </c>
      <c r="O5" s="1873">
        <v>0.13800000000000001</v>
      </c>
    </row>
    <row r="6" spans="1:18" ht="15" customHeight="1">
      <c r="A6" s="1874" t="s">
        <v>720</v>
      </c>
      <c r="B6" s="1875">
        <v>393.59</v>
      </c>
      <c r="C6" s="1876">
        <v>134.1</v>
      </c>
      <c r="D6" s="1876">
        <v>136.80000000000001</v>
      </c>
      <c r="E6" s="1877">
        <v>138.5</v>
      </c>
      <c r="F6" s="1877">
        <v>135</v>
      </c>
      <c r="G6" s="1877">
        <v>125.3</v>
      </c>
      <c r="H6" s="1876">
        <v>128.19999999999999</v>
      </c>
      <c r="I6" s="1878">
        <v>-7.835</v>
      </c>
      <c r="J6" s="1879">
        <v>-5.0659999999999998</v>
      </c>
      <c r="K6" s="1880">
        <v>-6.2919999999999998</v>
      </c>
      <c r="L6" s="1880">
        <v>-10.832000000000001</v>
      </c>
      <c r="M6" s="1880">
        <v>-19.986999999999998</v>
      </c>
      <c r="N6" s="1879">
        <v>-17.396999999999998</v>
      </c>
      <c r="O6" s="1881">
        <v>2.3140000000000001</v>
      </c>
      <c r="Q6" s="1310"/>
      <c r="R6" s="1310"/>
    </row>
    <row r="7" spans="1:18" ht="11.25" customHeight="1">
      <c r="A7" s="1882" t="s">
        <v>155</v>
      </c>
      <c r="B7" s="1883">
        <v>110.56</v>
      </c>
      <c r="C7" s="1884">
        <v>115.6</v>
      </c>
      <c r="D7" s="1884">
        <v>112.6</v>
      </c>
      <c r="E7" s="1885">
        <v>118.5</v>
      </c>
      <c r="F7" s="1885">
        <v>117.4</v>
      </c>
      <c r="G7" s="1885">
        <v>112.2</v>
      </c>
      <c r="H7" s="1884">
        <v>108.8</v>
      </c>
      <c r="I7" s="1886">
        <v>-4.7779999999999996</v>
      </c>
      <c r="J7" s="1871">
        <v>-14.242000000000001</v>
      </c>
      <c r="K7" s="1872">
        <v>8.9149999999999991</v>
      </c>
      <c r="L7" s="1872">
        <v>-0.67700000000000005</v>
      </c>
      <c r="M7" s="1872">
        <v>-8.8999999999999996E-2</v>
      </c>
      <c r="N7" s="1871">
        <v>-2.944</v>
      </c>
      <c r="O7" s="1873">
        <v>-3.03</v>
      </c>
    </row>
    <row r="8" spans="1:18" ht="8.1" customHeight="1">
      <c r="A8" s="1887" t="s">
        <v>719</v>
      </c>
      <c r="B8" s="1888">
        <v>57.04</v>
      </c>
      <c r="C8" s="1868">
        <v>116.2</v>
      </c>
      <c r="D8" s="1868">
        <v>112.6</v>
      </c>
      <c r="E8" s="1869">
        <v>117</v>
      </c>
      <c r="F8" s="1869">
        <v>115.5</v>
      </c>
      <c r="G8" s="1869">
        <v>110.3</v>
      </c>
      <c r="H8" s="1868">
        <v>107.8</v>
      </c>
      <c r="I8" s="1886">
        <v>-3.0859999999999999</v>
      </c>
      <c r="J8" s="1871">
        <v>-14.826000000000001</v>
      </c>
      <c r="K8" s="1872">
        <v>9.859</v>
      </c>
      <c r="L8" s="1872">
        <v>-0.43099999999999999</v>
      </c>
      <c r="M8" s="1872">
        <v>-0.89800000000000002</v>
      </c>
      <c r="N8" s="1871">
        <v>-4.1779999999999999</v>
      </c>
      <c r="O8" s="1873">
        <v>-2.2669999999999999</v>
      </c>
    </row>
    <row r="9" spans="1:18" ht="8.1" customHeight="1">
      <c r="A9" s="1887" t="s">
        <v>718</v>
      </c>
      <c r="B9" s="1888">
        <v>2.38</v>
      </c>
      <c r="C9" s="1868">
        <v>115.5</v>
      </c>
      <c r="D9" s="1868">
        <v>114.7</v>
      </c>
      <c r="E9" s="1869">
        <v>119.6</v>
      </c>
      <c r="F9" s="1869">
        <v>119.9</v>
      </c>
      <c r="G9" s="1869">
        <v>115.9</v>
      </c>
      <c r="H9" s="1868">
        <v>113.3</v>
      </c>
      <c r="I9" s="1886">
        <v>-11.832000000000001</v>
      </c>
      <c r="J9" s="1871">
        <v>-15.662000000000001</v>
      </c>
      <c r="K9" s="1872">
        <v>7.2649999999999997</v>
      </c>
      <c r="L9" s="1872">
        <v>-2.202</v>
      </c>
      <c r="M9" s="1872">
        <v>0.87</v>
      </c>
      <c r="N9" s="1871">
        <v>0.443</v>
      </c>
      <c r="O9" s="1873">
        <v>-2.2429999999999999</v>
      </c>
    </row>
    <row r="10" spans="1:18" ht="8.1" customHeight="1">
      <c r="A10" s="1887" t="s">
        <v>717</v>
      </c>
      <c r="B10" s="1888">
        <v>16.920000000000002</v>
      </c>
      <c r="C10" s="1868">
        <v>111.7</v>
      </c>
      <c r="D10" s="1868">
        <v>106.4</v>
      </c>
      <c r="E10" s="1869">
        <v>116</v>
      </c>
      <c r="F10" s="1869">
        <v>114.9</v>
      </c>
      <c r="G10" s="1869">
        <v>109.6</v>
      </c>
      <c r="H10" s="1868">
        <v>105.2</v>
      </c>
      <c r="I10" s="1886">
        <v>1.361</v>
      </c>
      <c r="J10" s="1871">
        <v>-13.566000000000001</v>
      </c>
      <c r="K10" s="1872">
        <v>15.194000000000001</v>
      </c>
      <c r="L10" s="1872">
        <v>3.7</v>
      </c>
      <c r="M10" s="1872">
        <v>4.78</v>
      </c>
      <c r="N10" s="1871">
        <v>-0.19</v>
      </c>
      <c r="O10" s="1873">
        <v>-4.0149999999999997</v>
      </c>
    </row>
    <row r="11" spans="1:18" ht="8.1" customHeight="1">
      <c r="A11" s="1887" t="s">
        <v>716</v>
      </c>
      <c r="B11" s="1888">
        <v>16.11</v>
      </c>
      <c r="C11" s="1868">
        <v>110.6</v>
      </c>
      <c r="D11" s="1868">
        <v>107.8</v>
      </c>
      <c r="E11" s="1869">
        <v>122.3</v>
      </c>
      <c r="F11" s="1869">
        <v>121.6</v>
      </c>
      <c r="G11" s="1869">
        <v>113.6</v>
      </c>
      <c r="H11" s="1868">
        <v>108</v>
      </c>
      <c r="I11" s="1886">
        <v>-7.0590000000000002</v>
      </c>
      <c r="J11" s="1871">
        <v>-14.24</v>
      </c>
      <c r="K11" s="1872">
        <v>15.486000000000001</v>
      </c>
      <c r="L11" s="1872">
        <v>5.19</v>
      </c>
      <c r="M11" s="1872">
        <v>6.069</v>
      </c>
      <c r="N11" s="1871">
        <v>2.1760000000000002</v>
      </c>
      <c r="O11" s="1873">
        <v>-4.93</v>
      </c>
    </row>
    <row r="12" spans="1:18" ht="8.1" customHeight="1">
      <c r="A12" s="1889" t="s">
        <v>715</v>
      </c>
      <c r="B12" s="1890">
        <v>4.99</v>
      </c>
      <c r="C12" s="1868">
        <v>132.4</v>
      </c>
      <c r="D12" s="1868">
        <v>136.9</v>
      </c>
      <c r="E12" s="1869">
        <v>122.7</v>
      </c>
      <c r="F12" s="1869">
        <v>121.3</v>
      </c>
      <c r="G12" s="1869">
        <v>119</v>
      </c>
      <c r="H12" s="1868">
        <v>113.1</v>
      </c>
      <c r="I12" s="1886">
        <v>-24.643999999999998</v>
      </c>
      <c r="J12" s="1871">
        <v>-22.611999999999998</v>
      </c>
      <c r="K12" s="1872">
        <v>-21.195</v>
      </c>
      <c r="L12" s="1872">
        <v>-24.891999999999999</v>
      </c>
      <c r="M12" s="1872">
        <v>-20.454999999999998</v>
      </c>
      <c r="N12" s="1871">
        <v>-19.672999999999998</v>
      </c>
      <c r="O12" s="1873">
        <v>-4.9580000000000002</v>
      </c>
    </row>
    <row r="13" spans="1:18" ht="8.1" customHeight="1">
      <c r="A13" s="1891" t="s">
        <v>588</v>
      </c>
      <c r="B13" s="1890">
        <v>4.88</v>
      </c>
      <c r="C13" s="1868">
        <v>117.8</v>
      </c>
      <c r="D13" s="1868">
        <v>116</v>
      </c>
      <c r="E13" s="1869">
        <v>121</v>
      </c>
      <c r="F13" s="1869">
        <v>121.2</v>
      </c>
      <c r="G13" s="1869">
        <v>120.8</v>
      </c>
      <c r="H13" s="1868">
        <v>123.2</v>
      </c>
      <c r="I13" s="1886">
        <v>3.2429999999999999</v>
      </c>
      <c r="J13" s="1871">
        <v>-2.4390000000000001</v>
      </c>
      <c r="K13" s="1872">
        <v>10</v>
      </c>
      <c r="L13" s="1872">
        <v>2.3650000000000002</v>
      </c>
      <c r="M13" s="1872">
        <v>3.0720000000000001</v>
      </c>
      <c r="N13" s="1871">
        <v>4.3179999999999996</v>
      </c>
      <c r="O13" s="1873">
        <v>1.9870000000000001</v>
      </c>
    </row>
    <row r="14" spans="1:18" ht="10.5" customHeight="1">
      <c r="A14" s="1882" t="s">
        <v>714</v>
      </c>
      <c r="B14" s="1883">
        <v>47.71</v>
      </c>
      <c r="C14" s="1884">
        <v>128.19999999999999</v>
      </c>
      <c r="D14" s="1884">
        <v>126.6</v>
      </c>
      <c r="E14" s="1885">
        <v>130.69999999999999</v>
      </c>
      <c r="F14" s="1885">
        <v>128.80000000000001</v>
      </c>
      <c r="G14" s="1885">
        <v>128.1</v>
      </c>
      <c r="H14" s="1884">
        <v>125.7</v>
      </c>
      <c r="I14" s="1892">
        <v>-9.0129999999999999</v>
      </c>
      <c r="J14" s="1893">
        <v>-11.157999999999999</v>
      </c>
      <c r="K14" s="1894">
        <v>-6.8419999999999996</v>
      </c>
      <c r="L14" s="1894">
        <v>-9.36</v>
      </c>
      <c r="M14" s="1894">
        <v>-10.105</v>
      </c>
      <c r="N14" s="1893">
        <v>-12.343</v>
      </c>
      <c r="O14" s="1895">
        <v>-1.8740000000000001</v>
      </c>
      <c r="Q14" s="1311" t="s">
        <v>1</v>
      </c>
    </row>
    <row r="15" spans="1:18" ht="8.1" customHeight="1">
      <c r="A15" s="1896" t="s">
        <v>659</v>
      </c>
      <c r="B15" s="1888">
        <v>22.32</v>
      </c>
      <c r="C15" s="1868">
        <v>122.1</v>
      </c>
      <c r="D15" s="1868">
        <v>118.9</v>
      </c>
      <c r="E15" s="1869">
        <v>132.5</v>
      </c>
      <c r="F15" s="1869">
        <v>128.69999999999999</v>
      </c>
      <c r="G15" s="1869">
        <v>127.5</v>
      </c>
      <c r="H15" s="1868">
        <v>122.6</v>
      </c>
      <c r="I15" s="1886">
        <v>4.8970000000000002</v>
      </c>
      <c r="J15" s="1871">
        <v>-0.41899999999999998</v>
      </c>
      <c r="K15" s="1872">
        <v>16.637</v>
      </c>
      <c r="L15" s="1872">
        <v>9.8119999999999994</v>
      </c>
      <c r="M15" s="1872">
        <v>7.9589999999999996</v>
      </c>
      <c r="N15" s="1871">
        <v>2.1669999999999998</v>
      </c>
      <c r="O15" s="1873">
        <v>-3.843</v>
      </c>
    </row>
    <row r="16" spans="1:18" ht="8.1" customHeight="1">
      <c r="A16" s="1897" t="s">
        <v>713</v>
      </c>
      <c r="B16" s="1888">
        <v>17.190000000000001</v>
      </c>
      <c r="C16" s="1868">
        <v>148.30000000000001</v>
      </c>
      <c r="D16" s="1868">
        <v>148.30000000000001</v>
      </c>
      <c r="E16" s="1869">
        <v>141.69999999999999</v>
      </c>
      <c r="F16" s="1869">
        <v>141.69999999999999</v>
      </c>
      <c r="G16" s="1869">
        <v>141.69999999999999</v>
      </c>
      <c r="H16" s="1868">
        <v>141.69999999999999</v>
      </c>
      <c r="I16" s="1886">
        <v>-21.905999999999999</v>
      </c>
      <c r="J16" s="1871">
        <v>-21.905999999999999</v>
      </c>
      <c r="K16" s="1872">
        <v>-26.77</v>
      </c>
      <c r="L16" s="1872">
        <v>-26.77</v>
      </c>
      <c r="M16" s="1872">
        <v>-26.77</v>
      </c>
      <c r="N16" s="1871">
        <v>-26.77</v>
      </c>
      <c r="O16" s="1873">
        <v>0</v>
      </c>
      <c r="Q16" s="1872" t="s">
        <v>573</v>
      </c>
    </row>
    <row r="17" spans="1:15" ht="11.25" customHeight="1">
      <c r="A17" s="1898" t="s">
        <v>712</v>
      </c>
      <c r="B17" s="1888">
        <v>43.17</v>
      </c>
      <c r="C17" s="1868">
        <v>181.6</v>
      </c>
      <c r="D17" s="1868">
        <v>214.3</v>
      </c>
      <c r="E17" s="1869">
        <v>181.9</v>
      </c>
      <c r="F17" s="1869">
        <v>178.1</v>
      </c>
      <c r="G17" s="1869">
        <v>131.9</v>
      </c>
      <c r="H17" s="1868">
        <v>170.6</v>
      </c>
      <c r="I17" s="1886">
        <v>-31.498000000000001</v>
      </c>
      <c r="J17" s="1871">
        <v>-10.26</v>
      </c>
      <c r="K17" s="1872">
        <v>-39.987000000000002</v>
      </c>
      <c r="L17" s="1872">
        <v>-41.337000000000003</v>
      </c>
      <c r="M17" s="1872">
        <v>-64.158000000000001</v>
      </c>
      <c r="N17" s="1871">
        <v>-53.003</v>
      </c>
      <c r="O17" s="1873">
        <v>29.34</v>
      </c>
    </row>
    <row r="18" spans="1:15" ht="15.75" customHeight="1">
      <c r="A18" s="1899" t="s">
        <v>711</v>
      </c>
      <c r="B18" s="1883">
        <v>133.77000000000001</v>
      </c>
      <c r="C18" s="1884">
        <v>143.69999999999999</v>
      </c>
      <c r="D18" s="1884">
        <v>145.30000000000001</v>
      </c>
      <c r="E18" s="1885">
        <v>150.19999999999999</v>
      </c>
      <c r="F18" s="1885">
        <v>144.30000000000001</v>
      </c>
      <c r="G18" s="1885">
        <v>136</v>
      </c>
      <c r="H18" s="1884">
        <v>134.69999999999999</v>
      </c>
      <c r="I18" s="1892">
        <v>0.27900000000000003</v>
      </c>
      <c r="J18" s="1893">
        <v>3.2690000000000001</v>
      </c>
      <c r="K18" s="1894">
        <v>2.1070000000000002</v>
      </c>
      <c r="L18" s="1894">
        <v>-3.2189999999999999</v>
      </c>
      <c r="M18" s="1894">
        <v>-8.7859999999999996</v>
      </c>
      <c r="N18" s="1893">
        <v>-7.55</v>
      </c>
      <c r="O18" s="1895">
        <v>-0.95599999999999996</v>
      </c>
    </row>
    <row r="19" spans="1:15" ht="8.1" customHeight="1">
      <c r="A19" s="1887" t="s">
        <v>710</v>
      </c>
      <c r="B19" s="1888">
        <v>74.599999999999994</v>
      </c>
      <c r="C19" s="1868">
        <v>130.69999999999999</v>
      </c>
      <c r="D19" s="1868">
        <v>133.80000000000001</v>
      </c>
      <c r="E19" s="1869">
        <v>141.5</v>
      </c>
      <c r="F19" s="1869">
        <v>131.5</v>
      </c>
      <c r="G19" s="1869">
        <v>121.5</v>
      </c>
      <c r="H19" s="1868">
        <v>119.3</v>
      </c>
      <c r="I19" s="1886">
        <v>-3.0419999999999998</v>
      </c>
      <c r="J19" s="1871">
        <v>-0.74199999999999999</v>
      </c>
      <c r="K19" s="1872">
        <v>2.4620000000000002</v>
      </c>
      <c r="L19" s="1872">
        <v>-6.6050000000000004</v>
      </c>
      <c r="M19" s="1872">
        <v>-13.646000000000001</v>
      </c>
      <c r="N19" s="1871">
        <v>-12.92</v>
      </c>
      <c r="O19" s="1873">
        <v>-1.8109999999999999</v>
      </c>
    </row>
    <row r="20" spans="1:15" ht="8.1" customHeight="1">
      <c r="A20" s="1900" t="s">
        <v>709</v>
      </c>
      <c r="B20" s="1888">
        <v>3.19</v>
      </c>
      <c r="C20" s="1868">
        <v>117.5</v>
      </c>
      <c r="D20" s="1868">
        <v>119.7</v>
      </c>
      <c r="E20" s="1869">
        <v>147.69999999999999</v>
      </c>
      <c r="F20" s="1869">
        <v>113.2</v>
      </c>
      <c r="G20" s="1869">
        <v>83.3</v>
      </c>
      <c r="H20" s="1868">
        <v>102.6</v>
      </c>
      <c r="I20" s="1886">
        <v>4.3520000000000003</v>
      </c>
      <c r="J20" s="1871">
        <v>10.526</v>
      </c>
      <c r="K20" s="1872">
        <v>-2.3149999999999999</v>
      </c>
      <c r="L20" s="1872">
        <v>0.53300000000000003</v>
      </c>
      <c r="M20" s="1872">
        <v>-20.515000000000001</v>
      </c>
      <c r="N20" s="1871">
        <v>0.78600000000000003</v>
      </c>
      <c r="O20" s="1873">
        <v>23.169</v>
      </c>
    </row>
    <row r="21" spans="1:15" s="1310" customFormat="1" ht="8.1" customHeight="1">
      <c r="A21" s="1900" t="s">
        <v>708</v>
      </c>
      <c r="B21" s="1888">
        <v>5.98</v>
      </c>
      <c r="C21" s="1868">
        <v>138.4</v>
      </c>
      <c r="D21" s="1868">
        <v>135.30000000000001</v>
      </c>
      <c r="E21" s="1869">
        <v>143</v>
      </c>
      <c r="F21" s="1869">
        <v>142.69999999999999</v>
      </c>
      <c r="G21" s="1869">
        <v>141.1</v>
      </c>
      <c r="H21" s="1868">
        <v>141.6</v>
      </c>
      <c r="I21" s="1886">
        <v>3.13</v>
      </c>
      <c r="J21" s="1871">
        <v>3.0459999999999998</v>
      </c>
      <c r="K21" s="1872">
        <v>4.9160000000000004</v>
      </c>
      <c r="L21" s="1872">
        <v>5.1580000000000004</v>
      </c>
      <c r="M21" s="1872">
        <v>4.21</v>
      </c>
      <c r="N21" s="1871">
        <v>4.4249999999999998</v>
      </c>
      <c r="O21" s="1873">
        <v>0.35399999999999998</v>
      </c>
    </row>
    <row r="22" spans="1:15" s="1310" customFormat="1" ht="8.1" customHeight="1">
      <c r="A22" s="1900" t="s">
        <v>707</v>
      </c>
      <c r="B22" s="1888">
        <v>8.65</v>
      </c>
      <c r="C22" s="1868">
        <v>131.30000000000001</v>
      </c>
      <c r="D22" s="1868">
        <v>112.2</v>
      </c>
      <c r="E22" s="1869">
        <v>146.30000000000001</v>
      </c>
      <c r="F22" s="1869">
        <v>119.3</v>
      </c>
      <c r="G22" s="1869">
        <v>135.19999999999999</v>
      </c>
      <c r="H22" s="1868">
        <v>137.19999999999999</v>
      </c>
      <c r="I22" s="1886">
        <v>17.652000000000001</v>
      </c>
      <c r="J22" s="1871">
        <v>-5.476</v>
      </c>
      <c r="K22" s="1872">
        <v>25.687000000000001</v>
      </c>
      <c r="L22" s="1872">
        <v>9.4499999999999993</v>
      </c>
      <c r="M22" s="1872">
        <v>20.93</v>
      </c>
      <c r="N22" s="1871">
        <v>20.988</v>
      </c>
      <c r="O22" s="1873">
        <v>1.4790000000000001</v>
      </c>
    </row>
    <row r="23" spans="1:15" s="1310" customFormat="1" ht="8.1" customHeight="1">
      <c r="A23" s="1900" t="s">
        <v>706</v>
      </c>
      <c r="B23" s="1888">
        <v>6.13</v>
      </c>
      <c r="C23" s="1868">
        <v>141.9</v>
      </c>
      <c r="D23" s="1868">
        <v>164.6</v>
      </c>
      <c r="E23" s="1869">
        <v>142.9</v>
      </c>
      <c r="F23" s="1869">
        <v>188.2</v>
      </c>
      <c r="G23" s="1869">
        <v>79.2</v>
      </c>
      <c r="H23" s="1868">
        <v>80</v>
      </c>
      <c r="I23" s="1886">
        <v>-15.686</v>
      </c>
      <c r="J23" s="1871">
        <v>2.8109999999999999</v>
      </c>
      <c r="K23" s="1872">
        <v>-11.186999999999999</v>
      </c>
      <c r="L23" s="1872">
        <v>-13.352</v>
      </c>
      <c r="M23" s="1872">
        <v>-60.161000000000001</v>
      </c>
      <c r="N23" s="1871">
        <v>-52.969000000000001</v>
      </c>
      <c r="O23" s="1873">
        <v>1.01</v>
      </c>
    </row>
    <row r="24" spans="1:15" ht="10.5" customHeight="1">
      <c r="A24" s="1882" t="s">
        <v>705</v>
      </c>
      <c r="B24" s="1883">
        <v>59.17</v>
      </c>
      <c r="C24" s="1884">
        <v>160</v>
      </c>
      <c r="D24" s="1884">
        <v>159.80000000000001</v>
      </c>
      <c r="E24" s="1885">
        <v>161</v>
      </c>
      <c r="F24" s="1885">
        <v>160.5</v>
      </c>
      <c r="G24" s="1885">
        <v>154.30000000000001</v>
      </c>
      <c r="H24" s="1884">
        <v>154.19999999999999</v>
      </c>
      <c r="I24" s="1892">
        <v>3.964</v>
      </c>
      <c r="J24" s="1893">
        <v>7.827</v>
      </c>
      <c r="K24" s="1894">
        <v>1.641</v>
      </c>
      <c r="L24" s="1894">
        <v>0.627</v>
      </c>
      <c r="M24" s="1894">
        <v>-3.3809999999999998</v>
      </c>
      <c r="N24" s="1893">
        <v>-1.595</v>
      </c>
      <c r="O24" s="1895">
        <v>-6.5000000000000002E-2</v>
      </c>
    </row>
    <row r="25" spans="1:15" ht="7.5" customHeight="1">
      <c r="A25" s="1887" t="s">
        <v>704</v>
      </c>
      <c r="B25" s="1888">
        <v>12.49</v>
      </c>
      <c r="C25" s="1868">
        <v>137.80000000000001</v>
      </c>
      <c r="D25" s="1868">
        <v>136.30000000000001</v>
      </c>
      <c r="E25" s="1869">
        <v>142.69999999999999</v>
      </c>
      <c r="F25" s="1869">
        <v>138.5</v>
      </c>
      <c r="G25" s="1869">
        <v>122.7</v>
      </c>
      <c r="H25" s="1868">
        <v>120.3</v>
      </c>
      <c r="I25" s="1886">
        <v>9.7129999999999992</v>
      </c>
      <c r="J25" s="1871">
        <v>16.795000000000002</v>
      </c>
      <c r="K25" s="1872">
        <v>10.878</v>
      </c>
      <c r="L25" s="1872">
        <v>0.874</v>
      </c>
      <c r="M25" s="1872">
        <v>-13.409000000000001</v>
      </c>
      <c r="N25" s="1871">
        <v>-5.4249999999999998</v>
      </c>
      <c r="O25" s="1873">
        <v>-1.956</v>
      </c>
    </row>
    <row r="26" spans="1:15" ht="7.5" customHeight="1">
      <c r="A26" s="1887" t="s">
        <v>703</v>
      </c>
      <c r="B26" s="1888">
        <v>17.28</v>
      </c>
      <c r="C26" s="1868">
        <v>129.80000000000001</v>
      </c>
      <c r="D26" s="1868">
        <v>130.9</v>
      </c>
      <c r="E26" s="1869">
        <v>131.9</v>
      </c>
      <c r="F26" s="1869">
        <v>133.80000000000001</v>
      </c>
      <c r="G26" s="1869">
        <v>123.8</v>
      </c>
      <c r="H26" s="1868">
        <v>125.2</v>
      </c>
      <c r="I26" s="1886">
        <v>2.4470000000000001</v>
      </c>
      <c r="J26" s="1871">
        <v>8.1820000000000004</v>
      </c>
      <c r="K26" s="1872">
        <v>0.30399999999999999</v>
      </c>
      <c r="L26" s="1872">
        <v>3.7210000000000001</v>
      </c>
      <c r="M26" s="1872">
        <v>-2.2120000000000002</v>
      </c>
      <c r="N26" s="1871">
        <v>-1.417</v>
      </c>
      <c r="O26" s="1873">
        <v>1.131</v>
      </c>
    </row>
    <row r="27" spans="1:15" ht="7.5" customHeight="1">
      <c r="A27" s="1887" t="s">
        <v>702</v>
      </c>
      <c r="B27" s="1888">
        <v>29.4</v>
      </c>
      <c r="C27" s="1868">
        <v>187.2</v>
      </c>
      <c r="D27" s="1868">
        <v>186.8</v>
      </c>
      <c r="E27" s="1869">
        <v>185.9</v>
      </c>
      <c r="F27" s="1869">
        <v>185.6</v>
      </c>
      <c r="G27" s="1869">
        <v>185.6</v>
      </c>
      <c r="H27" s="1868">
        <v>185.6</v>
      </c>
      <c r="I27" s="1886">
        <v>2.9140000000000001</v>
      </c>
      <c r="J27" s="1871">
        <v>5.2389999999999999</v>
      </c>
      <c r="K27" s="1872">
        <v>-0.48199999999999998</v>
      </c>
      <c r="L27" s="1872">
        <v>-0.64200000000000002</v>
      </c>
      <c r="M27" s="1872">
        <v>-0.64200000000000002</v>
      </c>
      <c r="N27" s="1871">
        <v>-0.64200000000000002</v>
      </c>
      <c r="O27" s="1873">
        <v>0</v>
      </c>
    </row>
    <row r="28" spans="1:15" ht="10.5" customHeight="1">
      <c r="A28" s="1882" t="s">
        <v>701</v>
      </c>
      <c r="B28" s="1883">
        <v>21.8</v>
      </c>
      <c r="C28" s="1884">
        <v>124.7</v>
      </c>
      <c r="D28" s="1884">
        <v>117.7</v>
      </c>
      <c r="E28" s="1885">
        <v>144.19999999999999</v>
      </c>
      <c r="F28" s="1885">
        <v>133.1</v>
      </c>
      <c r="G28" s="1885">
        <v>128.19999999999999</v>
      </c>
      <c r="H28" s="1884">
        <v>135.5</v>
      </c>
      <c r="I28" s="1892">
        <v>16</v>
      </c>
      <c r="J28" s="1893">
        <v>21.091000000000001</v>
      </c>
      <c r="K28" s="1894">
        <v>24.524999999999999</v>
      </c>
      <c r="L28" s="1894">
        <v>15.941000000000001</v>
      </c>
      <c r="M28" s="1894">
        <v>14.159000000000001</v>
      </c>
      <c r="N28" s="1893">
        <v>14.635999999999999</v>
      </c>
      <c r="O28" s="1895">
        <v>5.694</v>
      </c>
    </row>
    <row r="29" spans="1:15" ht="8.1" customHeight="1">
      <c r="A29" s="1887" t="s">
        <v>700</v>
      </c>
      <c r="B29" s="1888">
        <v>10.27</v>
      </c>
      <c r="C29" s="1868">
        <v>132.1</v>
      </c>
      <c r="D29" s="1868">
        <v>121.2</v>
      </c>
      <c r="E29" s="1869">
        <v>136.5</v>
      </c>
      <c r="F29" s="1869">
        <v>139.80000000000001</v>
      </c>
      <c r="G29" s="1869">
        <v>139.9</v>
      </c>
      <c r="H29" s="1868">
        <v>157.19999999999999</v>
      </c>
      <c r="I29" s="1886">
        <v>23.573</v>
      </c>
      <c r="J29" s="1871">
        <v>34.667000000000002</v>
      </c>
      <c r="K29" s="1872">
        <v>22.751999999999999</v>
      </c>
      <c r="L29" s="1872">
        <v>24.045999999999999</v>
      </c>
      <c r="M29" s="1872">
        <v>23.805</v>
      </c>
      <c r="N29" s="1871">
        <v>23.294</v>
      </c>
      <c r="O29" s="1873">
        <v>12.366</v>
      </c>
    </row>
    <row r="30" spans="1:15" ht="10.5" customHeight="1">
      <c r="A30" s="1897" t="s">
        <v>699</v>
      </c>
      <c r="B30" s="1901">
        <v>5.55</v>
      </c>
      <c r="C30" s="1902">
        <v>115.4</v>
      </c>
      <c r="D30" s="1902">
        <v>117.1</v>
      </c>
      <c r="E30" s="1903">
        <v>179</v>
      </c>
      <c r="F30" s="1903">
        <v>124.4</v>
      </c>
      <c r="G30" s="1903">
        <v>102.1</v>
      </c>
      <c r="H30" s="1902">
        <v>119.2</v>
      </c>
      <c r="I30" s="1904">
        <v>4.5289999999999999</v>
      </c>
      <c r="J30" s="1905">
        <v>11.63</v>
      </c>
      <c r="K30" s="1906">
        <v>35.914999999999999</v>
      </c>
      <c r="L30" s="1906">
        <v>-1.113</v>
      </c>
      <c r="M30" s="1906">
        <v>-6.5019999999999998</v>
      </c>
      <c r="N30" s="1905">
        <v>5.1150000000000002</v>
      </c>
      <c r="O30" s="1907">
        <v>16.748000000000001</v>
      </c>
    </row>
    <row r="31" spans="1:15" s="1908" customFormat="1" ht="15" customHeight="1">
      <c r="A31" s="1874" t="s">
        <v>698</v>
      </c>
      <c r="B31" s="1875">
        <v>606.41</v>
      </c>
      <c r="C31" s="1876">
        <v>146.19999999999999</v>
      </c>
      <c r="D31" s="1876">
        <v>140.6</v>
      </c>
      <c r="E31" s="1877">
        <v>152.1</v>
      </c>
      <c r="F31" s="1877">
        <v>155.5</v>
      </c>
      <c r="G31" s="1877">
        <v>157.6</v>
      </c>
      <c r="H31" s="1876">
        <v>156.1</v>
      </c>
      <c r="I31" s="1878">
        <v>7.3419999999999996</v>
      </c>
      <c r="J31" s="1879">
        <v>0.86099999999999999</v>
      </c>
      <c r="K31" s="1880">
        <v>9.8190000000000008</v>
      </c>
      <c r="L31" s="1880">
        <v>11.63</v>
      </c>
      <c r="M31" s="1880">
        <v>12.651999999999999</v>
      </c>
      <c r="N31" s="1879">
        <v>12.141</v>
      </c>
      <c r="O31" s="1881">
        <v>-0.95199999999999996</v>
      </c>
    </row>
    <row r="32" spans="1:15" ht="10.5" customHeight="1">
      <c r="A32" s="1882" t="s">
        <v>697</v>
      </c>
      <c r="B32" s="1888">
        <v>329.77</v>
      </c>
      <c r="C32" s="1868">
        <v>137.1</v>
      </c>
      <c r="D32" s="1868">
        <v>136.19999999999999</v>
      </c>
      <c r="E32" s="1869">
        <v>143.5</v>
      </c>
      <c r="F32" s="1869">
        <v>149.4</v>
      </c>
      <c r="G32" s="1869">
        <v>153.1</v>
      </c>
      <c r="H32" s="1868">
        <v>150.19999999999999</v>
      </c>
      <c r="I32" s="1886">
        <v>-0.218</v>
      </c>
      <c r="J32" s="1871">
        <v>-3.2669999999999999</v>
      </c>
      <c r="K32" s="1872">
        <v>4.2880000000000003</v>
      </c>
      <c r="L32" s="1872">
        <v>7.7919999999999998</v>
      </c>
      <c r="M32" s="1872">
        <v>10.144</v>
      </c>
      <c r="N32" s="1871">
        <v>10.279</v>
      </c>
      <c r="O32" s="1873">
        <v>-1.8939999999999999</v>
      </c>
    </row>
    <row r="33" spans="1:16" ht="8.1" customHeight="1">
      <c r="A33" s="1887" t="s">
        <v>670</v>
      </c>
      <c r="B33" s="1888">
        <v>81.23</v>
      </c>
      <c r="C33" s="1868">
        <v>168.6</v>
      </c>
      <c r="D33" s="1868">
        <v>145.80000000000001</v>
      </c>
      <c r="E33" s="1869">
        <v>190.4</v>
      </c>
      <c r="F33" s="1869">
        <v>199.2</v>
      </c>
      <c r="G33" s="1869">
        <v>205.1</v>
      </c>
      <c r="H33" s="1868">
        <v>208.8</v>
      </c>
      <c r="I33" s="1886">
        <v>23.88</v>
      </c>
      <c r="J33" s="1871">
        <v>5.423</v>
      </c>
      <c r="K33" s="1872">
        <v>38.070999999999998</v>
      </c>
      <c r="L33" s="1872">
        <v>41.578000000000003</v>
      </c>
      <c r="M33" s="1872">
        <v>43.527000000000001</v>
      </c>
      <c r="N33" s="1871">
        <v>46.423999999999999</v>
      </c>
      <c r="O33" s="1873">
        <v>1.804</v>
      </c>
    </row>
    <row r="34" spans="1:16" ht="8.1" customHeight="1">
      <c r="A34" s="1900" t="s">
        <v>696</v>
      </c>
      <c r="B34" s="1888">
        <v>47.28</v>
      </c>
      <c r="C34" s="1868">
        <v>163.4</v>
      </c>
      <c r="D34" s="1868">
        <v>142.1</v>
      </c>
      <c r="E34" s="1869">
        <v>182</v>
      </c>
      <c r="F34" s="1869">
        <v>189.7</v>
      </c>
      <c r="G34" s="1869">
        <v>193.7</v>
      </c>
      <c r="H34" s="1868">
        <v>196.4</v>
      </c>
      <c r="I34" s="1886">
        <v>23.228000000000002</v>
      </c>
      <c r="J34" s="1871">
        <v>6.5220000000000002</v>
      </c>
      <c r="K34" s="1872">
        <v>36.637</v>
      </c>
      <c r="L34" s="1872">
        <v>40.622999999999998</v>
      </c>
      <c r="M34" s="1872">
        <v>41.697000000000003</v>
      </c>
      <c r="N34" s="1871">
        <v>44.411999999999999</v>
      </c>
      <c r="O34" s="1873">
        <v>1.3939999999999999</v>
      </c>
    </row>
    <row r="35" spans="1:16" ht="8.1" customHeight="1">
      <c r="A35" s="1900" t="s">
        <v>695</v>
      </c>
      <c r="B35" s="1888">
        <v>17.190000000000001</v>
      </c>
      <c r="C35" s="1868">
        <v>187.7</v>
      </c>
      <c r="D35" s="1868">
        <v>158.6</v>
      </c>
      <c r="E35" s="1869">
        <v>220.6</v>
      </c>
      <c r="F35" s="1869">
        <v>235.6</v>
      </c>
      <c r="G35" s="1869">
        <v>246.1</v>
      </c>
      <c r="H35" s="1868">
        <v>252.5</v>
      </c>
      <c r="I35" s="1886">
        <v>28.385999999999999</v>
      </c>
      <c r="J35" s="1871">
        <v>4.9640000000000004</v>
      </c>
      <c r="K35" s="1872">
        <v>44.088999999999999</v>
      </c>
      <c r="L35" s="1872">
        <v>47.804000000000002</v>
      </c>
      <c r="M35" s="1872">
        <v>51.633000000000003</v>
      </c>
      <c r="N35" s="1871">
        <v>54.622999999999998</v>
      </c>
      <c r="O35" s="1873">
        <v>2.601</v>
      </c>
    </row>
    <row r="36" spans="1:16" ht="8.1" customHeight="1">
      <c r="A36" s="1900" t="s">
        <v>393</v>
      </c>
      <c r="B36" s="1888">
        <v>11.23</v>
      </c>
      <c r="C36" s="1868">
        <v>166.4</v>
      </c>
      <c r="D36" s="1868">
        <v>143.9</v>
      </c>
      <c r="E36" s="1869">
        <v>187.4</v>
      </c>
      <c r="F36" s="1869">
        <v>197.2</v>
      </c>
      <c r="G36" s="1869">
        <v>205.2</v>
      </c>
      <c r="H36" s="1868">
        <v>210.4</v>
      </c>
      <c r="I36" s="1886">
        <v>22.263000000000002</v>
      </c>
      <c r="J36" s="1871">
        <v>2.129</v>
      </c>
      <c r="K36" s="1872">
        <v>38.098999999999997</v>
      </c>
      <c r="L36" s="1872">
        <v>41.261000000000003</v>
      </c>
      <c r="M36" s="1872">
        <v>44.100999999999999</v>
      </c>
      <c r="N36" s="1871">
        <v>47.235999999999997</v>
      </c>
      <c r="O36" s="1873">
        <v>2.5339999999999998</v>
      </c>
    </row>
    <row r="37" spans="1:16" ht="8.1" customHeight="1">
      <c r="A37" s="1900" t="s">
        <v>671</v>
      </c>
      <c r="B37" s="1888">
        <v>5.53</v>
      </c>
      <c r="C37" s="1868">
        <v>158.30000000000001</v>
      </c>
      <c r="D37" s="1868">
        <v>140.80000000000001</v>
      </c>
      <c r="E37" s="1869">
        <v>174.7</v>
      </c>
      <c r="F37" s="1869">
        <v>171.7</v>
      </c>
      <c r="G37" s="1869">
        <v>174.7</v>
      </c>
      <c r="H37" s="1868">
        <v>175.7</v>
      </c>
      <c r="I37" s="1886">
        <v>17.52</v>
      </c>
      <c r="J37" s="1871">
        <v>4.3739999999999997</v>
      </c>
      <c r="K37" s="1872">
        <v>29.024999999999999</v>
      </c>
      <c r="L37" s="1872">
        <v>27.753</v>
      </c>
      <c r="M37" s="1872">
        <v>27.611000000000001</v>
      </c>
      <c r="N37" s="1871">
        <v>31.512</v>
      </c>
      <c r="O37" s="1873">
        <v>0.57199999999999995</v>
      </c>
    </row>
    <row r="38" spans="1:16" ht="8.1" customHeight="1">
      <c r="A38" s="1900" t="s">
        <v>527</v>
      </c>
      <c r="B38" s="1888">
        <v>183.28</v>
      </c>
      <c r="C38" s="1868">
        <v>120</v>
      </c>
      <c r="D38" s="1868">
        <v>130.5</v>
      </c>
      <c r="E38" s="1869">
        <v>120.5</v>
      </c>
      <c r="F38" s="1869">
        <v>125.9</v>
      </c>
      <c r="G38" s="1869">
        <v>130.1</v>
      </c>
      <c r="H38" s="1868">
        <v>122.3</v>
      </c>
      <c r="I38" s="1886">
        <v>-12.345000000000001</v>
      </c>
      <c r="J38" s="1871">
        <v>-6.5860000000000003</v>
      </c>
      <c r="K38" s="1872">
        <v>-12.108000000000001</v>
      </c>
      <c r="L38" s="1872">
        <v>-8.3030000000000008</v>
      </c>
      <c r="M38" s="1872">
        <v>-5.1059999999999999</v>
      </c>
      <c r="N38" s="1871">
        <v>-7.1369999999999996</v>
      </c>
      <c r="O38" s="1873">
        <v>-5.9950000000000001</v>
      </c>
    </row>
    <row r="39" spans="1:16" ht="8.1" customHeight="1">
      <c r="A39" s="1900" t="s">
        <v>694</v>
      </c>
      <c r="B39" s="1888">
        <v>3.91</v>
      </c>
      <c r="C39" s="1868">
        <v>159.5</v>
      </c>
      <c r="D39" s="1868">
        <v>148.9</v>
      </c>
      <c r="E39" s="1869">
        <v>176.9</v>
      </c>
      <c r="F39" s="1869">
        <v>175.3</v>
      </c>
      <c r="G39" s="1869">
        <v>175.1</v>
      </c>
      <c r="H39" s="1868">
        <v>166.4</v>
      </c>
      <c r="I39" s="1886">
        <v>12.324</v>
      </c>
      <c r="J39" s="1871">
        <v>11.037000000000001</v>
      </c>
      <c r="K39" s="1872">
        <v>17.23</v>
      </c>
      <c r="L39" s="1872">
        <v>5.0330000000000004</v>
      </c>
      <c r="M39" s="1872">
        <v>4.5999999999999996</v>
      </c>
      <c r="N39" s="1871">
        <v>10.272</v>
      </c>
      <c r="O39" s="1873">
        <v>-4.9690000000000003</v>
      </c>
    </row>
    <row r="40" spans="1:16" ht="10.5" customHeight="1">
      <c r="A40" s="1896" t="s">
        <v>693</v>
      </c>
      <c r="B40" s="1888">
        <v>61.35</v>
      </c>
      <c r="C40" s="1868">
        <v>144.9</v>
      </c>
      <c r="D40" s="1868">
        <v>139.9</v>
      </c>
      <c r="E40" s="1869">
        <v>148.1</v>
      </c>
      <c r="F40" s="1869">
        <v>152.19999999999999</v>
      </c>
      <c r="G40" s="1869">
        <v>151.30000000000001</v>
      </c>
      <c r="H40" s="1868">
        <v>155</v>
      </c>
      <c r="I40" s="1886">
        <v>3.1320000000000001</v>
      </c>
      <c r="J40" s="1871">
        <v>-5.2809999999999997</v>
      </c>
      <c r="K40" s="1872">
        <v>7.5529999999999999</v>
      </c>
      <c r="L40" s="1872">
        <v>10.210000000000001</v>
      </c>
      <c r="M40" s="1872">
        <v>9.7970000000000006</v>
      </c>
      <c r="N40" s="1871">
        <v>10.635</v>
      </c>
      <c r="O40" s="1873">
        <v>2.4449999999999998</v>
      </c>
    </row>
    <row r="41" spans="1:16" ht="8.1" customHeight="1">
      <c r="A41" s="1900" t="s">
        <v>692</v>
      </c>
      <c r="B41" s="1888">
        <v>33.46</v>
      </c>
      <c r="C41" s="1868">
        <v>164.4</v>
      </c>
      <c r="D41" s="1868">
        <v>158.30000000000001</v>
      </c>
      <c r="E41" s="1869">
        <v>166.1</v>
      </c>
      <c r="F41" s="1869">
        <v>171.3</v>
      </c>
      <c r="G41" s="1869">
        <v>172</v>
      </c>
      <c r="H41" s="1868">
        <v>172</v>
      </c>
      <c r="I41" s="1886">
        <v>5.86</v>
      </c>
      <c r="J41" s="1871">
        <v>-1.7989999999999999</v>
      </c>
      <c r="K41" s="1872">
        <v>7.3689999999999998</v>
      </c>
      <c r="L41" s="1872">
        <v>9.8780000000000001</v>
      </c>
      <c r="M41" s="1872">
        <v>10.682</v>
      </c>
      <c r="N41" s="1871">
        <v>7.7690000000000001</v>
      </c>
      <c r="O41" s="1873">
        <v>0</v>
      </c>
    </row>
    <row r="42" spans="1:16" ht="8.1" customHeight="1">
      <c r="A42" s="1900" t="s">
        <v>691</v>
      </c>
      <c r="B42" s="1888">
        <v>27.89</v>
      </c>
      <c r="C42" s="1868">
        <v>121.4</v>
      </c>
      <c r="D42" s="1868">
        <v>117.9</v>
      </c>
      <c r="E42" s="1869">
        <v>126.5</v>
      </c>
      <c r="F42" s="1869">
        <v>129.19999999999999</v>
      </c>
      <c r="G42" s="1869">
        <v>126.5</v>
      </c>
      <c r="H42" s="1868">
        <v>134.69999999999999</v>
      </c>
      <c r="I42" s="1886">
        <v>-1.0589999999999999</v>
      </c>
      <c r="J42" s="1871">
        <v>-10.41</v>
      </c>
      <c r="K42" s="1872">
        <v>7.843</v>
      </c>
      <c r="L42" s="1872">
        <v>10.616</v>
      </c>
      <c r="M42" s="1872">
        <v>8.3049999999999997</v>
      </c>
      <c r="N42" s="1871">
        <v>15.324999999999999</v>
      </c>
      <c r="O42" s="1873">
        <v>6.4820000000000002</v>
      </c>
    </row>
    <row r="43" spans="1:16" ht="10.5" customHeight="1">
      <c r="A43" s="1898" t="s">
        <v>690</v>
      </c>
      <c r="B43" s="1888">
        <v>242.51</v>
      </c>
      <c r="C43" s="1868">
        <v>157.30000000000001</v>
      </c>
      <c r="D43" s="1868">
        <v>144.9</v>
      </c>
      <c r="E43" s="1869">
        <v>162.4</v>
      </c>
      <c r="F43" s="1869">
        <v>163.1</v>
      </c>
      <c r="G43" s="1869">
        <v>163.4</v>
      </c>
      <c r="H43" s="1868">
        <v>163.6</v>
      </c>
      <c r="I43" s="1886">
        <v>18.896000000000001</v>
      </c>
      <c r="J43" s="1871">
        <v>5.8440000000000003</v>
      </c>
      <c r="K43" s="1872">
        <v>18.195</v>
      </c>
      <c r="L43" s="1872">
        <v>17.931999999999999</v>
      </c>
      <c r="M43" s="1872">
        <v>17.048999999999999</v>
      </c>
      <c r="N43" s="1871">
        <v>15.292</v>
      </c>
      <c r="O43" s="1873">
        <v>0.122</v>
      </c>
    </row>
    <row r="44" spans="1:16" ht="10.5" customHeight="1">
      <c r="A44" s="1909" t="s">
        <v>689</v>
      </c>
      <c r="B44" s="1910">
        <v>25.43</v>
      </c>
      <c r="C44" s="1911">
        <v>166.4</v>
      </c>
      <c r="D44" s="1911">
        <v>163.69999999999999</v>
      </c>
      <c r="E44" s="1912">
        <v>175.5</v>
      </c>
      <c r="F44" s="1912">
        <v>173.1</v>
      </c>
      <c r="G44" s="1912">
        <v>173.4</v>
      </c>
      <c r="H44" s="1911">
        <v>173.4</v>
      </c>
      <c r="I44" s="1913">
        <v>2.0230000000000001</v>
      </c>
      <c r="J44" s="1914">
        <v>4.8689999999999998</v>
      </c>
      <c r="K44" s="1915">
        <v>5.4050000000000002</v>
      </c>
      <c r="L44" s="1915">
        <v>6.1959999999999997</v>
      </c>
      <c r="M44" s="1915">
        <v>8.0370000000000008</v>
      </c>
      <c r="N44" s="1914">
        <v>9.2629999999999999</v>
      </c>
      <c r="O44" s="1916">
        <v>0</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2104" t="s">
        <v>687</v>
      </c>
      <c r="B46" s="1918"/>
      <c r="C46" s="1869"/>
      <c r="D46" s="1869"/>
      <c r="E46" s="1919"/>
      <c r="F46" s="1869"/>
      <c r="G46" s="1869"/>
      <c r="H46" s="1869"/>
      <c r="I46" s="1918"/>
      <c r="J46" s="1918"/>
      <c r="K46" s="1918"/>
      <c r="L46" s="1918"/>
      <c r="M46" s="1918"/>
      <c r="N46" s="1918"/>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9A48A015-E296-46A7-8302-B1F070CBC955}"/>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1312-809C-4D5D-924F-BBA577B4AEF6}">
  <sheetPr>
    <tabColor rgb="FF80CDEC"/>
  </sheetPr>
  <dimension ref="A1:R51"/>
  <sheetViews>
    <sheetView showGridLines="0" zoomScale="140" zoomScaleNormal="140" workbookViewId="0">
      <pane xSplit="2" ySplit="4" topLeftCell="C22" activePane="bottomRight" state="frozen"/>
      <selection activeCell="R13" sqref="R13"/>
      <selection pane="topRight" activeCell="R13" sqref="R13"/>
      <selection pane="bottomLeft" activeCell="R13" sqref="R13"/>
      <selection pane="bottomRight"/>
    </sheetView>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734</v>
      </c>
      <c r="D4" s="1859" t="s">
        <v>733</v>
      </c>
      <c r="E4" s="1860" t="s">
        <v>732</v>
      </c>
      <c r="F4" s="1860" t="s">
        <v>731</v>
      </c>
      <c r="G4" s="1861" t="s">
        <v>730</v>
      </c>
      <c r="H4" s="1862" t="s">
        <v>729</v>
      </c>
      <c r="I4" s="1859" t="s">
        <v>728</v>
      </c>
      <c r="J4" s="1859" t="s">
        <v>727</v>
      </c>
      <c r="K4" s="1859" t="s">
        <v>726</v>
      </c>
      <c r="L4" s="1859" t="s">
        <v>725</v>
      </c>
      <c r="M4" s="1863" t="s">
        <v>724</v>
      </c>
      <c r="N4" s="1864" t="s">
        <v>723</v>
      </c>
      <c r="O4" s="1865" t="s">
        <v>722</v>
      </c>
      <c r="P4" s="1311" t="s">
        <v>1</v>
      </c>
    </row>
    <row r="5" spans="1:18" ht="18.75" customHeight="1">
      <c r="A5" s="1866" t="s">
        <v>721</v>
      </c>
      <c r="B5" s="1867">
        <v>1000</v>
      </c>
      <c r="C5" s="1868">
        <v>141.4</v>
      </c>
      <c r="D5" s="1868">
        <v>139.1</v>
      </c>
      <c r="E5" s="1869">
        <v>143.4</v>
      </c>
      <c r="F5" s="1869">
        <v>146.69999999999999</v>
      </c>
      <c r="G5" s="1869">
        <v>147.4</v>
      </c>
      <c r="H5" s="1868">
        <v>144.9</v>
      </c>
      <c r="I5" s="1870">
        <v>1.1439999999999999</v>
      </c>
      <c r="J5" s="1871">
        <v>-1.5569999999999999</v>
      </c>
      <c r="K5" s="1872">
        <v>1.5580000000000001</v>
      </c>
      <c r="L5" s="1872">
        <v>3.2370000000000001</v>
      </c>
      <c r="M5" s="1872">
        <v>2.3610000000000002</v>
      </c>
      <c r="N5" s="1871">
        <v>-1.0920000000000001</v>
      </c>
      <c r="O5" s="1873">
        <v>-1.696</v>
      </c>
    </row>
    <row r="6" spans="1:18" ht="15" customHeight="1">
      <c r="A6" s="1874" t="s">
        <v>720</v>
      </c>
      <c r="B6" s="1875">
        <v>393.59</v>
      </c>
      <c r="C6" s="1876">
        <v>134.1</v>
      </c>
      <c r="D6" s="1876">
        <v>136.80000000000001</v>
      </c>
      <c r="E6" s="1877">
        <v>138</v>
      </c>
      <c r="F6" s="1877">
        <v>138.5</v>
      </c>
      <c r="G6" s="1877">
        <v>135</v>
      </c>
      <c r="H6" s="1876">
        <v>125.3</v>
      </c>
      <c r="I6" s="1878">
        <v>-7.835</v>
      </c>
      <c r="J6" s="1879">
        <v>-5.0659999999999998</v>
      </c>
      <c r="K6" s="1880">
        <v>-5.35</v>
      </c>
      <c r="L6" s="1880">
        <v>-6.2919999999999998</v>
      </c>
      <c r="M6" s="1880">
        <v>-10.832000000000001</v>
      </c>
      <c r="N6" s="1879">
        <v>-19.986999999999998</v>
      </c>
      <c r="O6" s="1881">
        <v>-7.1849999999999996</v>
      </c>
      <c r="Q6" s="1310"/>
      <c r="R6" s="1310"/>
    </row>
    <row r="7" spans="1:18" ht="11.25" customHeight="1">
      <c r="A7" s="1882" t="s">
        <v>155</v>
      </c>
      <c r="B7" s="1883">
        <v>110.56</v>
      </c>
      <c r="C7" s="1884">
        <v>115.6</v>
      </c>
      <c r="D7" s="1884">
        <v>112.6</v>
      </c>
      <c r="E7" s="1885">
        <v>122.1</v>
      </c>
      <c r="F7" s="1885">
        <v>118.5</v>
      </c>
      <c r="G7" s="1885">
        <v>117.4</v>
      </c>
      <c r="H7" s="1884">
        <v>112.2</v>
      </c>
      <c r="I7" s="1886">
        <v>-4.7779999999999996</v>
      </c>
      <c r="J7" s="1871">
        <v>-14.242000000000001</v>
      </c>
      <c r="K7" s="1872">
        <v>17.291</v>
      </c>
      <c r="L7" s="1872">
        <v>8.9149999999999991</v>
      </c>
      <c r="M7" s="1872">
        <v>-0.67700000000000005</v>
      </c>
      <c r="N7" s="1871">
        <v>-8.8999999999999996E-2</v>
      </c>
      <c r="O7" s="1873">
        <v>-4.4290000000000003</v>
      </c>
    </row>
    <row r="8" spans="1:18" ht="8.1" customHeight="1">
      <c r="A8" s="1887" t="s">
        <v>719</v>
      </c>
      <c r="B8" s="1888">
        <v>57.04</v>
      </c>
      <c r="C8" s="1868">
        <v>116.2</v>
      </c>
      <c r="D8" s="1868">
        <v>112.6</v>
      </c>
      <c r="E8" s="1869">
        <v>121.2</v>
      </c>
      <c r="F8" s="1869">
        <v>117</v>
      </c>
      <c r="G8" s="1869">
        <v>115.5</v>
      </c>
      <c r="H8" s="1868">
        <v>110.3</v>
      </c>
      <c r="I8" s="1886">
        <v>-3.0859999999999999</v>
      </c>
      <c r="J8" s="1871">
        <v>-14.826000000000001</v>
      </c>
      <c r="K8" s="1872">
        <v>18.591000000000001</v>
      </c>
      <c r="L8" s="1872">
        <v>9.859</v>
      </c>
      <c r="M8" s="1872">
        <v>-0.43099999999999999</v>
      </c>
      <c r="N8" s="1871">
        <v>-0.89800000000000002</v>
      </c>
      <c r="O8" s="1873">
        <v>-4.5019999999999998</v>
      </c>
    </row>
    <row r="9" spans="1:18" ht="8.1" customHeight="1">
      <c r="A9" s="1887" t="s">
        <v>718</v>
      </c>
      <c r="B9" s="1888">
        <v>2.38</v>
      </c>
      <c r="C9" s="1868">
        <v>115.5</v>
      </c>
      <c r="D9" s="1868">
        <v>114.7</v>
      </c>
      <c r="E9" s="1869">
        <v>122.1</v>
      </c>
      <c r="F9" s="1869">
        <v>119.6</v>
      </c>
      <c r="G9" s="1869">
        <v>119.9</v>
      </c>
      <c r="H9" s="1868">
        <v>115.9</v>
      </c>
      <c r="I9" s="1886">
        <v>-11.832000000000001</v>
      </c>
      <c r="J9" s="1871">
        <v>-15.662000000000001</v>
      </c>
      <c r="K9" s="1872">
        <v>12.847</v>
      </c>
      <c r="L9" s="1872">
        <v>7.2649999999999997</v>
      </c>
      <c r="M9" s="1872">
        <v>-2.202</v>
      </c>
      <c r="N9" s="1871">
        <v>0.87</v>
      </c>
      <c r="O9" s="1873">
        <v>-3.3359999999999999</v>
      </c>
    </row>
    <row r="10" spans="1:18" ht="8.1" customHeight="1">
      <c r="A10" s="1887" t="s">
        <v>717</v>
      </c>
      <c r="B10" s="1888">
        <v>16.920000000000002</v>
      </c>
      <c r="C10" s="1868">
        <v>111.7</v>
      </c>
      <c r="D10" s="1868">
        <v>106.4</v>
      </c>
      <c r="E10" s="1869">
        <v>118</v>
      </c>
      <c r="F10" s="1869">
        <v>116</v>
      </c>
      <c r="G10" s="1869">
        <v>114.9</v>
      </c>
      <c r="H10" s="1868">
        <v>109.6</v>
      </c>
      <c r="I10" s="1886">
        <v>1.361</v>
      </c>
      <c r="J10" s="1871">
        <v>-13.566000000000001</v>
      </c>
      <c r="K10" s="1872">
        <v>24.736000000000001</v>
      </c>
      <c r="L10" s="1872">
        <v>15.194000000000001</v>
      </c>
      <c r="M10" s="1872">
        <v>3.7</v>
      </c>
      <c r="N10" s="1871">
        <v>4.78</v>
      </c>
      <c r="O10" s="1873">
        <v>-4.6130000000000004</v>
      </c>
    </row>
    <row r="11" spans="1:18" ht="8.1" customHeight="1">
      <c r="A11" s="1887" t="s">
        <v>716</v>
      </c>
      <c r="B11" s="1888">
        <v>16.11</v>
      </c>
      <c r="C11" s="1868">
        <v>110.6</v>
      </c>
      <c r="D11" s="1868">
        <v>107.8</v>
      </c>
      <c r="E11" s="1869">
        <v>126.5</v>
      </c>
      <c r="F11" s="1869">
        <v>122.3</v>
      </c>
      <c r="G11" s="1869">
        <v>121.6</v>
      </c>
      <c r="H11" s="1868">
        <v>113.6</v>
      </c>
      <c r="I11" s="1886">
        <v>-7.0590000000000002</v>
      </c>
      <c r="J11" s="1871">
        <v>-14.24</v>
      </c>
      <c r="K11" s="1872">
        <v>25.248000000000001</v>
      </c>
      <c r="L11" s="1872">
        <v>15.486000000000001</v>
      </c>
      <c r="M11" s="1872">
        <v>5.19</v>
      </c>
      <c r="N11" s="1871">
        <v>6.069</v>
      </c>
      <c r="O11" s="1873">
        <v>-6.5789999999999997</v>
      </c>
    </row>
    <row r="12" spans="1:18" ht="8.1" customHeight="1">
      <c r="A12" s="1889" t="s">
        <v>715</v>
      </c>
      <c r="B12" s="1890">
        <v>4.99</v>
      </c>
      <c r="C12" s="1868">
        <v>132.4</v>
      </c>
      <c r="D12" s="1868">
        <v>136.9</v>
      </c>
      <c r="E12" s="1869">
        <v>125.1</v>
      </c>
      <c r="F12" s="1869">
        <v>122.7</v>
      </c>
      <c r="G12" s="1869">
        <v>121.3</v>
      </c>
      <c r="H12" s="1868">
        <v>119</v>
      </c>
      <c r="I12" s="1886">
        <v>-24.643999999999998</v>
      </c>
      <c r="J12" s="1871">
        <v>-22.611999999999998</v>
      </c>
      <c r="K12" s="1872">
        <v>-16.321000000000002</v>
      </c>
      <c r="L12" s="1872">
        <v>-21.195</v>
      </c>
      <c r="M12" s="1872">
        <v>-24.891999999999999</v>
      </c>
      <c r="N12" s="1871">
        <v>-20.454999999999998</v>
      </c>
      <c r="O12" s="1873">
        <v>-1.8959999999999999</v>
      </c>
    </row>
    <row r="13" spans="1:18" ht="8.1" customHeight="1">
      <c r="A13" s="1891" t="s">
        <v>588</v>
      </c>
      <c r="B13" s="1890">
        <v>4.88</v>
      </c>
      <c r="C13" s="1868">
        <v>117.8</v>
      </c>
      <c r="D13" s="1868">
        <v>116</v>
      </c>
      <c r="E13" s="1869">
        <v>122.7</v>
      </c>
      <c r="F13" s="1869">
        <v>121</v>
      </c>
      <c r="G13" s="1869">
        <v>121.2</v>
      </c>
      <c r="H13" s="1868">
        <v>120.8</v>
      </c>
      <c r="I13" s="1886">
        <v>3.2429999999999999</v>
      </c>
      <c r="J13" s="1871">
        <v>-2.4390000000000001</v>
      </c>
      <c r="K13" s="1872">
        <v>18.207999999999998</v>
      </c>
      <c r="L13" s="1872">
        <v>10</v>
      </c>
      <c r="M13" s="1872">
        <v>2.3650000000000002</v>
      </c>
      <c r="N13" s="1871">
        <v>3.0720000000000001</v>
      </c>
      <c r="O13" s="1873">
        <v>-0.33</v>
      </c>
    </row>
    <row r="14" spans="1:18" ht="10.5" customHeight="1">
      <c r="A14" s="1882" t="s">
        <v>714</v>
      </c>
      <c r="B14" s="1883">
        <v>47.71</v>
      </c>
      <c r="C14" s="1884">
        <v>128.19999999999999</v>
      </c>
      <c r="D14" s="1884">
        <v>126.6</v>
      </c>
      <c r="E14" s="1885">
        <v>127.8</v>
      </c>
      <c r="F14" s="1885">
        <v>130.69999999999999</v>
      </c>
      <c r="G14" s="1885">
        <v>128.80000000000001</v>
      </c>
      <c r="H14" s="1884">
        <v>128.1</v>
      </c>
      <c r="I14" s="1892">
        <v>-9.0129999999999999</v>
      </c>
      <c r="J14" s="1893">
        <v>-11.157999999999999</v>
      </c>
      <c r="K14" s="1894">
        <v>-7.7919999999999998</v>
      </c>
      <c r="L14" s="1894">
        <v>-6.8419999999999996</v>
      </c>
      <c r="M14" s="1894">
        <v>-9.36</v>
      </c>
      <c r="N14" s="1893">
        <v>-10.105</v>
      </c>
      <c r="O14" s="1895">
        <v>-0.54300000000000004</v>
      </c>
      <c r="Q14" s="1311" t="s">
        <v>1</v>
      </c>
    </row>
    <row r="15" spans="1:18" ht="8.1" customHeight="1">
      <c r="A15" s="1896" t="s">
        <v>659</v>
      </c>
      <c r="B15" s="1888">
        <v>22.32</v>
      </c>
      <c r="C15" s="1868">
        <v>122.1</v>
      </c>
      <c r="D15" s="1868">
        <v>118.9</v>
      </c>
      <c r="E15" s="1869">
        <v>126.4</v>
      </c>
      <c r="F15" s="1869">
        <v>132.5</v>
      </c>
      <c r="G15" s="1869">
        <v>128.69999999999999</v>
      </c>
      <c r="H15" s="1868">
        <v>127.5</v>
      </c>
      <c r="I15" s="1886">
        <v>4.8970000000000002</v>
      </c>
      <c r="J15" s="1871">
        <v>-0.41899999999999998</v>
      </c>
      <c r="K15" s="1872">
        <v>14.701000000000001</v>
      </c>
      <c r="L15" s="1872">
        <v>16.637</v>
      </c>
      <c r="M15" s="1872">
        <v>9.8119999999999994</v>
      </c>
      <c r="N15" s="1871">
        <v>7.9589999999999996</v>
      </c>
      <c r="O15" s="1873">
        <v>-0.93200000000000005</v>
      </c>
    </row>
    <row r="16" spans="1:18" ht="8.1" customHeight="1">
      <c r="A16" s="1897" t="s">
        <v>713</v>
      </c>
      <c r="B16" s="1888">
        <v>17.190000000000001</v>
      </c>
      <c r="C16" s="1868">
        <v>148.30000000000001</v>
      </c>
      <c r="D16" s="1868">
        <v>148.30000000000001</v>
      </c>
      <c r="E16" s="1869">
        <v>141.69999999999999</v>
      </c>
      <c r="F16" s="1869">
        <v>141.69999999999999</v>
      </c>
      <c r="G16" s="1869">
        <v>141.69999999999999</v>
      </c>
      <c r="H16" s="1868">
        <v>141.69999999999999</v>
      </c>
      <c r="I16" s="1886">
        <v>-21.905999999999999</v>
      </c>
      <c r="J16" s="1871">
        <v>-21.905999999999999</v>
      </c>
      <c r="K16" s="1872">
        <v>-26.77</v>
      </c>
      <c r="L16" s="1872">
        <v>-26.77</v>
      </c>
      <c r="M16" s="1872">
        <v>-26.77</v>
      </c>
      <c r="N16" s="1871">
        <v>-26.77</v>
      </c>
      <c r="O16" s="1873">
        <v>0</v>
      </c>
      <c r="Q16" s="1872" t="s">
        <v>573</v>
      </c>
    </row>
    <row r="17" spans="1:15" ht="11.25" customHeight="1">
      <c r="A17" s="1898" t="s">
        <v>712</v>
      </c>
      <c r="B17" s="1888">
        <v>43.17</v>
      </c>
      <c r="C17" s="1868">
        <v>181.6</v>
      </c>
      <c r="D17" s="1868">
        <v>214.3</v>
      </c>
      <c r="E17" s="1869">
        <v>184</v>
      </c>
      <c r="F17" s="1869">
        <v>181.9</v>
      </c>
      <c r="G17" s="1869">
        <v>178.1</v>
      </c>
      <c r="H17" s="1868">
        <v>131.9</v>
      </c>
      <c r="I17" s="1886">
        <v>-31.498000000000001</v>
      </c>
      <c r="J17" s="1871">
        <v>-10.26</v>
      </c>
      <c r="K17" s="1872">
        <v>-38.378999999999998</v>
      </c>
      <c r="L17" s="1872">
        <v>-39.987000000000002</v>
      </c>
      <c r="M17" s="1872">
        <v>-41.337000000000003</v>
      </c>
      <c r="N17" s="1871">
        <v>-64.158000000000001</v>
      </c>
      <c r="O17" s="1873">
        <v>-25.94</v>
      </c>
    </row>
    <row r="18" spans="1:15" ht="15.75" customHeight="1">
      <c r="A18" s="1899" t="s">
        <v>711</v>
      </c>
      <c r="B18" s="1883">
        <v>133.77000000000001</v>
      </c>
      <c r="C18" s="1884">
        <v>143.69999999999999</v>
      </c>
      <c r="D18" s="1884">
        <v>145.30000000000001</v>
      </c>
      <c r="E18" s="1885">
        <v>148</v>
      </c>
      <c r="F18" s="1885">
        <v>150.19999999999999</v>
      </c>
      <c r="G18" s="1885">
        <v>144.30000000000001</v>
      </c>
      <c r="H18" s="1884">
        <v>136</v>
      </c>
      <c r="I18" s="1892">
        <v>0.27900000000000003</v>
      </c>
      <c r="J18" s="1893">
        <v>3.2690000000000001</v>
      </c>
      <c r="K18" s="1894">
        <v>0.13500000000000001</v>
      </c>
      <c r="L18" s="1894">
        <v>2.1070000000000002</v>
      </c>
      <c r="M18" s="1894">
        <v>-3.2189999999999999</v>
      </c>
      <c r="N18" s="1893">
        <v>-8.7859999999999996</v>
      </c>
      <c r="O18" s="1895">
        <v>-5.7519999999999998</v>
      </c>
    </row>
    <row r="19" spans="1:15" ht="8.1" customHeight="1">
      <c r="A19" s="1887" t="s">
        <v>710</v>
      </c>
      <c r="B19" s="1888">
        <v>74.599999999999994</v>
      </c>
      <c r="C19" s="1868">
        <v>130.69999999999999</v>
      </c>
      <c r="D19" s="1868">
        <v>133.80000000000001</v>
      </c>
      <c r="E19" s="1869">
        <v>138.5</v>
      </c>
      <c r="F19" s="1869">
        <v>141.5</v>
      </c>
      <c r="G19" s="1869">
        <v>131.5</v>
      </c>
      <c r="H19" s="1868">
        <v>121.5</v>
      </c>
      <c r="I19" s="1886">
        <v>-3.0419999999999998</v>
      </c>
      <c r="J19" s="1871">
        <v>-0.74199999999999999</v>
      </c>
      <c r="K19" s="1872">
        <v>0.72699999999999998</v>
      </c>
      <c r="L19" s="1872">
        <v>2.4620000000000002</v>
      </c>
      <c r="M19" s="1872">
        <v>-6.6050000000000004</v>
      </c>
      <c r="N19" s="1871">
        <v>-13.646000000000001</v>
      </c>
      <c r="O19" s="1873">
        <v>-7.6050000000000004</v>
      </c>
    </row>
    <row r="20" spans="1:15" ht="8.1" customHeight="1">
      <c r="A20" s="1900" t="s">
        <v>709</v>
      </c>
      <c r="B20" s="1888">
        <v>3.19</v>
      </c>
      <c r="C20" s="1868">
        <v>117.5</v>
      </c>
      <c r="D20" s="1868">
        <v>119.7</v>
      </c>
      <c r="E20" s="1869">
        <v>173.6</v>
      </c>
      <c r="F20" s="1869">
        <v>147.69999999999999</v>
      </c>
      <c r="G20" s="1869">
        <v>113.2</v>
      </c>
      <c r="H20" s="1868">
        <v>83.3</v>
      </c>
      <c r="I20" s="1886">
        <v>4.3520000000000003</v>
      </c>
      <c r="J20" s="1871">
        <v>10.526</v>
      </c>
      <c r="K20" s="1872">
        <v>10.433</v>
      </c>
      <c r="L20" s="1872">
        <v>-2.3149999999999999</v>
      </c>
      <c r="M20" s="1872">
        <v>0.53300000000000003</v>
      </c>
      <c r="N20" s="1871">
        <v>-20.515000000000001</v>
      </c>
      <c r="O20" s="1873">
        <v>-26.413</v>
      </c>
    </row>
    <row r="21" spans="1:15" s="1310" customFormat="1" ht="8.1" customHeight="1">
      <c r="A21" s="1900" t="s">
        <v>708</v>
      </c>
      <c r="B21" s="1888">
        <v>5.98</v>
      </c>
      <c r="C21" s="1868">
        <v>138.4</v>
      </c>
      <c r="D21" s="1868">
        <v>135.30000000000001</v>
      </c>
      <c r="E21" s="1869">
        <v>141.80000000000001</v>
      </c>
      <c r="F21" s="1869">
        <v>143</v>
      </c>
      <c r="G21" s="1869">
        <v>142.69999999999999</v>
      </c>
      <c r="H21" s="1868">
        <v>141.1</v>
      </c>
      <c r="I21" s="1886">
        <v>3.13</v>
      </c>
      <c r="J21" s="1871">
        <v>3.0459999999999998</v>
      </c>
      <c r="K21" s="1872">
        <v>3.9590000000000001</v>
      </c>
      <c r="L21" s="1872">
        <v>4.9160000000000004</v>
      </c>
      <c r="M21" s="1872">
        <v>5.1580000000000004</v>
      </c>
      <c r="N21" s="1871">
        <v>4.21</v>
      </c>
      <c r="O21" s="1873">
        <v>-1.121</v>
      </c>
    </row>
    <row r="22" spans="1:15" s="1310" customFormat="1" ht="8.1" customHeight="1">
      <c r="A22" s="1900" t="s">
        <v>707</v>
      </c>
      <c r="B22" s="1888">
        <v>8.65</v>
      </c>
      <c r="C22" s="1868">
        <v>131.30000000000001</v>
      </c>
      <c r="D22" s="1868">
        <v>112.2</v>
      </c>
      <c r="E22" s="1869">
        <v>119</v>
      </c>
      <c r="F22" s="1869">
        <v>146.30000000000001</v>
      </c>
      <c r="G22" s="1869">
        <v>119.3</v>
      </c>
      <c r="H22" s="1868">
        <v>135.19999999999999</v>
      </c>
      <c r="I22" s="1886">
        <v>17.652000000000001</v>
      </c>
      <c r="J22" s="1871">
        <v>-5.476</v>
      </c>
      <c r="K22" s="1872">
        <v>9.9819999999999993</v>
      </c>
      <c r="L22" s="1872">
        <v>25.687000000000001</v>
      </c>
      <c r="M22" s="1872">
        <v>9.4499999999999993</v>
      </c>
      <c r="N22" s="1871">
        <v>20.93</v>
      </c>
      <c r="O22" s="1873">
        <v>13.327999999999999</v>
      </c>
    </row>
    <row r="23" spans="1:15" s="1310" customFormat="1" ht="8.1" customHeight="1">
      <c r="A23" s="1900" t="s">
        <v>706</v>
      </c>
      <c r="B23" s="1888">
        <v>6.13</v>
      </c>
      <c r="C23" s="1868">
        <v>141.9</v>
      </c>
      <c r="D23" s="1868">
        <v>164.6</v>
      </c>
      <c r="E23" s="1869">
        <v>142.9</v>
      </c>
      <c r="F23" s="1869">
        <v>142.9</v>
      </c>
      <c r="G23" s="1869">
        <v>188.2</v>
      </c>
      <c r="H23" s="1868">
        <v>79.2</v>
      </c>
      <c r="I23" s="1886">
        <v>-15.686</v>
      </c>
      <c r="J23" s="1871">
        <v>2.8109999999999999</v>
      </c>
      <c r="K23" s="1872">
        <v>-11.186999999999999</v>
      </c>
      <c r="L23" s="1872">
        <v>-11.186999999999999</v>
      </c>
      <c r="M23" s="1872">
        <v>-13.352</v>
      </c>
      <c r="N23" s="1871">
        <v>-60.161000000000001</v>
      </c>
      <c r="O23" s="1873">
        <v>-57.917000000000002</v>
      </c>
    </row>
    <row r="24" spans="1:15" ht="10.5" customHeight="1">
      <c r="A24" s="1882" t="s">
        <v>705</v>
      </c>
      <c r="B24" s="1883">
        <v>59.17</v>
      </c>
      <c r="C24" s="1884">
        <v>160</v>
      </c>
      <c r="D24" s="1884">
        <v>159.80000000000001</v>
      </c>
      <c r="E24" s="1885">
        <v>160.1</v>
      </c>
      <c r="F24" s="1885">
        <v>161</v>
      </c>
      <c r="G24" s="1885">
        <v>160.5</v>
      </c>
      <c r="H24" s="1884">
        <v>154.30000000000001</v>
      </c>
      <c r="I24" s="1892">
        <v>3.964</v>
      </c>
      <c r="J24" s="1893">
        <v>7.827</v>
      </c>
      <c r="K24" s="1894">
        <v>-0.373</v>
      </c>
      <c r="L24" s="1894">
        <v>1.641</v>
      </c>
      <c r="M24" s="1894">
        <v>0.627</v>
      </c>
      <c r="N24" s="1893">
        <v>-3.3809999999999998</v>
      </c>
      <c r="O24" s="1895">
        <v>-3.863</v>
      </c>
    </row>
    <row r="25" spans="1:15" ht="7.5" customHeight="1">
      <c r="A25" s="1887" t="s">
        <v>704</v>
      </c>
      <c r="B25" s="1888">
        <v>12.49</v>
      </c>
      <c r="C25" s="1868">
        <v>137.80000000000001</v>
      </c>
      <c r="D25" s="1868">
        <v>136.30000000000001</v>
      </c>
      <c r="E25" s="1869">
        <v>143.80000000000001</v>
      </c>
      <c r="F25" s="1869">
        <v>142.69999999999999</v>
      </c>
      <c r="G25" s="1869">
        <v>138.5</v>
      </c>
      <c r="H25" s="1868">
        <v>122.7</v>
      </c>
      <c r="I25" s="1886">
        <v>9.7129999999999992</v>
      </c>
      <c r="J25" s="1871">
        <v>16.795000000000002</v>
      </c>
      <c r="K25" s="1872">
        <v>3.9769999999999999</v>
      </c>
      <c r="L25" s="1872">
        <v>10.878</v>
      </c>
      <c r="M25" s="1872">
        <v>0.874</v>
      </c>
      <c r="N25" s="1871">
        <v>-13.409000000000001</v>
      </c>
      <c r="O25" s="1873">
        <v>-11.407999999999999</v>
      </c>
    </row>
    <row r="26" spans="1:15" ht="7.5" customHeight="1">
      <c r="A26" s="1887" t="s">
        <v>703</v>
      </c>
      <c r="B26" s="1888">
        <v>17.28</v>
      </c>
      <c r="C26" s="1868">
        <v>129.80000000000001</v>
      </c>
      <c r="D26" s="1868">
        <v>130.9</v>
      </c>
      <c r="E26" s="1869">
        <v>127.9</v>
      </c>
      <c r="F26" s="1869">
        <v>131.9</v>
      </c>
      <c r="G26" s="1869">
        <v>133.80000000000001</v>
      </c>
      <c r="H26" s="1868">
        <v>123.8</v>
      </c>
      <c r="I26" s="1886">
        <v>2.4470000000000001</v>
      </c>
      <c r="J26" s="1871">
        <v>8.1820000000000004</v>
      </c>
      <c r="K26" s="1872">
        <v>-3.544</v>
      </c>
      <c r="L26" s="1872">
        <v>0.30399999999999999</v>
      </c>
      <c r="M26" s="1872">
        <v>3.7210000000000001</v>
      </c>
      <c r="N26" s="1871">
        <v>-2.2120000000000002</v>
      </c>
      <c r="O26" s="1873">
        <v>-7.4740000000000002</v>
      </c>
    </row>
    <row r="27" spans="1:15" ht="7.5" customHeight="1">
      <c r="A27" s="1887" t="s">
        <v>702</v>
      </c>
      <c r="B27" s="1888">
        <v>29.4</v>
      </c>
      <c r="C27" s="1868">
        <v>187.2</v>
      </c>
      <c r="D27" s="1868">
        <v>186.8</v>
      </c>
      <c r="E27" s="1869">
        <v>185.9</v>
      </c>
      <c r="F27" s="1869">
        <v>185.9</v>
      </c>
      <c r="G27" s="1869">
        <v>185.6</v>
      </c>
      <c r="H27" s="1868">
        <v>185.6</v>
      </c>
      <c r="I27" s="1886">
        <v>2.9140000000000001</v>
      </c>
      <c r="J27" s="1871">
        <v>5.2389999999999999</v>
      </c>
      <c r="K27" s="1872">
        <v>-0.48199999999999998</v>
      </c>
      <c r="L27" s="1872">
        <v>-0.48199999999999998</v>
      </c>
      <c r="M27" s="1872">
        <v>-0.64200000000000002</v>
      </c>
      <c r="N27" s="1871">
        <v>-0.64200000000000002</v>
      </c>
      <c r="O27" s="1873">
        <v>0</v>
      </c>
    </row>
    <row r="28" spans="1:15" ht="10.5" customHeight="1">
      <c r="A28" s="1882" t="s">
        <v>701</v>
      </c>
      <c r="B28" s="1883">
        <v>21.8</v>
      </c>
      <c r="C28" s="1884">
        <v>124.7</v>
      </c>
      <c r="D28" s="1884">
        <v>117.7</v>
      </c>
      <c r="E28" s="1885">
        <v>132.80000000000001</v>
      </c>
      <c r="F28" s="1885">
        <v>144.19999999999999</v>
      </c>
      <c r="G28" s="1885">
        <v>133.1</v>
      </c>
      <c r="H28" s="1884">
        <v>128.19999999999999</v>
      </c>
      <c r="I28" s="1892">
        <v>16</v>
      </c>
      <c r="J28" s="1893">
        <v>21.091000000000001</v>
      </c>
      <c r="K28" s="1894">
        <v>20.507999999999999</v>
      </c>
      <c r="L28" s="1894">
        <v>24.524999999999999</v>
      </c>
      <c r="M28" s="1894">
        <v>15.941000000000001</v>
      </c>
      <c r="N28" s="1893">
        <v>14.159000000000001</v>
      </c>
      <c r="O28" s="1895">
        <v>-3.681</v>
      </c>
    </row>
    <row r="29" spans="1:15" ht="8.1" customHeight="1">
      <c r="A29" s="1887" t="s">
        <v>700</v>
      </c>
      <c r="B29" s="1888">
        <v>10.27</v>
      </c>
      <c r="C29" s="1868">
        <v>132.1</v>
      </c>
      <c r="D29" s="1868">
        <v>121.2</v>
      </c>
      <c r="E29" s="1869">
        <v>135.6</v>
      </c>
      <c r="F29" s="1869">
        <v>136.5</v>
      </c>
      <c r="G29" s="1869">
        <v>139.80000000000001</v>
      </c>
      <c r="H29" s="1868">
        <v>139.9</v>
      </c>
      <c r="I29" s="1886">
        <v>23.573</v>
      </c>
      <c r="J29" s="1871">
        <v>34.667000000000002</v>
      </c>
      <c r="K29" s="1872">
        <v>22.937000000000001</v>
      </c>
      <c r="L29" s="1872">
        <v>22.751999999999999</v>
      </c>
      <c r="M29" s="1872">
        <v>24.045999999999999</v>
      </c>
      <c r="N29" s="1871">
        <v>23.805</v>
      </c>
      <c r="O29" s="1873">
        <v>7.1999999999999995E-2</v>
      </c>
    </row>
    <row r="30" spans="1:15" ht="10.5" customHeight="1">
      <c r="A30" s="1897" t="s">
        <v>699</v>
      </c>
      <c r="B30" s="1901">
        <v>5.55</v>
      </c>
      <c r="C30" s="1902">
        <v>115.4</v>
      </c>
      <c r="D30" s="1902">
        <v>117.1</v>
      </c>
      <c r="E30" s="1903">
        <v>138.5</v>
      </c>
      <c r="F30" s="1903">
        <v>179</v>
      </c>
      <c r="G30" s="1903">
        <v>124.4</v>
      </c>
      <c r="H30" s="1902">
        <v>102.1</v>
      </c>
      <c r="I30" s="1904">
        <v>4.5289999999999999</v>
      </c>
      <c r="J30" s="1905">
        <v>11.63</v>
      </c>
      <c r="K30" s="1906">
        <v>24.215</v>
      </c>
      <c r="L30" s="1906">
        <v>35.914999999999999</v>
      </c>
      <c r="M30" s="1906">
        <v>-1.113</v>
      </c>
      <c r="N30" s="1905">
        <v>-6.5019999999999998</v>
      </c>
      <c r="O30" s="1907">
        <v>-17.925999999999998</v>
      </c>
    </row>
    <row r="31" spans="1:15" s="1908" customFormat="1" ht="15" customHeight="1">
      <c r="A31" s="1874" t="s">
        <v>698</v>
      </c>
      <c r="B31" s="1875">
        <v>606.41</v>
      </c>
      <c r="C31" s="1876">
        <v>146.19999999999999</v>
      </c>
      <c r="D31" s="1876">
        <v>140.6</v>
      </c>
      <c r="E31" s="1877">
        <v>146.9</v>
      </c>
      <c r="F31" s="1877">
        <v>152.1</v>
      </c>
      <c r="G31" s="1877">
        <v>155.5</v>
      </c>
      <c r="H31" s="1876">
        <v>157.6</v>
      </c>
      <c r="I31" s="1878">
        <v>7.3419999999999996</v>
      </c>
      <c r="J31" s="1879">
        <v>0.86099999999999999</v>
      </c>
      <c r="K31" s="1880">
        <v>6.2949999999999999</v>
      </c>
      <c r="L31" s="1880">
        <v>9.8190000000000008</v>
      </c>
      <c r="M31" s="1880">
        <v>11.63</v>
      </c>
      <c r="N31" s="1879">
        <v>12.651999999999999</v>
      </c>
      <c r="O31" s="1881">
        <v>1.35</v>
      </c>
    </row>
    <row r="32" spans="1:15" ht="10.5" customHeight="1">
      <c r="A32" s="1882" t="s">
        <v>697</v>
      </c>
      <c r="B32" s="1888">
        <v>329.77</v>
      </c>
      <c r="C32" s="1868">
        <v>137.1</v>
      </c>
      <c r="D32" s="1868">
        <v>136.19999999999999</v>
      </c>
      <c r="E32" s="1869">
        <v>134.5</v>
      </c>
      <c r="F32" s="1869">
        <v>143.5</v>
      </c>
      <c r="G32" s="1869">
        <v>149.4</v>
      </c>
      <c r="H32" s="1868">
        <v>153.1</v>
      </c>
      <c r="I32" s="1886">
        <v>-0.218</v>
      </c>
      <c r="J32" s="1871">
        <v>-3.2669999999999999</v>
      </c>
      <c r="K32" s="1872">
        <v>-1.825</v>
      </c>
      <c r="L32" s="1872">
        <v>4.2880000000000003</v>
      </c>
      <c r="M32" s="1872">
        <v>7.7919999999999998</v>
      </c>
      <c r="N32" s="1871">
        <v>10.144</v>
      </c>
      <c r="O32" s="1873">
        <v>2.4769999999999999</v>
      </c>
    </row>
    <row r="33" spans="1:16" ht="8.1" customHeight="1">
      <c r="A33" s="1887" t="s">
        <v>670</v>
      </c>
      <c r="B33" s="1888">
        <v>81.23</v>
      </c>
      <c r="C33" s="1868">
        <v>168.6</v>
      </c>
      <c r="D33" s="1868">
        <v>145.80000000000001</v>
      </c>
      <c r="E33" s="1869">
        <v>183.7</v>
      </c>
      <c r="F33" s="1869">
        <v>190.4</v>
      </c>
      <c r="G33" s="1869">
        <v>199.2</v>
      </c>
      <c r="H33" s="1868">
        <v>205.1</v>
      </c>
      <c r="I33" s="1886">
        <v>23.88</v>
      </c>
      <c r="J33" s="1871">
        <v>5.423</v>
      </c>
      <c r="K33" s="1872">
        <v>33.405999999999999</v>
      </c>
      <c r="L33" s="1872">
        <v>38.070999999999998</v>
      </c>
      <c r="M33" s="1872">
        <v>41.578000000000003</v>
      </c>
      <c r="N33" s="1871">
        <v>43.527000000000001</v>
      </c>
      <c r="O33" s="1873">
        <v>2.9620000000000002</v>
      </c>
    </row>
    <row r="34" spans="1:16" ht="8.1" customHeight="1">
      <c r="A34" s="1900" t="s">
        <v>696</v>
      </c>
      <c r="B34" s="1888">
        <v>47.28</v>
      </c>
      <c r="C34" s="1868">
        <v>163.4</v>
      </c>
      <c r="D34" s="1868">
        <v>142.1</v>
      </c>
      <c r="E34" s="1869">
        <v>176.7</v>
      </c>
      <c r="F34" s="1869">
        <v>182</v>
      </c>
      <c r="G34" s="1869">
        <v>189.7</v>
      </c>
      <c r="H34" s="1868">
        <v>193.7</v>
      </c>
      <c r="I34" s="1886">
        <v>23.228000000000002</v>
      </c>
      <c r="J34" s="1871">
        <v>6.5220000000000002</v>
      </c>
      <c r="K34" s="1872">
        <v>30.986000000000001</v>
      </c>
      <c r="L34" s="1872">
        <v>36.637</v>
      </c>
      <c r="M34" s="1872">
        <v>40.622999999999998</v>
      </c>
      <c r="N34" s="1871">
        <v>41.697000000000003</v>
      </c>
      <c r="O34" s="1873">
        <v>2.109</v>
      </c>
    </row>
    <row r="35" spans="1:16" ht="8.1" customHeight="1">
      <c r="A35" s="1900" t="s">
        <v>695</v>
      </c>
      <c r="B35" s="1888">
        <v>17.190000000000001</v>
      </c>
      <c r="C35" s="1868">
        <v>187.7</v>
      </c>
      <c r="D35" s="1868">
        <v>158.6</v>
      </c>
      <c r="E35" s="1869">
        <v>208.2</v>
      </c>
      <c r="F35" s="1869">
        <v>220.6</v>
      </c>
      <c r="G35" s="1869">
        <v>235.6</v>
      </c>
      <c r="H35" s="1868">
        <v>246.1</v>
      </c>
      <c r="I35" s="1886">
        <v>28.385999999999999</v>
      </c>
      <c r="J35" s="1871">
        <v>4.9640000000000004</v>
      </c>
      <c r="K35" s="1872">
        <v>41.633000000000003</v>
      </c>
      <c r="L35" s="1872">
        <v>44.088999999999999</v>
      </c>
      <c r="M35" s="1872">
        <v>47.804000000000002</v>
      </c>
      <c r="N35" s="1871">
        <v>51.633000000000003</v>
      </c>
      <c r="O35" s="1873">
        <v>4.4569999999999999</v>
      </c>
    </row>
    <row r="36" spans="1:16" ht="8.1" customHeight="1">
      <c r="A36" s="1900" t="s">
        <v>393</v>
      </c>
      <c r="B36" s="1888">
        <v>11.23</v>
      </c>
      <c r="C36" s="1868">
        <v>166.4</v>
      </c>
      <c r="D36" s="1868">
        <v>143.9</v>
      </c>
      <c r="E36" s="1869">
        <v>178.9</v>
      </c>
      <c r="F36" s="1869">
        <v>187.4</v>
      </c>
      <c r="G36" s="1869">
        <v>197.2</v>
      </c>
      <c r="H36" s="1868">
        <v>205.2</v>
      </c>
      <c r="I36" s="1886">
        <v>22.263000000000002</v>
      </c>
      <c r="J36" s="1871">
        <v>2.129</v>
      </c>
      <c r="K36" s="1872">
        <v>33.707000000000001</v>
      </c>
      <c r="L36" s="1872">
        <v>38.098999999999997</v>
      </c>
      <c r="M36" s="1872">
        <v>41.261000000000003</v>
      </c>
      <c r="N36" s="1871">
        <v>44.100999999999999</v>
      </c>
      <c r="O36" s="1873">
        <v>4.0570000000000004</v>
      </c>
    </row>
    <row r="37" spans="1:16" ht="8.1" customHeight="1">
      <c r="A37" s="1900" t="s">
        <v>671</v>
      </c>
      <c r="B37" s="1888">
        <v>5.53</v>
      </c>
      <c r="C37" s="1868">
        <v>158.30000000000001</v>
      </c>
      <c r="D37" s="1868">
        <v>140.80000000000001</v>
      </c>
      <c r="E37" s="1869">
        <v>177.2</v>
      </c>
      <c r="F37" s="1869">
        <v>174.7</v>
      </c>
      <c r="G37" s="1869">
        <v>171.7</v>
      </c>
      <c r="H37" s="1868">
        <v>174.7</v>
      </c>
      <c r="I37" s="1886">
        <v>17.52</v>
      </c>
      <c r="J37" s="1871">
        <v>4.3739999999999997</v>
      </c>
      <c r="K37" s="1872">
        <v>26.934000000000001</v>
      </c>
      <c r="L37" s="1872">
        <v>29.024999999999999</v>
      </c>
      <c r="M37" s="1872">
        <v>27.753</v>
      </c>
      <c r="N37" s="1871">
        <v>27.611000000000001</v>
      </c>
      <c r="O37" s="1873">
        <v>1.7470000000000001</v>
      </c>
    </row>
    <row r="38" spans="1:16" ht="8.1" customHeight="1">
      <c r="A38" s="1900" t="s">
        <v>527</v>
      </c>
      <c r="B38" s="1888">
        <v>183.28</v>
      </c>
      <c r="C38" s="1868">
        <v>120</v>
      </c>
      <c r="D38" s="1868">
        <v>130.5</v>
      </c>
      <c r="E38" s="1869">
        <v>108</v>
      </c>
      <c r="F38" s="1869">
        <v>120.5</v>
      </c>
      <c r="G38" s="1869">
        <v>125.9</v>
      </c>
      <c r="H38" s="1868">
        <v>130.1</v>
      </c>
      <c r="I38" s="1886">
        <v>-12.345000000000001</v>
      </c>
      <c r="J38" s="1871">
        <v>-6.5860000000000003</v>
      </c>
      <c r="K38" s="1872">
        <v>-21.225000000000001</v>
      </c>
      <c r="L38" s="1872">
        <v>-12.108000000000001</v>
      </c>
      <c r="M38" s="1872">
        <v>-8.3030000000000008</v>
      </c>
      <c r="N38" s="1871">
        <v>-5.1059999999999999</v>
      </c>
      <c r="O38" s="1873">
        <v>3.3359999999999999</v>
      </c>
    </row>
    <row r="39" spans="1:16" ht="8.1" customHeight="1">
      <c r="A39" s="1900" t="s">
        <v>694</v>
      </c>
      <c r="B39" s="1888">
        <v>3.91</v>
      </c>
      <c r="C39" s="1868">
        <v>159.5</v>
      </c>
      <c r="D39" s="1868">
        <v>148.9</v>
      </c>
      <c r="E39" s="1869">
        <v>166.2</v>
      </c>
      <c r="F39" s="1869">
        <v>176.9</v>
      </c>
      <c r="G39" s="1869">
        <v>175.3</v>
      </c>
      <c r="H39" s="1868">
        <v>175.1</v>
      </c>
      <c r="I39" s="1886">
        <v>12.324</v>
      </c>
      <c r="J39" s="1871">
        <v>11.037000000000001</v>
      </c>
      <c r="K39" s="1872">
        <v>22.928999999999998</v>
      </c>
      <c r="L39" s="1872">
        <v>17.23</v>
      </c>
      <c r="M39" s="1872">
        <v>5.0330000000000004</v>
      </c>
      <c r="N39" s="1871">
        <v>4.5999999999999996</v>
      </c>
      <c r="O39" s="1873">
        <v>-0.114</v>
      </c>
    </row>
    <row r="40" spans="1:16" ht="10.5" customHeight="1">
      <c r="A40" s="1896" t="s">
        <v>693</v>
      </c>
      <c r="B40" s="1888">
        <v>61.35</v>
      </c>
      <c r="C40" s="1868">
        <v>144.9</v>
      </c>
      <c r="D40" s="1868">
        <v>139.9</v>
      </c>
      <c r="E40" s="1869">
        <v>146.4</v>
      </c>
      <c r="F40" s="1869">
        <v>148.1</v>
      </c>
      <c r="G40" s="1869">
        <v>152.19999999999999</v>
      </c>
      <c r="H40" s="1868">
        <v>151.30000000000001</v>
      </c>
      <c r="I40" s="1886">
        <v>3.1320000000000001</v>
      </c>
      <c r="J40" s="1871">
        <v>-5.2809999999999997</v>
      </c>
      <c r="K40" s="1872">
        <v>7.5679999999999996</v>
      </c>
      <c r="L40" s="1872">
        <v>7.5529999999999999</v>
      </c>
      <c r="M40" s="1872">
        <v>10.210000000000001</v>
      </c>
      <c r="N40" s="1871">
        <v>9.7970000000000006</v>
      </c>
      <c r="O40" s="1873">
        <v>-0.59099999999999997</v>
      </c>
    </row>
    <row r="41" spans="1:16" ht="8.1" customHeight="1">
      <c r="A41" s="1900" t="s">
        <v>692</v>
      </c>
      <c r="B41" s="1888">
        <v>33.46</v>
      </c>
      <c r="C41" s="1868">
        <v>164.4</v>
      </c>
      <c r="D41" s="1868">
        <v>158.30000000000001</v>
      </c>
      <c r="E41" s="1869">
        <v>164.6</v>
      </c>
      <c r="F41" s="1869">
        <v>166.1</v>
      </c>
      <c r="G41" s="1869">
        <v>171.3</v>
      </c>
      <c r="H41" s="1868">
        <v>172</v>
      </c>
      <c r="I41" s="1886">
        <v>5.86</v>
      </c>
      <c r="J41" s="1871">
        <v>-1.7989999999999999</v>
      </c>
      <c r="K41" s="1872">
        <v>8.7899999999999991</v>
      </c>
      <c r="L41" s="1872">
        <v>7.3689999999999998</v>
      </c>
      <c r="M41" s="1872">
        <v>9.8780000000000001</v>
      </c>
      <c r="N41" s="1871">
        <v>10.682</v>
      </c>
      <c r="O41" s="1873">
        <v>0.40899999999999997</v>
      </c>
    </row>
    <row r="42" spans="1:16" ht="8.1" customHeight="1">
      <c r="A42" s="1900" t="s">
        <v>691</v>
      </c>
      <c r="B42" s="1888">
        <v>27.89</v>
      </c>
      <c r="C42" s="1868">
        <v>121.4</v>
      </c>
      <c r="D42" s="1868">
        <v>117.9</v>
      </c>
      <c r="E42" s="1869">
        <v>124.5</v>
      </c>
      <c r="F42" s="1869">
        <v>126.5</v>
      </c>
      <c r="G42" s="1869">
        <v>129.19999999999999</v>
      </c>
      <c r="H42" s="1868">
        <v>126.5</v>
      </c>
      <c r="I42" s="1886">
        <v>-1.0589999999999999</v>
      </c>
      <c r="J42" s="1871">
        <v>-10.41</v>
      </c>
      <c r="K42" s="1872">
        <v>5.5979999999999999</v>
      </c>
      <c r="L42" s="1872">
        <v>7.843</v>
      </c>
      <c r="M42" s="1872">
        <v>10.616</v>
      </c>
      <c r="N42" s="1871">
        <v>8.3049999999999997</v>
      </c>
      <c r="O42" s="1873">
        <v>-2.09</v>
      </c>
    </row>
    <row r="43" spans="1:16" ht="10.5" customHeight="1">
      <c r="A43" s="1898" t="s">
        <v>690</v>
      </c>
      <c r="B43" s="1888">
        <v>242.51</v>
      </c>
      <c r="C43" s="1868">
        <v>157.30000000000001</v>
      </c>
      <c r="D43" s="1868">
        <v>144.9</v>
      </c>
      <c r="E43" s="1869">
        <v>161.6</v>
      </c>
      <c r="F43" s="1869">
        <v>162.4</v>
      </c>
      <c r="G43" s="1869">
        <v>163.1</v>
      </c>
      <c r="H43" s="1868">
        <v>163.4</v>
      </c>
      <c r="I43" s="1886">
        <v>18.896000000000001</v>
      </c>
      <c r="J43" s="1871">
        <v>5.8440000000000003</v>
      </c>
      <c r="K43" s="1872">
        <v>17.87</v>
      </c>
      <c r="L43" s="1872">
        <v>18.195</v>
      </c>
      <c r="M43" s="1872">
        <v>17.931999999999999</v>
      </c>
      <c r="N43" s="1871">
        <v>17.048999999999999</v>
      </c>
      <c r="O43" s="1873">
        <v>0.184</v>
      </c>
    </row>
    <row r="44" spans="1:16" ht="10.5" customHeight="1">
      <c r="A44" s="1909" t="s">
        <v>689</v>
      </c>
      <c r="B44" s="1910">
        <v>25.43</v>
      </c>
      <c r="C44" s="1911">
        <v>166.4</v>
      </c>
      <c r="D44" s="1911">
        <v>163.69999999999999</v>
      </c>
      <c r="E44" s="1912">
        <v>176</v>
      </c>
      <c r="F44" s="1912">
        <v>175.5</v>
      </c>
      <c r="G44" s="1912">
        <v>173.1</v>
      </c>
      <c r="H44" s="1911">
        <v>173.4</v>
      </c>
      <c r="I44" s="1913">
        <v>2.0230000000000001</v>
      </c>
      <c r="J44" s="1914">
        <v>4.8689999999999998</v>
      </c>
      <c r="K44" s="1915">
        <v>3.774</v>
      </c>
      <c r="L44" s="1915">
        <v>5.4050000000000002</v>
      </c>
      <c r="M44" s="1915">
        <v>6.1959999999999997</v>
      </c>
      <c r="N44" s="1914">
        <v>8.0370000000000008</v>
      </c>
      <c r="O44" s="1916">
        <v>0.17299999999999999</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1908" t="s">
        <v>687</v>
      </c>
      <c r="B46" s="1918"/>
      <c r="C46" s="1869"/>
      <c r="D46" s="1869"/>
      <c r="E46" s="1919"/>
      <c r="F46" s="1869"/>
      <c r="G46" s="1869"/>
      <c r="H46" s="1869"/>
      <c r="I46" s="1918"/>
      <c r="J46" s="1918"/>
      <c r="K46" s="1918"/>
      <c r="L46" s="1918"/>
      <c r="M46" s="1918"/>
      <c r="N46" s="1918"/>
      <c r="O46" s="1920"/>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CF54EFB3-53C9-44B8-90D2-A3910BFE7B1A}"/>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2EF8A-81D5-48D7-928D-6AD7C3E5F057}">
  <sheetPr>
    <tabColor rgb="FF80CDEC"/>
  </sheetPr>
  <dimension ref="A1:R51"/>
  <sheetViews>
    <sheetView showGridLines="0" zoomScale="140" zoomScaleNormal="140" workbookViewId="0"/>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744</v>
      </c>
      <c r="D4" s="1859" t="s">
        <v>743</v>
      </c>
      <c r="E4" s="1860" t="s">
        <v>742</v>
      </c>
      <c r="F4" s="1860" t="s">
        <v>732</v>
      </c>
      <c r="G4" s="1861" t="s">
        <v>731</v>
      </c>
      <c r="H4" s="1862" t="s">
        <v>730</v>
      </c>
      <c r="I4" s="1859" t="s">
        <v>728</v>
      </c>
      <c r="J4" s="1859" t="s">
        <v>727</v>
      </c>
      <c r="K4" s="1859" t="s">
        <v>741</v>
      </c>
      <c r="L4" s="1859" t="s">
        <v>726</v>
      </c>
      <c r="M4" s="1863" t="s">
        <v>725</v>
      </c>
      <c r="N4" s="1864" t="s">
        <v>724</v>
      </c>
      <c r="O4" s="1865" t="s">
        <v>740</v>
      </c>
      <c r="P4" s="1311" t="s">
        <v>1</v>
      </c>
    </row>
    <row r="5" spans="1:18" ht="18.75" customHeight="1">
      <c r="A5" s="1866" t="s">
        <v>721</v>
      </c>
      <c r="B5" s="1867">
        <v>1000</v>
      </c>
      <c r="C5" s="1868">
        <v>139.80000000000001</v>
      </c>
      <c r="D5" s="1868">
        <v>139.1</v>
      </c>
      <c r="E5" s="1869">
        <v>143.69999999999999</v>
      </c>
      <c r="F5" s="1869">
        <v>143.4</v>
      </c>
      <c r="G5" s="1869">
        <v>146.69999999999999</v>
      </c>
      <c r="H5" s="1868">
        <v>147.4</v>
      </c>
      <c r="I5" s="1870">
        <v>-5.22</v>
      </c>
      <c r="J5" s="1871">
        <v>-1.5569999999999999</v>
      </c>
      <c r="K5" s="1872">
        <v>2.7160000000000002</v>
      </c>
      <c r="L5" s="1872">
        <v>1.5580000000000001</v>
      </c>
      <c r="M5" s="1872">
        <v>3.2370000000000001</v>
      </c>
      <c r="N5" s="1871">
        <v>2.4</v>
      </c>
      <c r="O5" s="1873">
        <v>0.47699999999999998</v>
      </c>
    </row>
    <row r="6" spans="1:18" ht="15" customHeight="1">
      <c r="A6" s="1874" t="s">
        <v>720</v>
      </c>
      <c r="B6" s="1875">
        <v>393.59</v>
      </c>
      <c r="C6" s="1876">
        <v>145.5</v>
      </c>
      <c r="D6" s="1876">
        <v>136.80000000000001</v>
      </c>
      <c r="E6" s="1877">
        <v>141.5</v>
      </c>
      <c r="F6" s="1877">
        <v>138</v>
      </c>
      <c r="G6" s="1877">
        <v>138.5</v>
      </c>
      <c r="H6" s="1876">
        <v>135</v>
      </c>
      <c r="I6" s="1878">
        <v>-1.222</v>
      </c>
      <c r="J6" s="1879">
        <v>-5.0659999999999998</v>
      </c>
      <c r="K6" s="1880">
        <v>-3.0819999999999999</v>
      </c>
      <c r="L6" s="1880">
        <v>-5.35</v>
      </c>
      <c r="M6" s="1880">
        <v>-6.2919999999999998</v>
      </c>
      <c r="N6" s="1879">
        <v>-10.8</v>
      </c>
      <c r="O6" s="1881">
        <v>-2.5</v>
      </c>
      <c r="Q6" s="1310"/>
      <c r="R6" s="1310"/>
    </row>
    <row r="7" spans="1:18" ht="11.25" customHeight="1">
      <c r="A7" s="1882" t="s">
        <v>155</v>
      </c>
      <c r="B7" s="1883">
        <v>110.56</v>
      </c>
      <c r="C7" s="1884">
        <v>121.4</v>
      </c>
      <c r="D7" s="1884">
        <v>112.6</v>
      </c>
      <c r="E7" s="1885">
        <v>125.8</v>
      </c>
      <c r="F7" s="1885">
        <v>122.1</v>
      </c>
      <c r="G7" s="1885">
        <v>118.5</v>
      </c>
      <c r="H7" s="1884">
        <v>117.4</v>
      </c>
      <c r="I7" s="1886">
        <v>-29.948</v>
      </c>
      <c r="J7" s="1871">
        <v>-14.242000000000001</v>
      </c>
      <c r="K7" s="1872">
        <v>16.265999999999998</v>
      </c>
      <c r="L7" s="1872">
        <v>17.291</v>
      </c>
      <c r="M7" s="1872">
        <v>8.9149999999999991</v>
      </c>
      <c r="N7" s="1871">
        <v>-0.7</v>
      </c>
      <c r="O7" s="1873">
        <v>-0.9</v>
      </c>
    </row>
    <row r="8" spans="1:18" ht="8.1" customHeight="1">
      <c r="A8" s="1887" t="s">
        <v>719</v>
      </c>
      <c r="B8" s="1888">
        <v>57.04</v>
      </c>
      <c r="C8" s="1868">
        <v>119.9</v>
      </c>
      <c r="D8" s="1868">
        <v>112.6</v>
      </c>
      <c r="E8" s="1869">
        <v>125</v>
      </c>
      <c r="F8" s="1869">
        <v>121.2</v>
      </c>
      <c r="G8" s="1869">
        <v>117</v>
      </c>
      <c r="H8" s="1868">
        <v>115.5</v>
      </c>
      <c r="I8" s="1886">
        <v>-30.087</v>
      </c>
      <c r="J8" s="1871">
        <v>-14.826000000000001</v>
      </c>
      <c r="K8" s="1872">
        <v>16.495999999999999</v>
      </c>
      <c r="L8" s="1872">
        <v>18.591000000000001</v>
      </c>
      <c r="M8" s="1872">
        <v>9.859</v>
      </c>
      <c r="N8" s="1871">
        <v>-0.4</v>
      </c>
      <c r="O8" s="1873">
        <v>-1.3</v>
      </c>
    </row>
    <row r="9" spans="1:18" ht="8.1" customHeight="1">
      <c r="A9" s="1887" t="s">
        <v>718</v>
      </c>
      <c r="B9" s="1888">
        <v>2.38</v>
      </c>
      <c r="C9" s="1868">
        <v>131</v>
      </c>
      <c r="D9" s="1868">
        <v>114.7</v>
      </c>
      <c r="E9" s="1869">
        <v>126.8</v>
      </c>
      <c r="F9" s="1869">
        <v>122.1</v>
      </c>
      <c r="G9" s="1869">
        <v>119.6</v>
      </c>
      <c r="H9" s="1868">
        <v>119.9</v>
      </c>
      <c r="I9" s="1886">
        <v>-29.456</v>
      </c>
      <c r="J9" s="1871">
        <v>-15.662000000000001</v>
      </c>
      <c r="K9" s="1872">
        <v>11.326000000000001</v>
      </c>
      <c r="L9" s="1872">
        <v>12.847</v>
      </c>
      <c r="M9" s="1872">
        <v>7.2649999999999997</v>
      </c>
      <c r="N9" s="1871">
        <v>-2.2000000000000002</v>
      </c>
      <c r="O9" s="1873">
        <v>0.3</v>
      </c>
    </row>
    <row r="10" spans="1:18" ht="8.1" customHeight="1">
      <c r="A10" s="1887" t="s">
        <v>717</v>
      </c>
      <c r="B10" s="1888">
        <v>16.920000000000002</v>
      </c>
      <c r="C10" s="1868">
        <v>110.2</v>
      </c>
      <c r="D10" s="1868">
        <v>106.4</v>
      </c>
      <c r="E10" s="1869">
        <v>122.5</v>
      </c>
      <c r="F10" s="1869">
        <v>118</v>
      </c>
      <c r="G10" s="1869">
        <v>116</v>
      </c>
      <c r="H10" s="1868">
        <v>114.9</v>
      </c>
      <c r="I10" s="1886">
        <v>-33.212000000000003</v>
      </c>
      <c r="J10" s="1871">
        <v>-13.566000000000001</v>
      </c>
      <c r="K10" s="1872">
        <v>25.256</v>
      </c>
      <c r="L10" s="1872">
        <v>24.736000000000001</v>
      </c>
      <c r="M10" s="1872">
        <v>15.194000000000001</v>
      </c>
      <c r="N10" s="1871">
        <v>3.7</v>
      </c>
      <c r="O10" s="1873">
        <v>-0.9</v>
      </c>
    </row>
    <row r="11" spans="1:18" ht="8.1" customHeight="1">
      <c r="A11" s="1887" t="s">
        <v>716</v>
      </c>
      <c r="B11" s="1888">
        <v>16.11</v>
      </c>
      <c r="C11" s="1868">
        <v>119</v>
      </c>
      <c r="D11" s="1868">
        <v>107.8</v>
      </c>
      <c r="E11" s="1869">
        <v>129.5</v>
      </c>
      <c r="F11" s="1869">
        <v>126.5</v>
      </c>
      <c r="G11" s="1869">
        <v>122.3</v>
      </c>
      <c r="H11" s="1868">
        <v>121.6</v>
      </c>
      <c r="I11" s="1886">
        <v>-32.347999999999999</v>
      </c>
      <c r="J11" s="1871">
        <v>-14.24</v>
      </c>
      <c r="K11" s="1872">
        <v>24.759</v>
      </c>
      <c r="L11" s="1872">
        <v>25.248000000000001</v>
      </c>
      <c r="M11" s="1872">
        <v>15.486000000000001</v>
      </c>
      <c r="N11" s="1871">
        <v>5.2</v>
      </c>
      <c r="O11" s="1873">
        <v>-0.6</v>
      </c>
    </row>
    <row r="12" spans="1:18" ht="8.1" customHeight="1">
      <c r="A12" s="1889" t="s">
        <v>715</v>
      </c>
      <c r="B12" s="1890">
        <v>4.99</v>
      </c>
      <c r="C12" s="1868">
        <v>175.7</v>
      </c>
      <c r="D12" s="1868">
        <v>136.9</v>
      </c>
      <c r="E12" s="1869">
        <v>129.1</v>
      </c>
      <c r="F12" s="1869">
        <v>125.1</v>
      </c>
      <c r="G12" s="1869">
        <v>122.7</v>
      </c>
      <c r="H12" s="1868">
        <v>121.3</v>
      </c>
      <c r="I12" s="1886">
        <v>-11.885999999999999</v>
      </c>
      <c r="J12" s="1871">
        <v>-22.611999999999998</v>
      </c>
      <c r="K12" s="1872">
        <v>-16.602</v>
      </c>
      <c r="L12" s="1872">
        <v>-16.321000000000002</v>
      </c>
      <c r="M12" s="1872">
        <v>-21.195</v>
      </c>
      <c r="N12" s="1871">
        <v>-24.9</v>
      </c>
      <c r="O12" s="1873">
        <v>-1.1000000000000001</v>
      </c>
    </row>
    <row r="13" spans="1:18" ht="8.1" customHeight="1">
      <c r="A13" s="1891" t="s">
        <v>588</v>
      </c>
      <c r="B13" s="1890">
        <v>4.88</v>
      </c>
      <c r="C13" s="1868">
        <v>114.1</v>
      </c>
      <c r="D13" s="1868">
        <v>116</v>
      </c>
      <c r="E13" s="1869">
        <v>124.3</v>
      </c>
      <c r="F13" s="1869">
        <v>122.7</v>
      </c>
      <c r="G13" s="1869">
        <v>121</v>
      </c>
      <c r="H13" s="1868">
        <v>121.2</v>
      </c>
      <c r="I13" s="1886">
        <v>-33.893000000000001</v>
      </c>
      <c r="J13" s="1871">
        <v>-2.4390000000000001</v>
      </c>
      <c r="K13" s="1872">
        <v>20.329000000000001</v>
      </c>
      <c r="L13" s="1872">
        <v>18.207999999999998</v>
      </c>
      <c r="M13" s="1872">
        <v>10</v>
      </c>
      <c r="N13" s="1871">
        <v>2.4</v>
      </c>
      <c r="O13" s="1873">
        <v>0.2</v>
      </c>
    </row>
    <row r="14" spans="1:18" ht="10.5" customHeight="1">
      <c r="A14" s="1882" t="s">
        <v>714</v>
      </c>
      <c r="B14" s="1883">
        <v>47.71</v>
      </c>
      <c r="C14" s="1884">
        <v>140.9</v>
      </c>
      <c r="D14" s="1884">
        <v>126.6</v>
      </c>
      <c r="E14" s="1885">
        <v>131.69999999999999</v>
      </c>
      <c r="F14" s="1885">
        <v>127.8</v>
      </c>
      <c r="G14" s="1885">
        <v>130.69999999999999</v>
      </c>
      <c r="H14" s="1884">
        <v>128.80000000000001</v>
      </c>
      <c r="I14" s="1892">
        <v>-7.9080000000000004</v>
      </c>
      <c r="J14" s="1893">
        <v>-11.157999999999999</v>
      </c>
      <c r="K14" s="1894">
        <v>-4.5650000000000004</v>
      </c>
      <c r="L14" s="1894">
        <v>-7.7919999999999998</v>
      </c>
      <c r="M14" s="1894">
        <v>-6.8419999999999996</v>
      </c>
      <c r="N14" s="1893">
        <v>-9.4</v>
      </c>
      <c r="O14" s="1895">
        <v>-1.5</v>
      </c>
      <c r="Q14" s="1311" t="s">
        <v>1</v>
      </c>
    </row>
    <row r="15" spans="1:18" ht="8.1" customHeight="1">
      <c r="A15" s="1896" t="s">
        <v>659</v>
      </c>
      <c r="B15" s="1888">
        <v>22.32</v>
      </c>
      <c r="C15" s="1868">
        <v>116.4</v>
      </c>
      <c r="D15" s="1868">
        <v>118.9</v>
      </c>
      <c r="E15" s="1869">
        <v>134.5</v>
      </c>
      <c r="F15" s="1869">
        <v>126.4</v>
      </c>
      <c r="G15" s="1869">
        <v>132.5</v>
      </c>
      <c r="H15" s="1868">
        <v>128.69999999999999</v>
      </c>
      <c r="I15" s="1886">
        <v>-28.72</v>
      </c>
      <c r="J15" s="1871">
        <v>-0.41899999999999998</v>
      </c>
      <c r="K15" s="1872">
        <v>23.734999999999999</v>
      </c>
      <c r="L15" s="1872">
        <v>14.701000000000001</v>
      </c>
      <c r="M15" s="1872">
        <v>16.637</v>
      </c>
      <c r="N15" s="1871">
        <v>9.8000000000000007</v>
      </c>
      <c r="O15" s="1873">
        <v>-2.9</v>
      </c>
    </row>
    <row r="16" spans="1:18" ht="8.1" customHeight="1">
      <c r="A16" s="1897" t="s">
        <v>713</v>
      </c>
      <c r="B16" s="1888">
        <v>17.190000000000001</v>
      </c>
      <c r="C16" s="1868">
        <v>189.9</v>
      </c>
      <c r="D16" s="1868">
        <v>148.30000000000001</v>
      </c>
      <c r="E16" s="1869">
        <v>141.69999999999999</v>
      </c>
      <c r="F16" s="1869">
        <v>141.69999999999999</v>
      </c>
      <c r="G16" s="1869">
        <v>141.69999999999999</v>
      </c>
      <c r="H16" s="1868">
        <v>141.69999999999999</v>
      </c>
      <c r="I16" s="1886">
        <v>20.419</v>
      </c>
      <c r="J16" s="1871">
        <v>-21.905999999999999</v>
      </c>
      <c r="K16" s="1872">
        <v>-26.77</v>
      </c>
      <c r="L16" s="1872">
        <v>-26.77</v>
      </c>
      <c r="M16" s="1872">
        <v>-26.77</v>
      </c>
      <c r="N16" s="1871">
        <v>-26.8</v>
      </c>
      <c r="O16" s="1873">
        <v>0</v>
      </c>
      <c r="Q16" s="1872" t="s">
        <v>573</v>
      </c>
    </row>
    <row r="17" spans="1:15" ht="11.25" customHeight="1">
      <c r="A17" s="1898" t="s">
        <v>712</v>
      </c>
      <c r="B17" s="1888">
        <v>43.17</v>
      </c>
      <c r="C17" s="1868">
        <v>265.10000000000002</v>
      </c>
      <c r="D17" s="1868">
        <v>214.3</v>
      </c>
      <c r="E17" s="1869">
        <v>184</v>
      </c>
      <c r="F17" s="1869">
        <v>184</v>
      </c>
      <c r="G17" s="1869">
        <v>181.9</v>
      </c>
      <c r="H17" s="1868">
        <v>178.1</v>
      </c>
      <c r="I17" s="1886">
        <v>42.527000000000001</v>
      </c>
      <c r="J17" s="1871">
        <v>-10.26</v>
      </c>
      <c r="K17" s="1872">
        <v>-36.088999999999999</v>
      </c>
      <c r="L17" s="1872">
        <v>-38.378999999999998</v>
      </c>
      <c r="M17" s="1872">
        <v>-39.987000000000002</v>
      </c>
      <c r="N17" s="1871">
        <v>-41.3</v>
      </c>
      <c r="O17" s="1873">
        <v>-2.1</v>
      </c>
    </row>
    <row r="18" spans="1:15" ht="15.75" customHeight="1">
      <c r="A18" s="1899" t="s">
        <v>711</v>
      </c>
      <c r="B18" s="1883">
        <v>133.77000000000001</v>
      </c>
      <c r="C18" s="1884">
        <v>143.30000000000001</v>
      </c>
      <c r="D18" s="1884">
        <v>145.30000000000001</v>
      </c>
      <c r="E18" s="1885">
        <v>154.19999999999999</v>
      </c>
      <c r="F18" s="1885">
        <v>148</v>
      </c>
      <c r="G18" s="1885">
        <v>150.19999999999999</v>
      </c>
      <c r="H18" s="1884">
        <v>144.30000000000001</v>
      </c>
      <c r="I18" s="1892">
        <v>8.6430000000000007</v>
      </c>
      <c r="J18" s="1893">
        <v>3.2690000000000001</v>
      </c>
      <c r="K18" s="1894">
        <v>3.49</v>
      </c>
      <c r="L18" s="1894">
        <v>0.13500000000000001</v>
      </c>
      <c r="M18" s="1894">
        <v>2.1070000000000002</v>
      </c>
      <c r="N18" s="1893">
        <v>-3.2</v>
      </c>
      <c r="O18" s="1895">
        <v>-3.9</v>
      </c>
    </row>
    <row r="19" spans="1:15" ht="8.1" customHeight="1">
      <c r="A19" s="1887" t="s">
        <v>710</v>
      </c>
      <c r="B19" s="1888">
        <v>74.599999999999994</v>
      </c>
      <c r="C19" s="1868">
        <v>134.80000000000001</v>
      </c>
      <c r="D19" s="1868">
        <v>133.80000000000001</v>
      </c>
      <c r="E19" s="1869">
        <v>142.4</v>
      </c>
      <c r="F19" s="1869">
        <v>138.5</v>
      </c>
      <c r="G19" s="1869">
        <v>141.5</v>
      </c>
      <c r="H19" s="1868">
        <v>131.5</v>
      </c>
      <c r="I19" s="1886">
        <v>6.5609999999999999</v>
      </c>
      <c r="J19" s="1871">
        <v>-0.74199999999999999</v>
      </c>
      <c r="K19" s="1872">
        <v>2.2250000000000001</v>
      </c>
      <c r="L19" s="1872">
        <v>0.72699999999999998</v>
      </c>
      <c r="M19" s="1872">
        <v>2.4620000000000002</v>
      </c>
      <c r="N19" s="1871">
        <v>-6.6</v>
      </c>
      <c r="O19" s="1873">
        <v>-7.1</v>
      </c>
    </row>
    <row r="20" spans="1:15" ht="8.1" customHeight="1">
      <c r="A20" s="1900" t="s">
        <v>709</v>
      </c>
      <c r="B20" s="1888">
        <v>3.19</v>
      </c>
      <c r="C20" s="1868">
        <v>112.6</v>
      </c>
      <c r="D20" s="1868">
        <v>119.7</v>
      </c>
      <c r="E20" s="1869">
        <v>197.5</v>
      </c>
      <c r="F20" s="1869">
        <v>173.6</v>
      </c>
      <c r="G20" s="1869">
        <v>147.69999999999999</v>
      </c>
      <c r="H20" s="1868">
        <v>113.2</v>
      </c>
      <c r="I20" s="1886">
        <v>17.292000000000002</v>
      </c>
      <c r="J20" s="1871">
        <v>10.526</v>
      </c>
      <c r="K20" s="1872">
        <v>25.635999999999999</v>
      </c>
      <c r="L20" s="1872">
        <v>10.433</v>
      </c>
      <c r="M20" s="1872">
        <v>-2.3149999999999999</v>
      </c>
      <c r="N20" s="1871">
        <v>0.5</v>
      </c>
      <c r="O20" s="1873">
        <v>-23.4</v>
      </c>
    </row>
    <row r="21" spans="1:15" s="1310" customFormat="1" ht="8.1" customHeight="1">
      <c r="A21" s="1900" t="s">
        <v>708</v>
      </c>
      <c r="B21" s="1888">
        <v>5.98</v>
      </c>
      <c r="C21" s="1868">
        <v>134.19999999999999</v>
      </c>
      <c r="D21" s="1868">
        <v>135.30000000000001</v>
      </c>
      <c r="E21" s="1869">
        <v>142</v>
      </c>
      <c r="F21" s="1869">
        <v>141.80000000000001</v>
      </c>
      <c r="G21" s="1869">
        <v>143</v>
      </c>
      <c r="H21" s="1868">
        <v>142.69999999999999</v>
      </c>
      <c r="I21" s="1886">
        <v>6.6769999999999996</v>
      </c>
      <c r="J21" s="1871">
        <v>3.0459999999999998</v>
      </c>
      <c r="K21" s="1872">
        <v>5.4980000000000002</v>
      </c>
      <c r="L21" s="1872">
        <v>3.9590000000000001</v>
      </c>
      <c r="M21" s="1872">
        <v>4.9160000000000004</v>
      </c>
      <c r="N21" s="1871">
        <v>5.2</v>
      </c>
      <c r="O21" s="1873">
        <v>-0.2</v>
      </c>
    </row>
    <row r="22" spans="1:15" s="1310" customFormat="1" ht="8.1" customHeight="1">
      <c r="A22" s="1900" t="s">
        <v>707</v>
      </c>
      <c r="B22" s="1888">
        <v>8.65</v>
      </c>
      <c r="C22" s="1868">
        <v>111.6</v>
      </c>
      <c r="D22" s="1868">
        <v>112.2</v>
      </c>
      <c r="E22" s="1869">
        <v>111.9</v>
      </c>
      <c r="F22" s="1869">
        <v>119</v>
      </c>
      <c r="G22" s="1869">
        <v>146.30000000000001</v>
      </c>
      <c r="H22" s="1868">
        <v>119.3</v>
      </c>
      <c r="I22" s="1886">
        <v>-6.6109999999999998</v>
      </c>
      <c r="J22" s="1871">
        <v>-5.476</v>
      </c>
      <c r="K22" s="1872">
        <v>7.4930000000000003</v>
      </c>
      <c r="L22" s="1872">
        <v>9.9819999999999993</v>
      </c>
      <c r="M22" s="1872">
        <v>25.687000000000001</v>
      </c>
      <c r="N22" s="1871">
        <v>9.5</v>
      </c>
      <c r="O22" s="1873">
        <v>-18.5</v>
      </c>
    </row>
    <row r="23" spans="1:15" s="1310" customFormat="1" ht="8.1" customHeight="1">
      <c r="A23" s="1900" t="s">
        <v>706</v>
      </c>
      <c r="B23" s="1888">
        <v>6.13</v>
      </c>
      <c r="C23" s="1868">
        <v>168.3</v>
      </c>
      <c r="D23" s="1868">
        <v>164.6</v>
      </c>
      <c r="E23" s="1869">
        <v>174.7</v>
      </c>
      <c r="F23" s="1869">
        <v>142.9</v>
      </c>
      <c r="G23" s="1869">
        <v>142.9</v>
      </c>
      <c r="H23" s="1868">
        <v>188.2</v>
      </c>
      <c r="I23" s="1886">
        <v>15.989000000000001</v>
      </c>
      <c r="J23" s="1871">
        <v>2.8109999999999999</v>
      </c>
      <c r="K23" s="1872">
        <v>8.577</v>
      </c>
      <c r="L23" s="1872">
        <v>-11.186999999999999</v>
      </c>
      <c r="M23" s="1872">
        <v>-11.186999999999999</v>
      </c>
      <c r="N23" s="1871">
        <v>-13.4</v>
      </c>
      <c r="O23" s="1873">
        <v>31.7</v>
      </c>
    </row>
    <row r="24" spans="1:15" ht="10.5" customHeight="1">
      <c r="A24" s="1882" t="s">
        <v>705</v>
      </c>
      <c r="B24" s="1883">
        <v>59.17</v>
      </c>
      <c r="C24" s="1884">
        <v>153.9</v>
      </c>
      <c r="D24" s="1884">
        <v>159.80000000000001</v>
      </c>
      <c r="E24" s="1885">
        <v>169.1</v>
      </c>
      <c r="F24" s="1885">
        <v>160.1</v>
      </c>
      <c r="G24" s="1885">
        <v>161</v>
      </c>
      <c r="H24" s="1884">
        <v>160.5</v>
      </c>
      <c r="I24" s="1892">
        <v>10.959</v>
      </c>
      <c r="J24" s="1893">
        <v>7.827</v>
      </c>
      <c r="K24" s="1894">
        <v>4.8360000000000003</v>
      </c>
      <c r="L24" s="1894">
        <v>-0.373</v>
      </c>
      <c r="M24" s="1894">
        <v>1.641</v>
      </c>
      <c r="N24" s="1893">
        <v>0.6</v>
      </c>
      <c r="O24" s="1895">
        <v>-0.3</v>
      </c>
    </row>
    <row r="25" spans="1:15" ht="7.5" customHeight="1">
      <c r="A25" s="1887" t="s">
        <v>704</v>
      </c>
      <c r="B25" s="1888">
        <v>12.49</v>
      </c>
      <c r="C25" s="1868">
        <v>125.6</v>
      </c>
      <c r="D25" s="1868">
        <v>136.30000000000001</v>
      </c>
      <c r="E25" s="1869">
        <v>180.6</v>
      </c>
      <c r="F25" s="1869">
        <v>143.80000000000001</v>
      </c>
      <c r="G25" s="1869">
        <v>142.69999999999999</v>
      </c>
      <c r="H25" s="1868">
        <v>138.5</v>
      </c>
      <c r="I25" s="1886">
        <v>5.6349999999999998</v>
      </c>
      <c r="J25" s="1871">
        <v>16.795000000000002</v>
      </c>
      <c r="K25" s="1872">
        <v>20.640999999999998</v>
      </c>
      <c r="L25" s="1872">
        <v>3.9769999999999999</v>
      </c>
      <c r="M25" s="1872">
        <v>10.878</v>
      </c>
      <c r="N25" s="1871">
        <v>0.9</v>
      </c>
      <c r="O25" s="1873">
        <v>-2.9</v>
      </c>
    </row>
    <row r="26" spans="1:15" ht="7.5" customHeight="1">
      <c r="A26" s="1887" t="s">
        <v>703</v>
      </c>
      <c r="B26" s="1888">
        <v>17.28</v>
      </c>
      <c r="C26" s="1868">
        <v>126.7</v>
      </c>
      <c r="D26" s="1868">
        <v>130.9</v>
      </c>
      <c r="E26" s="1869">
        <v>132</v>
      </c>
      <c r="F26" s="1869">
        <v>127.9</v>
      </c>
      <c r="G26" s="1869">
        <v>131.9</v>
      </c>
      <c r="H26" s="1868">
        <v>133.80000000000001</v>
      </c>
      <c r="I26" s="1886">
        <v>12.223000000000001</v>
      </c>
      <c r="J26" s="1871">
        <v>8.1820000000000004</v>
      </c>
      <c r="K26" s="1872">
        <v>2.3260000000000001</v>
      </c>
      <c r="L26" s="1872">
        <v>-3.544</v>
      </c>
      <c r="M26" s="1872">
        <v>0.30399999999999999</v>
      </c>
      <c r="N26" s="1871">
        <v>3.7</v>
      </c>
      <c r="O26" s="1873">
        <v>1.4</v>
      </c>
    </row>
    <row r="27" spans="1:15" ht="7.5" customHeight="1">
      <c r="A27" s="1887" t="s">
        <v>702</v>
      </c>
      <c r="B27" s="1888">
        <v>29.4</v>
      </c>
      <c r="C27" s="1868">
        <v>181.9</v>
      </c>
      <c r="D27" s="1868">
        <v>186.8</v>
      </c>
      <c r="E27" s="1869">
        <v>185.9</v>
      </c>
      <c r="F27" s="1869">
        <v>185.9</v>
      </c>
      <c r="G27" s="1869">
        <v>185.9</v>
      </c>
      <c r="H27" s="1868">
        <v>185.6</v>
      </c>
      <c r="I27" s="1886">
        <v>12.007</v>
      </c>
      <c r="J27" s="1871">
        <v>5.2389999999999999</v>
      </c>
      <c r="K27" s="1872">
        <v>0.378</v>
      </c>
      <c r="L27" s="1872">
        <v>-0.48199999999999998</v>
      </c>
      <c r="M27" s="1872">
        <v>-0.48199999999999998</v>
      </c>
      <c r="N27" s="1871">
        <v>-0.6</v>
      </c>
      <c r="O27" s="1873">
        <v>-0.2</v>
      </c>
    </row>
    <row r="28" spans="1:15" ht="10.5" customHeight="1">
      <c r="A28" s="1882" t="s">
        <v>701</v>
      </c>
      <c r="B28" s="1883">
        <v>21.8</v>
      </c>
      <c r="C28" s="1884">
        <v>107.5</v>
      </c>
      <c r="D28" s="1884">
        <v>117.7</v>
      </c>
      <c r="E28" s="1885">
        <v>130.6</v>
      </c>
      <c r="F28" s="1885">
        <v>132.80000000000001</v>
      </c>
      <c r="G28" s="1885">
        <v>144.19999999999999</v>
      </c>
      <c r="H28" s="1884">
        <v>133.1</v>
      </c>
      <c r="I28" s="1892">
        <v>24.565000000000001</v>
      </c>
      <c r="J28" s="1893">
        <v>21.091000000000001</v>
      </c>
      <c r="K28" s="1894">
        <v>18.404</v>
      </c>
      <c r="L28" s="1894">
        <v>20.507999999999999</v>
      </c>
      <c r="M28" s="1894">
        <v>24.524999999999999</v>
      </c>
      <c r="N28" s="1893">
        <v>15.9</v>
      </c>
      <c r="O28" s="1895">
        <v>-7.7</v>
      </c>
    </row>
    <row r="29" spans="1:15" ht="8.1" customHeight="1">
      <c r="A29" s="1887" t="s">
        <v>700</v>
      </c>
      <c r="B29" s="1888">
        <v>10.27</v>
      </c>
      <c r="C29" s="1868">
        <v>106.9</v>
      </c>
      <c r="D29" s="1868">
        <v>121.2</v>
      </c>
      <c r="E29" s="1869">
        <v>132.19999999999999</v>
      </c>
      <c r="F29" s="1869">
        <v>135.6</v>
      </c>
      <c r="G29" s="1869">
        <v>136.5</v>
      </c>
      <c r="H29" s="1868">
        <v>139.80000000000001</v>
      </c>
      <c r="I29" s="1886">
        <v>35.832000000000001</v>
      </c>
      <c r="J29" s="1871">
        <v>34.667000000000002</v>
      </c>
      <c r="K29" s="1872">
        <v>19.638000000000002</v>
      </c>
      <c r="L29" s="1872">
        <v>22.937000000000001</v>
      </c>
      <c r="M29" s="1872">
        <v>22.751999999999999</v>
      </c>
      <c r="N29" s="1871">
        <v>24</v>
      </c>
      <c r="O29" s="1873">
        <v>2.4</v>
      </c>
    </row>
    <row r="30" spans="1:15" ht="10.5" customHeight="1">
      <c r="A30" s="1897" t="s">
        <v>699</v>
      </c>
      <c r="B30" s="1901">
        <v>5.55</v>
      </c>
      <c r="C30" s="1902">
        <v>110.4</v>
      </c>
      <c r="D30" s="1902">
        <v>117.1</v>
      </c>
      <c r="E30" s="1903">
        <v>137</v>
      </c>
      <c r="F30" s="1903">
        <v>138.5</v>
      </c>
      <c r="G30" s="1903">
        <v>179</v>
      </c>
      <c r="H30" s="1902">
        <v>124.4</v>
      </c>
      <c r="I30" s="1904">
        <v>18.454999999999998</v>
      </c>
      <c r="J30" s="1905">
        <v>11.63</v>
      </c>
      <c r="K30" s="1906">
        <v>22.87</v>
      </c>
      <c r="L30" s="1906">
        <v>24.215</v>
      </c>
      <c r="M30" s="1906">
        <v>35.914999999999999</v>
      </c>
      <c r="N30" s="1905">
        <v>-1.1000000000000001</v>
      </c>
      <c r="O30" s="1907">
        <v>-30.5</v>
      </c>
    </row>
    <row r="31" spans="1:15" s="1908" customFormat="1" ht="15" customHeight="1">
      <c r="A31" s="1874" t="s">
        <v>698</v>
      </c>
      <c r="B31" s="1875">
        <v>606.41</v>
      </c>
      <c r="C31" s="1876">
        <v>136.19999999999999</v>
      </c>
      <c r="D31" s="1876">
        <v>140.6</v>
      </c>
      <c r="E31" s="1877">
        <v>145</v>
      </c>
      <c r="F31" s="1877">
        <v>146.9</v>
      </c>
      <c r="G31" s="1877">
        <v>152.1</v>
      </c>
      <c r="H31" s="1876">
        <v>155.5</v>
      </c>
      <c r="I31" s="1878">
        <v>-7.6609999999999996</v>
      </c>
      <c r="J31" s="1879">
        <v>0.86099999999999999</v>
      </c>
      <c r="K31" s="1880">
        <v>6.6959999999999997</v>
      </c>
      <c r="L31" s="1880">
        <v>6.2949999999999999</v>
      </c>
      <c r="M31" s="1880">
        <v>9.8190000000000008</v>
      </c>
      <c r="N31" s="1879">
        <v>11.6</v>
      </c>
      <c r="O31" s="1881">
        <v>2.2000000000000002</v>
      </c>
    </row>
    <row r="32" spans="1:15" ht="10.5" customHeight="1">
      <c r="A32" s="1882" t="s">
        <v>697</v>
      </c>
      <c r="B32" s="1888">
        <v>329.77</v>
      </c>
      <c r="C32" s="1868">
        <v>137.4</v>
      </c>
      <c r="D32" s="1868">
        <v>136.19999999999999</v>
      </c>
      <c r="E32" s="1869">
        <v>132.1</v>
      </c>
      <c r="F32" s="1869">
        <v>134.5</v>
      </c>
      <c r="G32" s="1869">
        <v>143.5</v>
      </c>
      <c r="H32" s="1868">
        <v>149.4</v>
      </c>
      <c r="I32" s="1886">
        <v>-0.86599999999999999</v>
      </c>
      <c r="J32" s="1871">
        <v>-3.2669999999999999</v>
      </c>
      <c r="K32" s="1872">
        <v>-1.2709999999999999</v>
      </c>
      <c r="L32" s="1872">
        <v>-1.825</v>
      </c>
      <c r="M32" s="1872">
        <v>4.2880000000000003</v>
      </c>
      <c r="N32" s="1871">
        <v>7.8</v>
      </c>
      <c r="O32" s="1873">
        <v>4.0999999999999996</v>
      </c>
    </row>
    <row r="33" spans="1:16" ht="8.1" customHeight="1">
      <c r="A33" s="1887" t="s">
        <v>670</v>
      </c>
      <c r="B33" s="1888">
        <v>81.23</v>
      </c>
      <c r="C33" s="1868">
        <v>136.1</v>
      </c>
      <c r="D33" s="1868">
        <v>145.80000000000001</v>
      </c>
      <c r="E33" s="1869">
        <v>177.4</v>
      </c>
      <c r="F33" s="1869">
        <v>183.7</v>
      </c>
      <c r="G33" s="1869">
        <v>190.4</v>
      </c>
      <c r="H33" s="1868">
        <v>199.2</v>
      </c>
      <c r="I33" s="1886">
        <v>-6.008</v>
      </c>
      <c r="J33" s="1871">
        <v>5.423</v>
      </c>
      <c r="K33" s="1872">
        <v>29.773</v>
      </c>
      <c r="L33" s="1872">
        <v>33.405999999999999</v>
      </c>
      <c r="M33" s="1872">
        <v>38.070999999999998</v>
      </c>
      <c r="N33" s="1871">
        <v>41.6</v>
      </c>
      <c r="O33" s="1873">
        <v>4.5999999999999996</v>
      </c>
    </row>
    <row r="34" spans="1:16" ht="8.1" customHeight="1">
      <c r="A34" s="1900" t="s">
        <v>696</v>
      </c>
      <c r="B34" s="1888">
        <v>47.28</v>
      </c>
      <c r="C34" s="1868">
        <v>132.6</v>
      </c>
      <c r="D34" s="1868">
        <v>142.1</v>
      </c>
      <c r="E34" s="1869">
        <v>173.6</v>
      </c>
      <c r="F34" s="1869">
        <v>176.7</v>
      </c>
      <c r="G34" s="1869">
        <v>182</v>
      </c>
      <c r="H34" s="1868">
        <v>189.7</v>
      </c>
      <c r="I34" s="1886">
        <v>-4.3979999999999997</v>
      </c>
      <c r="J34" s="1871">
        <v>6.5220000000000002</v>
      </c>
      <c r="K34" s="1872">
        <v>28.213000000000001</v>
      </c>
      <c r="L34" s="1872">
        <v>30.986000000000001</v>
      </c>
      <c r="M34" s="1872">
        <v>36.637</v>
      </c>
      <c r="N34" s="1871">
        <v>40.6</v>
      </c>
      <c r="O34" s="1873">
        <v>4.2</v>
      </c>
    </row>
    <row r="35" spans="1:16" ht="8.1" customHeight="1">
      <c r="A35" s="1900" t="s">
        <v>695</v>
      </c>
      <c r="B35" s="1888">
        <v>17.190000000000001</v>
      </c>
      <c r="C35" s="1868">
        <v>146.19999999999999</v>
      </c>
      <c r="D35" s="1868">
        <v>158.6</v>
      </c>
      <c r="E35" s="1869">
        <v>194.6</v>
      </c>
      <c r="F35" s="1869">
        <v>208.2</v>
      </c>
      <c r="G35" s="1869">
        <v>220.6</v>
      </c>
      <c r="H35" s="1868">
        <v>235.6</v>
      </c>
      <c r="I35" s="1886">
        <v>-9.3049999999999997</v>
      </c>
      <c r="J35" s="1871">
        <v>4.9640000000000004</v>
      </c>
      <c r="K35" s="1872">
        <v>36.274999999999999</v>
      </c>
      <c r="L35" s="1872">
        <v>41.633000000000003</v>
      </c>
      <c r="M35" s="1872">
        <v>44.088999999999999</v>
      </c>
      <c r="N35" s="1871">
        <v>47.8</v>
      </c>
      <c r="O35" s="1873">
        <v>6.8</v>
      </c>
    </row>
    <row r="36" spans="1:16" ht="8.1" customHeight="1">
      <c r="A36" s="1900" t="s">
        <v>393</v>
      </c>
      <c r="B36" s="1888">
        <v>11.23</v>
      </c>
      <c r="C36" s="1868">
        <v>136.1</v>
      </c>
      <c r="D36" s="1868">
        <v>143.9</v>
      </c>
      <c r="E36" s="1869">
        <v>170.2</v>
      </c>
      <c r="F36" s="1869">
        <v>178.9</v>
      </c>
      <c r="G36" s="1869">
        <v>187.4</v>
      </c>
      <c r="H36" s="1868">
        <v>197.2</v>
      </c>
      <c r="I36" s="1886">
        <v>-8.9019999999999992</v>
      </c>
      <c r="J36" s="1871">
        <v>2.129</v>
      </c>
      <c r="K36" s="1872">
        <v>26.826000000000001</v>
      </c>
      <c r="L36" s="1872">
        <v>33.707000000000001</v>
      </c>
      <c r="M36" s="1872">
        <v>38.098999999999997</v>
      </c>
      <c r="N36" s="1871">
        <v>41.3</v>
      </c>
      <c r="O36" s="1873">
        <v>5.2</v>
      </c>
    </row>
    <row r="37" spans="1:16" ht="8.1" customHeight="1">
      <c r="A37" s="1900" t="s">
        <v>671</v>
      </c>
      <c r="B37" s="1888">
        <v>5.53</v>
      </c>
      <c r="C37" s="1868">
        <v>134.69999999999999</v>
      </c>
      <c r="D37" s="1868">
        <v>140.80000000000001</v>
      </c>
      <c r="E37" s="1869">
        <v>171.2</v>
      </c>
      <c r="F37" s="1869">
        <v>177.2</v>
      </c>
      <c r="G37" s="1869">
        <v>174.7</v>
      </c>
      <c r="H37" s="1868">
        <v>171.7</v>
      </c>
      <c r="I37" s="1886">
        <v>-1.101</v>
      </c>
      <c r="J37" s="1871">
        <v>4.3739999999999997</v>
      </c>
      <c r="K37" s="1872">
        <v>27.856999999999999</v>
      </c>
      <c r="L37" s="1872">
        <v>26.934000000000001</v>
      </c>
      <c r="M37" s="1872">
        <v>29.024999999999999</v>
      </c>
      <c r="N37" s="1871">
        <v>27.8</v>
      </c>
      <c r="O37" s="1873">
        <v>-1.7</v>
      </c>
    </row>
    <row r="38" spans="1:16" ht="8.1" customHeight="1">
      <c r="A38" s="1900" t="s">
        <v>527</v>
      </c>
      <c r="B38" s="1888">
        <v>183.28</v>
      </c>
      <c r="C38" s="1868">
        <v>136.9</v>
      </c>
      <c r="D38" s="1868">
        <v>130.5</v>
      </c>
      <c r="E38" s="1869">
        <v>107.3</v>
      </c>
      <c r="F38" s="1869">
        <v>108</v>
      </c>
      <c r="G38" s="1869">
        <v>120.5</v>
      </c>
      <c r="H38" s="1868">
        <v>125.9</v>
      </c>
      <c r="I38" s="1886">
        <v>4.0270000000000001</v>
      </c>
      <c r="J38" s="1871">
        <v>-6.5860000000000003</v>
      </c>
      <c r="K38" s="1872">
        <v>-18.279</v>
      </c>
      <c r="L38" s="1872">
        <v>-21.225000000000001</v>
      </c>
      <c r="M38" s="1872">
        <v>-12.108000000000001</v>
      </c>
      <c r="N38" s="1871">
        <v>-8.3000000000000007</v>
      </c>
      <c r="O38" s="1873">
        <v>4.5</v>
      </c>
    </row>
    <row r="39" spans="1:16" ht="8.1" customHeight="1">
      <c r="A39" s="1900" t="s">
        <v>694</v>
      </c>
      <c r="B39" s="1888">
        <v>3.91</v>
      </c>
      <c r="C39" s="1868">
        <v>142</v>
      </c>
      <c r="D39" s="1868">
        <v>148.9</v>
      </c>
      <c r="E39" s="1869">
        <v>161.6</v>
      </c>
      <c r="F39" s="1869">
        <v>166.2</v>
      </c>
      <c r="G39" s="1869">
        <v>176.9</v>
      </c>
      <c r="H39" s="1868">
        <v>175.3</v>
      </c>
      <c r="I39" s="1886">
        <v>7.9029999999999996</v>
      </c>
      <c r="J39" s="1871">
        <v>11.037000000000001</v>
      </c>
      <c r="K39" s="1872">
        <v>20.597000000000001</v>
      </c>
      <c r="L39" s="1872">
        <v>22.928999999999998</v>
      </c>
      <c r="M39" s="1872">
        <v>17.23</v>
      </c>
      <c r="N39" s="1871">
        <v>5</v>
      </c>
      <c r="O39" s="1873">
        <v>-0.9</v>
      </c>
    </row>
    <row r="40" spans="1:16" ht="10.5" customHeight="1">
      <c r="A40" s="1896" t="s">
        <v>693</v>
      </c>
      <c r="B40" s="1888">
        <v>61.35</v>
      </c>
      <c r="C40" s="1868">
        <v>140.5</v>
      </c>
      <c r="D40" s="1868">
        <v>139.9</v>
      </c>
      <c r="E40" s="1869">
        <v>144.1</v>
      </c>
      <c r="F40" s="1869">
        <v>146.4</v>
      </c>
      <c r="G40" s="1869">
        <v>148.1</v>
      </c>
      <c r="H40" s="1868">
        <v>152.19999999999999</v>
      </c>
      <c r="I40" s="1886">
        <v>-7.383</v>
      </c>
      <c r="J40" s="1871">
        <v>-5.2809999999999997</v>
      </c>
      <c r="K40" s="1872">
        <v>5.1059999999999999</v>
      </c>
      <c r="L40" s="1872">
        <v>7.5679999999999996</v>
      </c>
      <c r="M40" s="1872">
        <v>7.5529999999999999</v>
      </c>
      <c r="N40" s="1871">
        <v>10.199999999999999</v>
      </c>
      <c r="O40" s="1873">
        <v>2.8</v>
      </c>
    </row>
    <row r="41" spans="1:16" ht="8.1" customHeight="1">
      <c r="A41" s="1900" t="s">
        <v>692</v>
      </c>
      <c r="B41" s="1888">
        <v>33.46</v>
      </c>
      <c r="C41" s="1868">
        <v>155.30000000000001</v>
      </c>
      <c r="D41" s="1868">
        <v>158.30000000000001</v>
      </c>
      <c r="E41" s="1869">
        <v>162</v>
      </c>
      <c r="F41" s="1869">
        <v>164.6</v>
      </c>
      <c r="G41" s="1869">
        <v>166.1</v>
      </c>
      <c r="H41" s="1868">
        <v>171.3</v>
      </c>
      <c r="I41" s="1886">
        <v>-6.22</v>
      </c>
      <c r="J41" s="1871">
        <v>-1.7989999999999999</v>
      </c>
      <c r="K41" s="1872">
        <v>6.4390000000000001</v>
      </c>
      <c r="L41" s="1872">
        <v>8.7899999999999991</v>
      </c>
      <c r="M41" s="1872">
        <v>7.3689999999999998</v>
      </c>
      <c r="N41" s="1871">
        <v>9.9</v>
      </c>
      <c r="O41" s="1873">
        <v>3.1</v>
      </c>
    </row>
    <row r="42" spans="1:16" ht="8.1" customHeight="1">
      <c r="A42" s="1900" t="s">
        <v>691</v>
      </c>
      <c r="B42" s="1888">
        <v>27.89</v>
      </c>
      <c r="C42" s="1868">
        <v>122.7</v>
      </c>
      <c r="D42" s="1868">
        <v>117.9</v>
      </c>
      <c r="E42" s="1869">
        <v>122.6</v>
      </c>
      <c r="F42" s="1869">
        <v>124.5</v>
      </c>
      <c r="G42" s="1869">
        <v>126.5</v>
      </c>
      <c r="H42" s="1868">
        <v>129.19999999999999</v>
      </c>
      <c r="I42" s="1886">
        <v>-9.1110000000000007</v>
      </c>
      <c r="J42" s="1871">
        <v>-10.41</v>
      </c>
      <c r="K42" s="1872">
        <v>3.0249999999999999</v>
      </c>
      <c r="L42" s="1872">
        <v>5.5979999999999999</v>
      </c>
      <c r="M42" s="1872">
        <v>7.843</v>
      </c>
      <c r="N42" s="1871">
        <v>10.6</v>
      </c>
      <c r="O42" s="1873">
        <v>2.1</v>
      </c>
    </row>
    <row r="43" spans="1:16" ht="10.5" customHeight="1">
      <c r="A43" s="1898" t="s">
        <v>690</v>
      </c>
      <c r="B43" s="1888">
        <v>242.51</v>
      </c>
      <c r="C43" s="1868">
        <v>132.30000000000001</v>
      </c>
      <c r="D43" s="1868">
        <v>144.9</v>
      </c>
      <c r="E43" s="1869">
        <v>160.9</v>
      </c>
      <c r="F43" s="1869">
        <v>161.6</v>
      </c>
      <c r="G43" s="1869">
        <v>162.4</v>
      </c>
      <c r="H43" s="1868">
        <v>163.1</v>
      </c>
      <c r="I43" s="1886">
        <v>-18.231999999999999</v>
      </c>
      <c r="J43" s="1871">
        <v>5.8440000000000003</v>
      </c>
      <c r="K43" s="1872">
        <v>18.57</v>
      </c>
      <c r="L43" s="1872">
        <v>17.87</v>
      </c>
      <c r="M43" s="1872">
        <v>18.195</v>
      </c>
      <c r="N43" s="1871">
        <v>17.899999999999999</v>
      </c>
      <c r="O43" s="1873">
        <v>0.4</v>
      </c>
    </row>
    <row r="44" spans="1:16" ht="10.5" customHeight="1">
      <c r="A44" s="1909" t="s">
        <v>689</v>
      </c>
      <c r="B44" s="1910">
        <v>25.43</v>
      </c>
      <c r="C44" s="1911">
        <v>163.1</v>
      </c>
      <c r="D44" s="1911">
        <v>163.69999999999999</v>
      </c>
      <c r="E44" s="1912">
        <v>170.1</v>
      </c>
      <c r="F44" s="1912">
        <v>176</v>
      </c>
      <c r="G44" s="1912">
        <v>175.5</v>
      </c>
      <c r="H44" s="1911">
        <v>173.1</v>
      </c>
      <c r="I44" s="1913">
        <v>16.75</v>
      </c>
      <c r="J44" s="1914">
        <v>4.8689999999999998</v>
      </c>
      <c r="K44" s="1915">
        <v>-0.35099999999999998</v>
      </c>
      <c r="L44" s="1915">
        <v>3.774</v>
      </c>
      <c r="M44" s="1915">
        <v>5.4050000000000002</v>
      </c>
      <c r="N44" s="1914">
        <v>6.2</v>
      </c>
      <c r="O44" s="1916">
        <v>-1.4</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1908" t="s">
        <v>687</v>
      </c>
      <c r="B46" s="1918"/>
      <c r="C46" s="1869"/>
      <c r="D46" s="1869"/>
      <c r="E46" s="1919"/>
      <c r="F46" s="1869"/>
      <c r="G46" s="1869"/>
      <c r="H46" s="1869"/>
      <c r="I46" s="1918"/>
      <c r="J46" s="1918"/>
      <c r="K46" s="1918"/>
      <c r="L46" s="1918"/>
      <c r="M46" s="1918"/>
      <c r="N46" s="1918"/>
      <c r="O46" s="1920"/>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21E568CE-5E25-4220-93E2-5A40566432D3}"/>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9DE37-722F-4A59-8A1C-E21BCD536C67}">
  <sheetPr>
    <tabColor rgb="FF80CDEC"/>
  </sheetPr>
  <dimension ref="A1:R51"/>
  <sheetViews>
    <sheetView showGridLines="0" zoomScale="140" zoomScaleNormal="140" workbookViewId="0"/>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744</v>
      </c>
      <c r="D4" s="1859" t="s">
        <v>743</v>
      </c>
      <c r="E4" s="1860" t="s">
        <v>747</v>
      </c>
      <c r="F4" s="1860" t="s">
        <v>742</v>
      </c>
      <c r="G4" s="1861" t="s">
        <v>732</v>
      </c>
      <c r="H4" s="1862" t="s">
        <v>731</v>
      </c>
      <c r="I4" s="1859" t="s">
        <v>728</v>
      </c>
      <c r="J4" s="1859" t="s">
        <v>727</v>
      </c>
      <c r="K4" s="1859" t="s">
        <v>746</v>
      </c>
      <c r="L4" s="1859" t="s">
        <v>741</v>
      </c>
      <c r="M4" s="1863" t="s">
        <v>726</v>
      </c>
      <c r="N4" s="1864" t="s">
        <v>725</v>
      </c>
      <c r="O4" s="1865" t="s">
        <v>745</v>
      </c>
      <c r="P4" s="1311" t="s">
        <v>1</v>
      </c>
    </row>
    <row r="5" spans="1:18" ht="18.75" customHeight="1">
      <c r="A5" s="1866" t="s">
        <v>721</v>
      </c>
      <c r="B5" s="1867">
        <v>1000</v>
      </c>
      <c r="C5" s="1868">
        <v>139.80000000000001</v>
      </c>
      <c r="D5" s="1868">
        <v>139.1</v>
      </c>
      <c r="E5" s="1869">
        <v>141.5</v>
      </c>
      <c r="F5" s="1869">
        <v>143.69999999999999</v>
      </c>
      <c r="G5" s="1869">
        <v>143.4</v>
      </c>
      <c r="H5" s="1868">
        <v>146.69999999999999</v>
      </c>
      <c r="I5" s="1870">
        <v>-5.22</v>
      </c>
      <c r="J5" s="1871">
        <v>-1.5569999999999999</v>
      </c>
      <c r="K5" s="1872">
        <v>2.2400000000000002</v>
      </c>
      <c r="L5" s="1872">
        <v>2.7160000000000002</v>
      </c>
      <c r="M5" s="1872">
        <v>1.5580000000000001</v>
      </c>
      <c r="N5" s="1871">
        <v>3.2370000000000001</v>
      </c>
      <c r="O5" s="1873">
        <v>2.3010000000000002</v>
      </c>
    </row>
    <row r="6" spans="1:18" ht="15" customHeight="1">
      <c r="A6" s="1874" t="s">
        <v>720</v>
      </c>
      <c r="B6" s="1875">
        <v>393.59</v>
      </c>
      <c r="C6" s="1876">
        <v>145.5</v>
      </c>
      <c r="D6" s="1876">
        <v>136.80000000000001</v>
      </c>
      <c r="E6" s="1877">
        <v>136.69999999999999</v>
      </c>
      <c r="F6" s="1877">
        <v>141.5</v>
      </c>
      <c r="G6" s="1877">
        <v>138</v>
      </c>
      <c r="H6" s="1876">
        <v>138.5</v>
      </c>
      <c r="I6" s="1878">
        <v>-1.222</v>
      </c>
      <c r="J6" s="1879">
        <v>-5.0659999999999998</v>
      </c>
      <c r="K6" s="1880">
        <v>-5.3319999999999999</v>
      </c>
      <c r="L6" s="1880">
        <v>-3.0819999999999999</v>
      </c>
      <c r="M6" s="1880">
        <v>-5.35</v>
      </c>
      <c r="N6" s="1879">
        <v>-6.2919999999999998</v>
      </c>
      <c r="O6" s="1881">
        <v>0.36199999999999999</v>
      </c>
      <c r="Q6" s="1310"/>
      <c r="R6" s="1310"/>
    </row>
    <row r="7" spans="1:18" ht="11.25" customHeight="1">
      <c r="A7" s="1882" t="s">
        <v>155</v>
      </c>
      <c r="B7" s="1883">
        <v>110.56</v>
      </c>
      <c r="C7" s="1884">
        <v>121.4</v>
      </c>
      <c r="D7" s="1884">
        <v>112.6</v>
      </c>
      <c r="E7" s="1885">
        <v>123.8</v>
      </c>
      <c r="F7" s="1885">
        <v>125.8</v>
      </c>
      <c r="G7" s="1885">
        <v>122.1</v>
      </c>
      <c r="H7" s="1884">
        <v>118.5</v>
      </c>
      <c r="I7" s="1886">
        <v>-29.948</v>
      </c>
      <c r="J7" s="1871">
        <v>-14.242000000000001</v>
      </c>
      <c r="K7" s="1872">
        <v>5.4509999999999996</v>
      </c>
      <c r="L7" s="1872">
        <v>16.265999999999998</v>
      </c>
      <c r="M7" s="1872">
        <v>17.291</v>
      </c>
      <c r="N7" s="1871">
        <v>8.9149999999999991</v>
      </c>
      <c r="O7" s="1873">
        <v>-2.948</v>
      </c>
    </row>
    <row r="8" spans="1:18" ht="8.1" customHeight="1">
      <c r="A8" s="1887" t="s">
        <v>719</v>
      </c>
      <c r="B8" s="1888">
        <v>57.04</v>
      </c>
      <c r="C8" s="1868">
        <v>119.9</v>
      </c>
      <c r="D8" s="1868">
        <v>112.6</v>
      </c>
      <c r="E8" s="1869">
        <v>123.5</v>
      </c>
      <c r="F8" s="1869">
        <v>125</v>
      </c>
      <c r="G8" s="1869">
        <v>121.2</v>
      </c>
      <c r="H8" s="1868">
        <v>117</v>
      </c>
      <c r="I8" s="1886">
        <v>-30.087</v>
      </c>
      <c r="J8" s="1871">
        <v>-14.826000000000001</v>
      </c>
      <c r="K8" s="1872">
        <v>6.0090000000000003</v>
      </c>
      <c r="L8" s="1872">
        <v>16.495999999999999</v>
      </c>
      <c r="M8" s="1872">
        <v>18.591000000000001</v>
      </c>
      <c r="N8" s="1871">
        <v>9.859</v>
      </c>
      <c r="O8" s="1873">
        <v>-3.4649999999999999</v>
      </c>
    </row>
    <row r="9" spans="1:18" ht="8.1" customHeight="1">
      <c r="A9" s="1887" t="s">
        <v>718</v>
      </c>
      <c r="B9" s="1888">
        <v>2.38</v>
      </c>
      <c r="C9" s="1868">
        <v>131</v>
      </c>
      <c r="D9" s="1868">
        <v>114.7</v>
      </c>
      <c r="E9" s="1869">
        <v>124.3</v>
      </c>
      <c r="F9" s="1869">
        <v>126.8</v>
      </c>
      <c r="G9" s="1869">
        <v>122.1</v>
      </c>
      <c r="H9" s="1868">
        <v>119.6</v>
      </c>
      <c r="I9" s="1886">
        <v>-29.456</v>
      </c>
      <c r="J9" s="1871">
        <v>-15.662000000000001</v>
      </c>
      <c r="K9" s="1872">
        <v>1.139</v>
      </c>
      <c r="L9" s="1872">
        <v>11.326000000000001</v>
      </c>
      <c r="M9" s="1872">
        <v>12.847</v>
      </c>
      <c r="N9" s="1871">
        <v>7.2649999999999997</v>
      </c>
      <c r="O9" s="1873">
        <v>-2.048</v>
      </c>
    </row>
    <row r="10" spans="1:18" ht="8.1" customHeight="1">
      <c r="A10" s="1887" t="s">
        <v>717</v>
      </c>
      <c r="B10" s="1888">
        <v>16.920000000000002</v>
      </c>
      <c r="C10" s="1868">
        <v>110.2</v>
      </c>
      <c r="D10" s="1868">
        <v>106.4</v>
      </c>
      <c r="E10" s="1869">
        <v>120.4</v>
      </c>
      <c r="F10" s="1869">
        <v>122.5</v>
      </c>
      <c r="G10" s="1869">
        <v>118</v>
      </c>
      <c r="H10" s="1868">
        <v>116</v>
      </c>
      <c r="I10" s="1886">
        <v>-33.212000000000003</v>
      </c>
      <c r="J10" s="1871">
        <v>-13.566000000000001</v>
      </c>
      <c r="K10" s="1872">
        <v>12.84</v>
      </c>
      <c r="L10" s="1872">
        <v>25.256</v>
      </c>
      <c r="M10" s="1872">
        <v>24.736000000000001</v>
      </c>
      <c r="N10" s="1871">
        <v>15.194000000000001</v>
      </c>
      <c r="O10" s="1873">
        <v>-1.6950000000000001</v>
      </c>
    </row>
    <row r="11" spans="1:18" ht="8.1" customHeight="1">
      <c r="A11" s="1887" t="s">
        <v>716</v>
      </c>
      <c r="B11" s="1888">
        <v>16.11</v>
      </c>
      <c r="C11" s="1868">
        <v>119</v>
      </c>
      <c r="D11" s="1868">
        <v>107.8</v>
      </c>
      <c r="E11" s="1869">
        <v>125.8</v>
      </c>
      <c r="F11" s="1869">
        <v>129.5</v>
      </c>
      <c r="G11" s="1869">
        <v>126.5</v>
      </c>
      <c r="H11" s="1868">
        <v>122.3</v>
      </c>
      <c r="I11" s="1886">
        <v>-32.347999999999999</v>
      </c>
      <c r="J11" s="1871">
        <v>-14.24</v>
      </c>
      <c r="K11" s="1872">
        <v>11.327</v>
      </c>
      <c r="L11" s="1872">
        <v>24.759</v>
      </c>
      <c r="M11" s="1872">
        <v>25.248000000000001</v>
      </c>
      <c r="N11" s="1871">
        <v>15.486000000000001</v>
      </c>
      <c r="O11" s="1873">
        <v>-3.32</v>
      </c>
    </row>
    <row r="12" spans="1:18" ht="8.1" customHeight="1">
      <c r="A12" s="1889" t="s">
        <v>715</v>
      </c>
      <c r="B12" s="1890">
        <v>4.99</v>
      </c>
      <c r="C12" s="1868">
        <v>175.7</v>
      </c>
      <c r="D12" s="1868">
        <v>136.9</v>
      </c>
      <c r="E12" s="1869">
        <v>129.6</v>
      </c>
      <c r="F12" s="1869">
        <v>129.1</v>
      </c>
      <c r="G12" s="1869">
        <v>125.1</v>
      </c>
      <c r="H12" s="1868">
        <v>122.7</v>
      </c>
      <c r="I12" s="1886">
        <v>-11.885999999999999</v>
      </c>
      <c r="J12" s="1871">
        <v>-22.611999999999998</v>
      </c>
      <c r="K12" s="1872">
        <v>-23.495000000000001</v>
      </c>
      <c r="L12" s="1872">
        <v>-16.602</v>
      </c>
      <c r="M12" s="1872">
        <v>-16.321000000000002</v>
      </c>
      <c r="N12" s="1871">
        <v>-21.195</v>
      </c>
      <c r="O12" s="1873">
        <v>-1.9179999999999999</v>
      </c>
    </row>
    <row r="13" spans="1:18" ht="8.1" customHeight="1">
      <c r="A13" s="1891" t="s">
        <v>588</v>
      </c>
      <c r="B13" s="1890">
        <v>4.88</v>
      </c>
      <c r="C13" s="1868">
        <v>114.1</v>
      </c>
      <c r="D13" s="1868">
        <v>116</v>
      </c>
      <c r="E13" s="1869">
        <v>122</v>
      </c>
      <c r="F13" s="1869">
        <v>124.3</v>
      </c>
      <c r="G13" s="1869">
        <v>122.7</v>
      </c>
      <c r="H13" s="1868">
        <v>121</v>
      </c>
      <c r="I13" s="1886">
        <v>-33.893000000000001</v>
      </c>
      <c r="J13" s="1871">
        <v>-2.4390000000000001</v>
      </c>
      <c r="K13" s="1872">
        <v>9.91</v>
      </c>
      <c r="L13" s="1872">
        <v>20.329000000000001</v>
      </c>
      <c r="M13" s="1872">
        <v>18.207999999999998</v>
      </c>
      <c r="N13" s="1871">
        <v>10</v>
      </c>
      <c r="O13" s="1873">
        <v>-1.385</v>
      </c>
    </row>
    <row r="14" spans="1:18" ht="10.5" customHeight="1">
      <c r="A14" s="1882" t="s">
        <v>714</v>
      </c>
      <c r="B14" s="1883">
        <v>47.71</v>
      </c>
      <c r="C14" s="1884">
        <v>140.9</v>
      </c>
      <c r="D14" s="1884">
        <v>126.6</v>
      </c>
      <c r="E14" s="1885">
        <v>132.1</v>
      </c>
      <c r="F14" s="1885">
        <v>131.69999999999999</v>
      </c>
      <c r="G14" s="1885">
        <v>127.8</v>
      </c>
      <c r="H14" s="1884">
        <v>130.69999999999999</v>
      </c>
      <c r="I14" s="1892">
        <v>-7.9080000000000004</v>
      </c>
      <c r="J14" s="1893">
        <v>-11.157999999999999</v>
      </c>
      <c r="K14" s="1894">
        <v>-4.6210000000000004</v>
      </c>
      <c r="L14" s="1894">
        <v>-4.5650000000000004</v>
      </c>
      <c r="M14" s="1894">
        <v>-7.7919999999999998</v>
      </c>
      <c r="N14" s="1893">
        <v>-6.8419999999999996</v>
      </c>
      <c r="O14" s="1895">
        <v>2.2690000000000001</v>
      </c>
      <c r="Q14" s="1311" t="s">
        <v>1</v>
      </c>
    </row>
    <row r="15" spans="1:18" ht="8.1" customHeight="1">
      <c r="A15" s="1896" t="s">
        <v>659</v>
      </c>
      <c r="B15" s="1888">
        <v>22.32</v>
      </c>
      <c r="C15" s="1868">
        <v>116.4</v>
      </c>
      <c r="D15" s="1868">
        <v>118.9</v>
      </c>
      <c r="E15" s="1869">
        <v>135.30000000000001</v>
      </c>
      <c r="F15" s="1869">
        <v>134.5</v>
      </c>
      <c r="G15" s="1869">
        <v>126.4</v>
      </c>
      <c r="H15" s="1868">
        <v>132.5</v>
      </c>
      <c r="I15" s="1886">
        <v>-28.72</v>
      </c>
      <c r="J15" s="1871">
        <v>-0.41899999999999998</v>
      </c>
      <c r="K15" s="1872">
        <v>23.335999999999999</v>
      </c>
      <c r="L15" s="1872">
        <v>23.734999999999999</v>
      </c>
      <c r="M15" s="1872">
        <v>14.701000000000001</v>
      </c>
      <c r="N15" s="1871">
        <v>16.637</v>
      </c>
      <c r="O15" s="1873">
        <v>4.8259999999999996</v>
      </c>
    </row>
    <row r="16" spans="1:18" ht="8.1" customHeight="1">
      <c r="A16" s="1897" t="s">
        <v>713</v>
      </c>
      <c r="B16" s="1888">
        <v>17.190000000000001</v>
      </c>
      <c r="C16" s="1868">
        <v>189.9</v>
      </c>
      <c r="D16" s="1868">
        <v>148.30000000000001</v>
      </c>
      <c r="E16" s="1869">
        <v>141.69999999999999</v>
      </c>
      <c r="F16" s="1869">
        <v>141.69999999999999</v>
      </c>
      <c r="G16" s="1869">
        <v>141.69999999999999</v>
      </c>
      <c r="H16" s="1868">
        <v>141.69999999999999</v>
      </c>
      <c r="I16" s="1886">
        <v>20.419</v>
      </c>
      <c r="J16" s="1871">
        <v>-21.905999999999999</v>
      </c>
      <c r="K16" s="1872">
        <v>-26.77</v>
      </c>
      <c r="L16" s="1872">
        <v>-26.77</v>
      </c>
      <c r="M16" s="1872">
        <v>-26.77</v>
      </c>
      <c r="N16" s="1871">
        <v>-26.77</v>
      </c>
      <c r="O16" s="1873">
        <v>0</v>
      </c>
      <c r="Q16" s="1872" t="s">
        <v>573</v>
      </c>
    </row>
    <row r="17" spans="1:15" ht="11.25" customHeight="1">
      <c r="A17" s="1898" t="s">
        <v>712</v>
      </c>
      <c r="B17" s="1888">
        <v>43.17</v>
      </c>
      <c r="C17" s="1868">
        <v>265.10000000000002</v>
      </c>
      <c r="D17" s="1868">
        <v>214.3</v>
      </c>
      <c r="E17" s="1869">
        <v>167.6</v>
      </c>
      <c r="F17" s="1869">
        <v>184</v>
      </c>
      <c r="G17" s="1869">
        <v>184</v>
      </c>
      <c r="H17" s="1868">
        <v>181.9</v>
      </c>
      <c r="I17" s="1886">
        <v>42.527000000000001</v>
      </c>
      <c r="J17" s="1871">
        <v>-10.26</v>
      </c>
      <c r="K17" s="1872">
        <v>-37.015999999999998</v>
      </c>
      <c r="L17" s="1872">
        <v>-36.088999999999999</v>
      </c>
      <c r="M17" s="1872">
        <v>-38.378999999999998</v>
      </c>
      <c r="N17" s="1871">
        <v>-39.987000000000002</v>
      </c>
      <c r="O17" s="1873">
        <v>-1.141</v>
      </c>
    </row>
    <row r="18" spans="1:15" ht="15.75" customHeight="1">
      <c r="A18" s="1899" t="s">
        <v>711</v>
      </c>
      <c r="B18" s="1883">
        <v>133.77000000000001</v>
      </c>
      <c r="C18" s="1884">
        <v>143.30000000000001</v>
      </c>
      <c r="D18" s="1884">
        <v>145.30000000000001</v>
      </c>
      <c r="E18" s="1885">
        <v>147.1</v>
      </c>
      <c r="F18" s="1885">
        <v>154.19999999999999</v>
      </c>
      <c r="G18" s="1885">
        <v>148</v>
      </c>
      <c r="H18" s="1884">
        <v>150.19999999999999</v>
      </c>
      <c r="I18" s="1892">
        <v>8.6430000000000007</v>
      </c>
      <c r="J18" s="1893">
        <v>3.2690000000000001</v>
      </c>
      <c r="K18" s="1894">
        <v>2.5089999999999999</v>
      </c>
      <c r="L18" s="1894">
        <v>3.49</v>
      </c>
      <c r="M18" s="1894">
        <v>0.13500000000000001</v>
      </c>
      <c r="N18" s="1893">
        <v>2.1070000000000002</v>
      </c>
      <c r="O18" s="1895">
        <v>1.486</v>
      </c>
    </row>
    <row r="19" spans="1:15" ht="8.1" customHeight="1">
      <c r="A19" s="1887" t="s">
        <v>710</v>
      </c>
      <c r="B19" s="1888">
        <v>74.599999999999994</v>
      </c>
      <c r="C19" s="1868">
        <v>134.80000000000001</v>
      </c>
      <c r="D19" s="1868">
        <v>133.80000000000001</v>
      </c>
      <c r="E19" s="1869">
        <v>134.9</v>
      </c>
      <c r="F19" s="1869">
        <v>142.4</v>
      </c>
      <c r="G19" s="1869">
        <v>138.5</v>
      </c>
      <c r="H19" s="1868">
        <v>141.5</v>
      </c>
      <c r="I19" s="1886">
        <v>6.5609999999999999</v>
      </c>
      <c r="J19" s="1871">
        <v>-0.74199999999999999</v>
      </c>
      <c r="K19" s="1872">
        <v>-1.5329999999999999</v>
      </c>
      <c r="L19" s="1872">
        <v>2.2250000000000001</v>
      </c>
      <c r="M19" s="1872">
        <v>0.72699999999999998</v>
      </c>
      <c r="N19" s="1871">
        <v>2.4620000000000002</v>
      </c>
      <c r="O19" s="1873">
        <v>2.1659999999999999</v>
      </c>
    </row>
    <row r="20" spans="1:15" ht="8.1" customHeight="1">
      <c r="A20" s="1900" t="s">
        <v>709</v>
      </c>
      <c r="B20" s="1888">
        <v>3.19</v>
      </c>
      <c r="C20" s="1868">
        <v>112.6</v>
      </c>
      <c r="D20" s="1868">
        <v>119.7</v>
      </c>
      <c r="E20" s="1869">
        <v>193.5</v>
      </c>
      <c r="F20" s="1869">
        <v>197.5</v>
      </c>
      <c r="G20" s="1869">
        <v>173.6</v>
      </c>
      <c r="H20" s="1868">
        <v>147.69999999999999</v>
      </c>
      <c r="I20" s="1886">
        <v>17.292000000000002</v>
      </c>
      <c r="J20" s="1871">
        <v>10.526</v>
      </c>
      <c r="K20" s="1872">
        <v>23.091999999999999</v>
      </c>
      <c r="L20" s="1872">
        <v>25.635999999999999</v>
      </c>
      <c r="M20" s="1872">
        <v>10.433</v>
      </c>
      <c r="N20" s="1871">
        <v>-2.3149999999999999</v>
      </c>
      <c r="O20" s="1873">
        <v>-14.919</v>
      </c>
    </row>
    <row r="21" spans="1:15" s="1310" customFormat="1" ht="8.1" customHeight="1">
      <c r="A21" s="1900" t="s">
        <v>708</v>
      </c>
      <c r="B21" s="1888">
        <v>5.98</v>
      </c>
      <c r="C21" s="1868">
        <v>134.19999999999999</v>
      </c>
      <c r="D21" s="1868">
        <v>135.30000000000001</v>
      </c>
      <c r="E21" s="1869">
        <v>142</v>
      </c>
      <c r="F21" s="1869">
        <v>142</v>
      </c>
      <c r="G21" s="1869">
        <v>141.80000000000001</v>
      </c>
      <c r="H21" s="1868">
        <v>143</v>
      </c>
      <c r="I21" s="1886">
        <v>6.6769999999999996</v>
      </c>
      <c r="J21" s="1871">
        <v>3.0459999999999998</v>
      </c>
      <c r="K21" s="1872">
        <v>5.4189999999999996</v>
      </c>
      <c r="L21" s="1872">
        <v>5.4980000000000002</v>
      </c>
      <c r="M21" s="1872">
        <v>3.9590000000000001</v>
      </c>
      <c r="N21" s="1871">
        <v>4.9160000000000004</v>
      </c>
      <c r="O21" s="1873">
        <v>0.84599999999999997</v>
      </c>
    </row>
    <row r="22" spans="1:15" s="1310" customFormat="1" ht="8.1" customHeight="1">
      <c r="A22" s="1900" t="s">
        <v>707</v>
      </c>
      <c r="B22" s="1888">
        <v>8.65</v>
      </c>
      <c r="C22" s="1868">
        <v>111.6</v>
      </c>
      <c r="D22" s="1868">
        <v>112.2</v>
      </c>
      <c r="E22" s="1869">
        <v>109.9</v>
      </c>
      <c r="F22" s="1869">
        <v>111.9</v>
      </c>
      <c r="G22" s="1869">
        <v>119</v>
      </c>
      <c r="H22" s="1868">
        <v>146.30000000000001</v>
      </c>
      <c r="I22" s="1886">
        <v>-6.6109999999999998</v>
      </c>
      <c r="J22" s="1871">
        <v>-5.476</v>
      </c>
      <c r="K22" s="1872">
        <v>5.5720000000000001</v>
      </c>
      <c r="L22" s="1872">
        <v>7.4930000000000003</v>
      </c>
      <c r="M22" s="1872">
        <v>9.9819999999999993</v>
      </c>
      <c r="N22" s="1871">
        <v>25.687000000000001</v>
      </c>
      <c r="O22" s="1873">
        <v>22.940999999999999</v>
      </c>
    </row>
    <row r="23" spans="1:15" s="1310" customFormat="1" ht="8.1" customHeight="1">
      <c r="A23" s="1900" t="s">
        <v>706</v>
      </c>
      <c r="B23" s="1888">
        <v>6.13</v>
      </c>
      <c r="C23" s="1868">
        <v>168.3</v>
      </c>
      <c r="D23" s="1868">
        <v>164.6</v>
      </c>
      <c r="E23" s="1869">
        <v>151.30000000000001</v>
      </c>
      <c r="F23" s="1869">
        <v>174.7</v>
      </c>
      <c r="G23" s="1869">
        <v>142.9</v>
      </c>
      <c r="H23" s="1868">
        <v>142.9</v>
      </c>
      <c r="I23" s="1886">
        <v>15.989000000000001</v>
      </c>
      <c r="J23" s="1871">
        <v>2.8109999999999999</v>
      </c>
      <c r="K23" s="1872">
        <v>-5.9660000000000002</v>
      </c>
      <c r="L23" s="1872">
        <v>8.577</v>
      </c>
      <c r="M23" s="1872">
        <v>-11.186999999999999</v>
      </c>
      <c r="N23" s="1871">
        <v>-11.186999999999999</v>
      </c>
      <c r="O23" s="1873">
        <v>0</v>
      </c>
    </row>
    <row r="24" spans="1:15" ht="10.5" customHeight="1">
      <c r="A24" s="1882" t="s">
        <v>705</v>
      </c>
      <c r="B24" s="1883">
        <v>59.17</v>
      </c>
      <c r="C24" s="1884">
        <v>153.9</v>
      </c>
      <c r="D24" s="1884">
        <v>159.80000000000001</v>
      </c>
      <c r="E24" s="1885">
        <v>162.4</v>
      </c>
      <c r="F24" s="1885">
        <v>169.1</v>
      </c>
      <c r="G24" s="1885">
        <v>160.1</v>
      </c>
      <c r="H24" s="1884">
        <v>161</v>
      </c>
      <c r="I24" s="1892">
        <v>10.959</v>
      </c>
      <c r="J24" s="1893">
        <v>7.827</v>
      </c>
      <c r="K24" s="1894">
        <v>6.9829999999999997</v>
      </c>
      <c r="L24" s="1894">
        <v>4.8360000000000003</v>
      </c>
      <c r="M24" s="1894">
        <v>-0.373</v>
      </c>
      <c r="N24" s="1893">
        <v>1.641</v>
      </c>
      <c r="O24" s="1895">
        <v>0.56200000000000006</v>
      </c>
    </row>
    <row r="25" spans="1:15" ht="7.5" customHeight="1">
      <c r="A25" s="1887" t="s">
        <v>704</v>
      </c>
      <c r="B25" s="1888">
        <v>12.49</v>
      </c>
      <c r="C25" s="1868">
        <v>125.6</v>
      </c>
      <c r="D25" s="1868">
        <v>136.30000000000001</v>
      </c>
      <c r="E25" s="1869">
        <v>146.1</v>
      </c>
      <c r="F25" s="1869">
        <v>180.6</v>
      </c>
      <c r="G25" s="1869">
        <v>143.80000000000001</v>
      </c>
      <c r="H25" s="1868">
        <v>142.69999999999999</v>
      </c>
      <c r="I25" s="1886">
        <v>5.6349999999999998</v>
      </c>
      <c r="J25" s="1871">
        <v>16.795000000000002</v>
      </c>
      <c r="K25" s="1872">
        <v>12.731</v>
      </c>
      <c r="L25" s="1872">
        <v>20.640999999999998</v>
      </c>
      <c r="M25" s="1872">
        <v>3.9769999999999999</v>
      </c>
      <c r="N25" s="1871">
        <v>10.878</v>
      </c>
      <c r="O25" s="1873">
        <v>-0.76500000000000001</v>
      </c>
    </row>
    <row r="26" spans="1:15" ht="7.5" customHeight="1">
      <c r="A26" s="1887" t="s">
        <v>703</v>
      </c>
      <c r="B26" s="1888">
        <v>17.28</v>
      </c>
      <c r="C26" s="1868">
        <v>126.7</v>
      </c>
      <c r="D26" s="1868">
        <v>130.9</v>
      </c>
      <c r="E26" s="1869">
        <v>131.69999999999999</v>
      </c>
      <c r="F26" s="1869">
        <v>132</v>
      </c>
      <c r="G26" s="1869">
        <v>127.9</v>
      </c>
      <c r="H26" s="1868">
        <v>131.9</v>
      </c>
      <c r="I26" s="1886">
        <v>12.223000000000001</v>
      </c>
      <c r="J26" s="1871">
        <v>8.1820000000000004</v>
      </c>
      <c r="K26" s="1872">
        <v>7.774</v>
      </c>
      <c r="L26" s="1872">
        <v>2.3260000000000001</v>
      </c>
      <c r="M26" s="1872">
        <v>-3.544</v>
      </c>
      <c r="N26" s="1871">
        <v>0.30399999999999999</v>
      </c>
      <c r="O26" s="1873">
        <v>3.1269999999999998</v>
      </c>
    </row>
    <row r="27" spans="1:15" ht="7.5" customHeight="1">
      <c r="A27" s="1887" t="s">
        <v>702</v>
      </c>
      <c r="B27" s="1888">
        <v>29.4</v>
      </c>
      <c r="C27" s="1868">
        <v>181.9</v>
      </c>
      <c r="D27" s="1868">
        <v>186.8</v>
      </c>
      <c r="E27" s="1869">
        <v>187.3</v>
      </c>
      <c r="F27" s="1869">
        <v>185.9</v>
      </c>
      <c r="G27" s="1869">
        <v>185.9</v>
      </c>
      <c r="H27" s="1868">
        <v>185.9</v>
      </c>
      <c r="I27" s="1886">
        <v>12.007</v>
      </c>
      <c r="J27" s="1871">
        <v>5.2389999999999999</v>
      </c>
      <c r="K27" s="1872">
        <v>4.93</v>
      </c>
      <c r="L27" s="1872">
        <v>0.378</v>
      </c>
      <c r="M27" s="1872">
        <v>-0.48199999999999998</v>
      </c>
      <c r="N27" s="1871">
        <v>-0.48199999999999998</v>
      </c>
      <c r="O27" s="1873">
        <v>0</v>
      </c>
    </row>
    <row r="28" spans="1:15" ht="10.5" customHeight="1">
      <c r="A28" s="1882" t="s">
        <v>701</v>
      </c>
      <c r="B28" s="1883">
        <v>21.8</v>
      </c>
      <c r="C28" s="1884">
        <v>107.5</v>
      </c>
      <c r="D28" s="1884">
        <v>117.7</v>
      </c>
      <c r="E28" s="1885">
        <v>128.6</v>
      </c>
      <c r="F28" s="1885">
        <v>130.6</v>
      </c>
      <c r="G28" s="1885">
        <v>132.80000000000001</v>
      </c>
      <c r="H28" s="1884">
        <v>144.19999999999999</v>
      </c>
      <c r="I28" s="1892">
        <v>24.565000000000001</v>
      </c>
      <c r="J28" s="1893">
        <v>21.091000000000001</v>
      </c>
      <c r="K28" s="1894">
        <v>16.486000000000001</v>
      </c>
      <c r="L28" s="1894">
        <v>18.404</v>
      </c>
      <c r="M28" s="1894">
        <v>20.507999999999999</v>
      </c>
      <c r="N28" s="1893">
        <v>24.524999999999999</v>
      </c>
      <c r="O28" s="1895">
        <v>8.5839999999999996</v>
      </c>
    </row>
    <row r="29" spans="1:15" ht="8.1" customHeight="1">
      <c r="A29" s="1887" t="s">
        <v>700</v>
      </c>
      <c r="B29" s="1888">
        <v>10.27</v>
      </c>
      <c r="C29" s="1868">
        <v>106.9</v>
      </c>
      <c r="D29" s="1868">
        <v>121.2</v>
      </c>
      <c r="E29" s="1869">
        <v>129.5</v>
      </c>
      <c r="F29" s="1869">
        <v>132.19999999999999</v>
      </c>
      <c r="G29" s="1869">
        <v>135.6</v>
      </c>
      <c r="H29" s="1868">
        <v>136.5</v>
      </c>
      <c r="I29" s="1886">
        <v>35.832000000000001</v>
      </c>
      <c r="J29" s="1871">
        <v>34.667000000000002</v>
      </c>
      <c r="K29" s="1872">
        <v>16.876999999999999</v>
      </c>
      <c r="L29" s="1872">
        <v>19.638000000000002</v>
      </c>
      <c r="M29" s="1872">
        <v>22.937000000000001</v>
      </c>
      <c r="N29" s="1871">
        <v>22.751999999999999</v>
      </c>
      <c r="O29" s="1873">
        <v>0.66400000000000003</v>
      </c>
    </row>
    <row r="30" spans="1:15" ht="10.5" customHeight="1">
      <c r="A30" s="1897" t="s">
        <v>699</v>
      </c>
      <c r="B30" s="1901">
        <v>5.55</v>
      </c>
      <c r="C30" s="1902">
        <v>110.4</v>
      </c>
      <c r="D30" s="1902">
        <v>117.1</v>
      </c>
      <c r="E30" s="1903">
        <v>135.19999999999999</v>
      </c>
      <c r="F30" s="1903">
        <v>137</v>
      </c>
      <c r="G30" s="1903">
        <v>138.5</v>
      </c>
      <c r="H30" s="1902">
        <v>179</v>
      </c>
      <c r="I30" s="1904">
        <v>18.454999999999998</v>
      </c>
      <c r="J30" s="1905">
        <v>11.63</v>
      </c>
      <c r="K30" s="1906">
        <v>21.256</v>
      </c>
      <c r="L30" s="1906">
        <v>22.87</v>
      </c>
      <c r="M30" s="1906">
        <v>24.215</v>
      </c>
      <c r="N30" s="1905">
        <v>35.914999999999999</v>
      </c>
      <c r="O30" s="1907">
        <v>29.242000000000001</v>
      </c>
    </row>
    <row r="31" spans="1:15" s="1908" customFormat="1" ht="15" customHeight="1">
      <c r="A31" s="1874" t="s">
        <v>698</v>
      </c>
      <c r="B31" s="1875">
        <v>606.41</v>
      </c>
      <c r="C31" s="1876">
        <v>136.19999999999999</v>
      </c>
      <c r="D31" s="1876">
        <v>140.6</v>
      </c>
      <c r="E31" s="1877">
        <v>144.6</v>
      </c>
      <c r="F31" s="1877">
        <v>145</v>
      </c>
      <c r="G31" s="1877">
        <v>146.9</v>
      </c>
      <c r="H31" s="1876">
        <v>152.1</v>
      </c>
      <c r="I31" s="1878">
        <v>-7.6609999999999996</v>
      </c>
      <c r="J31" s="1879">
        <v>0.86099999999999999</v>
      </c>
      <c r="K31" s="1880">
        <v>7.5890000000000004</v>
      </c>
      <c r="L31" s="1880">
        <v>6.6959999999999997</v>
      </c>
      <c r="M31" s="1880">
        <v>6.2949999999999999</v>
      </c>
      <c r="N31" s="1879">
        <v>9.8190000000000008</v>
      </c>
      <c r="O31" s="1881">
        <v>3.54</v>
      </c>
    </row>
    <row r="32" spans="1:15" ht="10.5" customHeight="1">
      <c r="A32" s="1882" t="s">
        <v>697</v>
      </c>
      <c r="B32" s="1888">
        <v>329.77</v>
      </c>
      <c r="C32" s="1868">
        <v>137.4</v>
      </c>
      <c r="D32" s="1868">
        <v>136.19999999999999</v>
      </c>
      <c r="E32" s="1869">
        <v>131.80000000000001</v>
      </c>
      <c r="F32" s="1869">
        <v>132.1</v>
      </c>
      <c r="G32" s="1869">
        <v>134.5</v>
      </c>
      <c r="H32" s="1868">
        <v>143.5</v>
      </c>
      <c r="I32" s="1886">
        <v>-0.86599999999999999</v>
      </c>
      <c r="J32" s="1871">
        <v>-3.2669999999999999</v>
      </c>
      <c r="K32" s="1872">
        <v>-7.5999999999999998E-2</v>
      </c>
      <c r="L32" s="1872">
        <v>-1.2709999999999999</v>
      </c>
      <c r="M32" s="1872">
        <v>-1.825</v>
      </c>
      <c r="N32" s="1871">
        <v>4.2880000000000003</v>
      </c>
      <c r="O32" s="1873">
        <v>6.6909999999999998</v>
      </c>
    </row>
    <row r="33" spans="1:16" ht="8.1" customHeight="1">
      <c r="A33" s="1887" t="s">
        <v>670</v>
      </c>
      <c r="B33" s="1888">
        <v>81.23</v>
      </c>
      <c r="C33" s="1868">
        <v>136.1</v>
      </c>
      <c r="D33" s="1868">
        <v>145.80000000000001</v>
      </c>
      <c r="E33" s="1869">
        <v>165.4</v>
      </c>
      <c r="F33" s="1869">
        <v>177.4</v>
      </c>
      <c r="G33" s="1869">
        <v>183.7</v>
      </c>
      <c r="H33" s="1868">
        <v>190.4</v>
      </c>
      <c r="I33" s="1886">
        <v>-6.008</v>
      </c>
      <c r="J33" s="1871">
        <v>5.423</v>
      </c>
      <c r="K33" s="1872">
        <v>22.7</v>
      </c>
      <c r="L33" s="1872">
        <v>29.773</v>
      </c>
      <c r="M33" s="1872">
        <v>33.405999999999999</v>
      </c>
      <c r="N33" s="1871">
        <v>38.070999999999998</v>
      </c>
      <c r="O33" s="1873">
        <v>3.6469999999999998</v>
      </c>
    </row>
    <row r="34" spans="1:16" ht="8.1" customHeight="1">
      <c r="A34" s="1900" t="s">
        <v>696</v>
      </c>
      <c r="B34" s="1888">
        <v>47.28</v>
      </c>
      <c r="C34" s="1868">
        <v>132.6</v>
      </c>
      <c r="D34" s="1868">
        <v>142.1</v>
      </c>
      <c r="E34" s="1869">
        <v>162.1</v>
      </c>
      <c r="F34" s="1869">
        <v>173.6</v>
      </c>
      <c r="G34" s="1869">
        <v>176.7</v>
      </c>
      <c r="H34" s="1868">
        <v>182</v>
      </c>
      <c r="I34" s="1886">
        <v>-4.3979999999999997</v>
      </c>
      <c r="J34" s="1871">
        <v>6.5220000000000002</v>
      </c>
      <c r="K34" s="1872">
        <v>20.61</v>
      </c>
      <c r="L34" s="1872">
        <v>28.213000000000001</v>
      </c>
      <c r="M34" s="1872">
        <v>30.986000000000001</v>
      </c>
      <c r="N34" s="1871">
        <v>36.637</v>
      </c>
      <c r="O34" s="1873">
        <v>2.9990000000000001</v>
      </c>
    </row>
    <row r="35" spans="1:16" ht="8.1" customHeight="1">
      <c r="A35" s="1900" t="s">
        <v>695</v>
      </c>
      <c r="B35" s="1888">
        <v>17.190000000000001</v>
      </c>
      <c r="C35" s="1868">
        <v>146.19999999999999</v>
      </c>
      <c r="D35" s="1868">
        <v>158.6</v>
      </c>
      <c r="E35" s="1869">
        <v>178.7</v>
      </c>
      <c r="F35" s="1869">
        <v>194.6</v>
      </c>
      <c r="G35" s="1869">
        <v>208.2</v>
      </c>
      <c r="H35" s="1868">
        <v>220.6</v>
      </c>
      <c r="I35" s="1886">
        <v>-9.3049999999999997</v>
      </c>
      <c r="J35" s="1871">
        <v>4.9640000000000004</v>
      </c>
      <c r="K35" s="1872">
        <v>31.108000000000001</v>
      </c>
      <c r="L35" s="1872">
        <v>36.274999999999999</v>
      </c>
      <c r="M35" s="1872">
        <v>41.633000000000003</v>
      </c>
      <c r="N35" s="1871">
        <v>44.088999999999999</v>
      </c>
      <c r="O35" s="1873">
        <v>5.9560000000000004</v>
      </c>
    </row>
    <row r="36" spans="1:16" ht="8.1" customHeight="1">
      <c r="A36" s="1900" t="s">
        <v>393</v>
      </c>
      <c r="B36" s="1888">
        <v>11.23</v>
      </c>
      <c r="C36" s="1868">
        <v>136.1</v>
      </c>
      <c r="D36" s="1868">
        <v>143.9</v>
      </c>
      <c r="E36" s="1869">
        <v>160</v>
      </c>
      <c r="F36" s="1869">
        <v>170.2</v>
      </c>
      <c r="G36" s="1869">
        <v>178.9</v>
      </c>
      <c r="H36" s="1868">
        <v>187.4</v>
      </c>
      <c r="I36" s="1886">
        <v>-8.9019999999999992</v>
      </c>
      <c r="J36" s="1871">
        <v>2.129</v>
      </c>
      <c r="K36" s="1872">
        <v>20.03</v>
      </c>
      <c r="L36" s="1872">
        <v>26.826000000000001</v>
      </c>
      <c r="M36" s="1872">
        <v>33.707000000000001</v>
      </c>
      <c r="N36" s="1871">
        <v>38.098999999999997</v>
      </c>
      <c r="O36" s="1873">
        <v>4.7510000000000003</v>
      </c>
    </row>
    <row r="37" spans="1:16" ht="8.1" customHeight="1">
      <c r="A37" s="1900" t="s">
        <v>671</v>
      </c>
      <c r="B37" s="1888">
        <v>5.53</v>
      </c>
      <c r="C37" s="1868">
        <v>134.69999999999999</v>
      </c>
      <c r="D37" s="1868">
        <v>140.80000000000001</v>
      </c>
      <c r="E37" s="1869">
        <v>163.30000000000001</v>
      </c>
      <c r="F37" s="1869">
        <v>171.2</v>
      </c>
      <c r="G37" s="1869">
        <v>177.2</v>
      </c>
      <c r="H37" s="1868">
        <v>174.7</v>
      </c>
      <c r="I37" s="1886">
        <v>-1.101</v>
      </c>
      <c r="J37" s="1871">
        <v>4.3739999999999997</v>
      </c>
      <c r="K37" s="1872">
        <v>19.721</v>
      </c>
      <c r="L37" s="1872">
        <v>27.856999999999999</v>
      </c>
      <c r="M37" s="1872">
        <v>26.934000000000001</v>
      </c>
      <c r="N37" s="1871">
        <v>29.024999999999999</v>
      </c>
      <c r="O37" s="1873">
        <v>-1.411</v>
      </c>
    </row>
    <row r="38" spans="1:16" ht="8.1" customHeight="1">
      <c r="A38" s="1900" t="s">
        <v>527</v>
      </c>
      <c r="B38" s="1888">
        <v>183.28</v>
      </c>
      <c r="C38" s="1868">
        <v>136.9</v>
      </c>
      <c r="D38" s="1868">
        <v>130.5</v>
      </c>
      <c r="E38" s="1869">
        <v>112.1</v>
      </c>
      <c r="F38" s="1869">
        <v>107.3</v>
      </c>
      <c r="G38" s="1869">
        <v>108</v>
      </c>
      <c r="H38" s="1868">
        <v>120.5</v>
      </c>
      <c r="I38" s="1886">
        <v>4.0270000000000001</v>
      </c>
      <c r="J38" s="1871">
        <v>-6.5860000000000003</v>
      </c>
      <c r="K38" s="1872">
        <v>-12.627000000000001</v>
      </c>
      <c r="L38" s="1872">
        <v>-18.279</v>
      </c>
      <c r="M38" s="1872">
        <v>-21.225000000000001</v>
      </c>
      <c r="N38" s="1871">
        <v>-12.108000000000001</v>
      </c>
      <c r="O38" s="1873">
        <v>11.574</v>
      </c>
    </row>
    <row r="39" spans="1:16" ht="8.1" customHeight="1">
      <c r="A39" s="1900" t="s">
        <v>694</v>
      </c>
      <c r="B39" s="1888">
        <v>3.91</v>
      </c>
      <c r="C39" s="1868">
        <v>142</v>
      </c>
      <c r="D39" s="1868">
        <v>148.9</v>
      </c>
      <c r="E39" s="1869">
        <v>160.4</v>
      </c>
      <c r="F39" s="1869">
        <v>161.6</v>
      </c>
      <c r="G39" s="1869">
        <v>166.2</v>
      </c>
      <c r="H39" s="1868">
        <v>176.9</v>
      </c>
      <c r="I39" s="1886">
        <v>7.9029999999999996</v>
      </c>
      <c r="J39" s="1871">
        <v>11.037000000000001</v>
      </c>
      <c r="K39" s="1872">
        <v>18.114999999999998</v>
      </c>
      <c r="L39" s="1872">
        <v>20.597000000000001</v>
      </c>
      <c r="M39" s="1872">
        <v>22.928999999999998</v>
      </c>
      <c r="N39" s="1871">
        <v>17.23</v>
      </c>
      <c r="O39" s="1873">
        <v>6.4379999999999997</v>
      </c>
    </row>
    <row r="40" spans="1:16" ht="10.5" customHeight="1">
      <c r="A40" s="1896" t="s">
        <v>693</v>
      </c>
      <c r="B40" s="1888">
        <v>61.35</v>
      </c>
      <c r="C40" s="1868">
        <v>140.5</v>
      </c>
      <c r="D40" s="1868">
        <v>139.9</v>
      </c>
      <c r="E40" s="1869">
        <v>144.30000000000001</v>
      </c>
      <c r="F40" s="1869">
        <v>144.1</v>
      </c>
      <c r="G40" s="1869">
        <v>146.4</v>
      </c>
      <c r="H40" s="1868">
        <v>148.1</v>
      </c>
      <c r="I40" s="1886">
        <v>-7.383</v>
      </c>
      <c r="J40" s="1871">
        <v>-5.2809999999999997</v>
      </c>
      <c r="K40" s="1872">
        <v>4.2629999999999999</v>
      </c>
      <c r="L40" s="1872">
        <v>5.1059999999999999</v>
      </c>
      <c r="M40" s="1872">
        <v>7.5679999999999996</v>
      </c>
      <c r="N40" s="1871">
        <v>7.5529999999999999</v>
      </c>
      <c r="O40" s="1873">
        <v>1.161</v>
      </c>
    </row>
    <row r="41" spans="1:16" ht="8.1" customHeight="1">
      <c r="A41" s="1900" t="s">
        <v>692</v>
      </c>
      <c r="B41" s="1888">
        <v>33.46</v>
      </c>
      <c r="C41" s="1868">
        <v>155.30000000000001</v>
      </c>
      <c r="D41" s="1868">
        <v>158.30000000000001</v>
      </c>
      <c r="E41" s="1869">
        <v>163.69999999999999</v>
      </c>
      <c r="F41" s="1869">
        <v>162</v>
      </c>
      <c r="G41" s="1869">
        <v>164.6</v>
      </c>
      <c r="H41" s="1868">
        <v>166.1</v>
      </c>
      <c r="I41" s="1886">
        <v>-6.22</v>
      </c>
      <c r="J41" s="1871">
        <v>-1.7989999999999999</v>
      </c>
      <c r="K41" s="1872">
        <v>6.5759999999999996</v>
      </c>
      <c r="L41" s="1872">
        <v>6.4390000000000001</v>
      </c>
      <c r="M41" s="1872">
        <v>8.7899999999999991</v>
      </c>
      <c r="N41" s="1871">
        <v>7.3689999999999998</v>
      </c>
      <c r="O41" s="1873">
        <v>0.91100000000000003</v>
      </c>
    </row>
    <row r="42" spans="1:16" ht="8.1" customHeight="1">
      <c r="A42" s="1900" t="s">
        <v>691</v>
      </c>
      <c r="B42" s="1888">
        <v>27.89</v>
      </c>
      <c r="C42" s="1868">
        <v>122.7</v>
      </c>
      <c r="D42" s="1868">
        <v>117.9</v>
      </c>
      <c r="E42" s="1869">
        <v>121</v>
      </c>
      <c r="F42" s="1869">
        <v>122.6</v>
      </c>
      <c r="G42" s="1869">
        <v>124.5</v>
      </c>
      <c r="H42" s="1868">
        <v>126.5</v>
      </c>
      <c r="I42" s="1886">
        <v>-9.1110000000000007</v>
      </c>
      <c r="J42" s="1871">
        <v>-10.41</v>
      </c>
      <c r="K42" s="1872">
        <v>0.749</v>
      </c>
      <c r="L42" s="1872">
        <v>3.0249999999999999</v>
      </c>
      <c r="M42" s="1872">
        <v>5.5979999999999999</v>
      </c>
      <c r="N42" s="1871">
        <v>7.843</v>
      </c>
      <c r="O42" s="1873">
        <v>1.6060000000000001</v>
      </c>
    </row>
    <row r="43" spans="1:16" ht="10.5" customHeight="1">
      <c r="A43" s="1898" t="s">
        <v>690</v>
      </c>
      <c r="B43" s="1888">
        <v>242.51</v>
      </c>
      <c r="C43" s="1868">
        <v>132.30000000000001</v>
      </c>
      <c r="D43" s="1868">
        <v>144.9</v>
      </c>
      <c r="E43" s="1869">
        <v>161.1</v>
      </c>
      <c r="F43" s="1869">
        <v>160.9</v>
      </c>
      <c r="G43" s="1869">
        <v>161.6</v>
      </c>
      <c r="H43" s="1868">
        <v>162.4</v>
      </c>
      <c r="I43" s="1886">
        <v>-18.231999999999999</v>
      </c>
      <c r="J43" s="1871">
        <v>5.8440000000000003</v>
      </c>
      <c r="K43" s="1872">
        <v>19.422000000000001</v>
      </c>
      <c r="L43" s="1872">
        <v>18.57</v>
      </c>
      <c r="M43" s="1872">
        <v>17.87</v>
      </c>
      <c r="N43" s="1871">
        <v>18.195</v>
      </c>
      <c r="O43" s="1873">
        <v>0.495</v>
      </c>
    </row>
    <row r="44" spans="1:16" ht="10.5" customHeight="1">
      <c r="A44" s="1909" t="s">
        <v>689</v>
      </c>
      <c r="B44" s="1910">
        <v>25.43</v>
      </c>
      <c r="C44" s="1911">
        <v>163.1</v>
      </c>
      <c r="D44" s="1911">
        <v>163.69999999999999</v>
      </c>
      <c r="E44" s="1912">
        <v>162.30000000000001</v>
      </c>
      <c r="F44" s="1912">
        <v>170.1</v>
      </c>
      <c r="G44" s="1912">
        <v>176</v>
      </c>
      <c r="H44" s="1911">
        <v>175.5</v>
      </c>
      <c r="I44" s="1913">
        <v>16.75</v>
      </c>
      <c r="J44" s="1914">
        <v>4.8689999999999998</v>
      </c>
      <c r="K44" s="1915">
        <v>-3.45</v>
      </c>
      <c r="L44" s="1915">
        <v>-0.35099999999999998</v>
      </c>
      <c r="M44" s="1915">
        <v>3.774</v>
      </c>
      <c r="N44" s="1914">
        <v>5.4050000000000002</v>
      </c>
      <c r="O44" s="1916">
        <v>-0.28399999999999997</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2104" t="s">
        <v>687</v>
      </c>
      <c r="B46" s="1918"/>
      <c r="C46" s="1869"/>
      <c r="D46" s="1869"/>
      <c r="E46" s="1919"/>
      <c r="F46" s="1869"/>
      <c r="G46" s="1869"/>
      <c r="H46" s="1869"/>
      <c r="I46" s="1918"/>
      <c r="J46" s="1918"/>
      <c r="K46" s="1918"/>
      <c r="L46" s="1918"/>
      <c r="M46" s="1918"/>
      <c r="N46" s="1918"/>
      <c r="O46" s="1920"/>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46EAC12F-2BBF-413B-9EB0-B67638BF7002}"/>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9A8C-74FB-4220-BC12-5885869D58D1}">
  <sheetPr>
    <tabColor rgb="FF80CDEC"/>
  </sheetPr>
  <dimension ref="A1:R51"/>
  <sheetViews>
    <sheetView showGridLines="0" zoomScale="140" zoomScaleNormal="140" workbookViewId="0"/>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744</v>
      </c>
      <c r="D4" s="1859" t="s">
        <v>743</v>
      </c>
      <c r="E4" s="1860" t="s">
        <v>750</v>
      </c>
      <c r="F4" s="1860" t="s">
        <v>747</v>
      </c>
      <c r="G4" s="1861" t="s">
        <v>742</v>
      </c>
      <c r="H4" s="1862" t="s">
        <v>732</v>
      </c>
      <c r="I4" s="1859" t="s">
        <v>728</v>
      </c>
      <c r="J4" s="1859" t="s">
        <v>727</v>
      </c>
      <c r="K4" s="1859" t="s">
        <v>749</v>
      </c>
      <c r="L4" s="1859" t="s">
        <v>746</v>
      </c>
      <c r="M4" s="1863" t="s">
        <v>741</v>
      </c>
      <c r="N4" s="1864" t="s">
        <v>726</v>
      </c>
      <c r="O4" s="1865" t="s">
        <v>748</v>
      </c>
      <c r="P4" s="1311" t="s">
        <v>1</v>
      </c>
    </row>
    <row r="5" spans="1:18" ht="18.75" customHeight="1">
      <c r="A5" s="1866" t="s">
        <v>721</v>
      </c>
      <c r="B5" s="1867">
        <v>1000</v>
      </c>
      <c r="C5" s="1868">
        <v>139.80000000000001</v>
      </c>
      <c r="D5" s="1868">
        <v>139.1</v>
      </c>
      <c r="E5" s="1869">
        <v>142.1</v>
      </c>
      <c r="F5" s="1869">
        <v>141.5</v>
      </c>
      <c r="G5" s="1869">
        <v>143.69999999999999</v>
      </c>
      <c r="H5" s="1868">
        <v>143.30000000000001</v>
      </c>
      <c r="I5" s="1870">
        <v>-5.22</v>
      </c>
      <c r="J5" s="1871">
        <v>-1.5569999999999999</v>
      </c>
      <c r="K5" s="1872">
        <v>3.496</v>
      </c>
      <c r="L5" s="1872">
        <v>2.2400000000000002</v>
      </c>
      <c r="M5" s="1872">
        <v>2.7160000000000002</v>
      </c>
      <c r="N5" s="1871">
        <v>1.4870000000000001</v>
      </c>
      <c r="O5" s="1873">
        <v>-0.27800000000000002</v>
      </c>
    </row>
    <row r="6" spans="1:18" ht="15" customHeight="1">
      <c r="A6" s="1874" t="s">
        <v>720</v>
      </c>
      <c r="B6" s="1875">
        <v>393.59</v>
      </c>
      <c r="C6" s="1876">
        <v>145.5</v>
      </c>
      <c r="D6" s="1876">
        <v>136.80000000000001</v>
      </c>
      <c r="E6" s="1877">
        <v>133.4</v>
      </c>
      <c r="F6" s="1877">
        <v>136.69999999999999</v>
      </c>
      <c r="G6" s="1877">
        <v>141.5</v>
      </c>
      <c r="H6" s="1876">
        <v>137.80000000000001</v>
      </c>
      <c r="I6" s="1878">
        <v>-1.222</v>
      </c>
      <c r="J6" s="1879">
        <v>-5.0659999999999998</v>
      </c>
      <c r="K6" s="1880">
        <v>-6.056</v>
      </c>
      <c r="L6" s="1880">
        <v>-5.3319999999999999</v>
      </c>
      <c r="M6" s="1880">
        <v>-3.0819999999999999</v>
      </c>
      <c r="N6" s="1879">
        <v>-5.4870000000000001</v>
      </c>
      <c r="O6" s="1881">
        <v>-2.6150000000000002</v>
      </c>
      <c r="Q6" s="1310"/>
      <c r="R6" s="1310"/>
    </row>
    <row r="7" spans="1:18" ht="11.25" customHeight="1">
      <c r="A7" s="1882" t="s">
        <v>155</v>
      </c>
      <c r="B7" s="1883">
        <v>110.56</v>
      </c>
      <c r="C7" s="1884">
        <v>121.4</v>
      </c>
      <c r="D7" s="1884">
        <v>112.6</v>
      </c>
      <c r="E7" s="1885">
        <v>122.3</v>
      </c>
      <c r="F7" s="1885">
        <v>123.8</v>
      </c>
      <c r="G7" s="1885">
        <v>125.8</v>
      </c>
      <c r="H7" s="1884">
        <v>122.1</v>
      </c>
      <c r="I7" s="1886">
        <v>-29.948</v>
      </c>
      <c r="J7" s="1871">
        <v>-14.242000000000001</v>
      </c>
      <c r="K7" s="1872">
        <v>1.917</v>
      </c>
      <c r="L7" s="1872">
        <v>5.4509999999999996</v>
      </c>
      <c r="M7" s="1872">
        <v>16.265999999999998</v>
      </c>
      <c r="N7" s="1871">
        <v>17.291</v>
      </c>
      <c r="O7" s="1873">
        <v>-2.9409999999999998</v>
      </c>
    </row>
    <row r="8" spans="1:18" ht="8.1" customHeight="1">
      <c r="A8" s="1887" t="s">
        <v>719</v>
      </c>
      <c r="B8" s="1888">
        <v>57.04</v>
      </c>
      <c r="C8" s="1868">
        <v>119.9</v>
      </c>
      <c r="D8" s="1868">
        <v>112.6</v>
      </c>
      <c r="E8" s="1869">
        <v>122.4</v>
      </c>
      <c r="F8" s="1869">
        <v>123.5</v>
      </c>
      <c r="G8" s="1869">
        <v>125</v>
      </c>
      <c r="H8" s="1868">
        <v>121.2</v>
      </c>
      <c r="I8" s="1886">
        <v>-30.087</v>
      </c>
      <c r="J8" s="1871">
        <v>-14.826000000000001</v>
      </c>
      <c r="K8" s="1872">
        <v>3.2040000000000002</v>
      </c>
      <c r="L8" s="1872">
        <v>6.0090000000000003</v>
      </c>
      <c r="M8" s="1872">
        <v>16.495999999999999</v>
      </c>
      <c r="N8" s="1871">
        <v>18.591000000000001</v>
      </c>
      <c r="O8" s="1873">
        <v>-3.04</v>
      </c>
    </row>
    <row r="9" spans="1:18" ht="8.1" customHeight="1">
      <c r="A9" s="1887" t="s">
        <v>718</v>
      </c>
      <c r="B9" s="1888">
        <v>2.38</v>
      </c>
      <c r="C9" s="1868">
        <v>131</v>
      </c>
      <c r="D9" s="1868">
        <v>114.7</v>
      </c>
      <c r="E9" s="1869">
        <v>122.4</v>
      </c>
      <c r="F9" s="1869">
        <v>124.3</v>
      </c>
      <c r="G9" s="1869">
        <v>126.8</v>
      </c>
      <c r="H9" s="1868">
        <v>122.1</v>
      </c>
      <c r="I9" s="1886">
        <v>-29.456</v>
      </c>
      <c r="J9" s="1871">
        <v>-15.662000000000001</v>
      </c>
      <c r="K9" s="1872">
        <v>-3.5459999999999998</v>
      </c>
      <c r="L9" s="1872">
        <v>1.139</v>
      </c>
      <c r="M9" s="1872">
        <v>11.326000000000001</v>
      </c>
      <c r="N9" s="1871">
        <v>12.847</v>
      </c>
      <c r="O9" s="1873">
        <v>-3.7069999999999999</v>
      </c>
    </row>
    <row r="10" spans="1:18" ht="8.1" customHeight="1">
      <c r="A10" s="1887" t="s">
        <v>717</v>
      </c>
      <c r="B10" s="1888">
        <v>16.920000000000002</v>
      </c>
      <c r="C10" s="1868">
        <v>110.2</v>
      </c>
      <c r="D10" s="1868">
        <v>106.4</v>
      </c>
      <c r="E10" s="1869">
        <v>119.1</v>
      </c>
      <c r="F10" s="1869">
        <v>120.4</v>
      </c>
      <c r="G10" s="1869">
        <v>122.5</v>
      </c>
      <c r="H10" s="1868">
        <v>118</v>
      </c>
      <c r="I10" s="1886">
        <v>-33.212000000000003</v>
      </c>
      <c r="J10" s="1871">
        <v>-13.566000000000001</v>
      </c>
      <c r="K10" s="1872">
        <v>7.6849999999999996</v>
      </c>
      <c r="L10" s="1872">
        <v>12.84</v>
      </c>
      <c r="M10" s="1872">
        <v>25.256</v>
      </c>
      <c r="N10" s="1871">
        <v>24.736000000000001</v>
      </c>
      <c r="O10" s="1873">
        <v>-3.673</v>
      </c>
    </row>
    <row r="11" spans="1:18" ht="8.1" customHeight="1">
      <c r="A11" s="1887" t="s">
        <v>716</v>
      </c>
      <c r="B11" s="1888">
        <v>16.11</v>
      </c>
      <c r="C11" s="1868">
        <v>119</v>
      </c>
      <c r="D11" s="1868">
        <v>107.8</v>
      </c>
      <c r="E11" s="1869">
        <v>122.5</v>
      </c>
      <c r="F11" s="1869">
        <v>125.8</v>
      </c>
      <c r="G11" s="1869">
        <v>129.5</v>
      </c>
      <c r="H11" s="1868">
        <v>126.5</v>
      </c>
      <c r="I11" s="1886">
        <v>-32.347999999999999</v>
      </c>
      <c r="J11" s="1871">
        <v>-14.24</v>
      </c>
      <c r="K11" s="1872">
        <v>5.6029999999999998</v>
      </c>
      <c r="L11" s="1872">
        <v>11.327</v>
      </c>
      <c r="M11" s="1872">
        <v>24.759</v>
      </c>
      <c r="N11" s="1871">
        <v>25.248000000000001</v>
      </c>
      <c r="O11" s="1873">
        <v>-2.3170000000000002</v>
      </c>
    </row>
    <row r="12" spans="1:18" ht="8.1" customHeight="1">
      <c r="A12" s="1889" t="s">
        <v>715</v>
      </c>
      <c r="B12" s="1890">
        <v>4.99</v>
      </c>
      <c r="C12" s="1868">
        <v>175.7</v>
      </c>
      <c r="D12" s="1868">
        <v>136.9</v>
      </c>
      <c r="E12" s="1869">
        <v>129.80000000000001</v>
      </c>
      <c r="F12" s="1869">
        <v>129.6</v>
      </c>
      <c r="G12" s="1869">
        <v>129.1</v>
      </c>
      <c r="H12" s="1868">
        <v>125.1</v>
      </c>
      <c r="I12" s="1886">
        <v>-11.885999999999999</v>
      </c>
      <c r="J12" s="1871">
        <v>-22.611999999999998</v>
      </c>
      <c r="K12" s="1872">
        <v>-25.402000000000001</v>
      </c>
      <c r="L12" s="1872">
        <v>-23.495000000000001</v>
      </c>
      <c r="M12" s="1872">
        <v>-16.602</v>
      </c>
      <c r="N12" s="1871">
        <v>-16.321000000000002</v>
      </c>
      <c r="O12" s="1873">
        <v>-3.0979999999999999</v>
      </c>
    </row>
    <row r="13" spans="1:18" ht="8.1" customHeight="1">
      <c r="A13" s="1891" t="s">
        <v>588</v>
      </c>
      <c r="B13" s="1890">
        <v>4.88</v>
      </c>
      <c r="C13" s="1868">
        <v>114.1</v>
      </c>
      <c r="D13" s="1868">
        <v>116</v>
      </c>
      <c r="E13" s="1869">
        <v>119.1</v>
      </c>
      <c r="F13" s="1869">
        <v>122</v>
      </c>
      <c r="G13" s="1869">
        <v>124.3</v>
      </c>
      <c r="H13" s="1868">
        <v>122.7</v>
      </c>
      <c r="I13" s="1886">
        <v>-33.893000000000001</v>
      </c>
      <c r="J13" s="1871">
        <v>-2.4390000000000001</v>
      </c>
      <c r="K13" s="1872">
        <v>4.8419999999999996</v>
      </c>
      <c r="L13" s="1872">
        <v>9.91</v>
      </c>
      <c r="M13" s="1872">
        <v>20.329000000000001</v>
      </c>
      <c r="N13" s="1871">
        <v>18.207999999999998</v>
      </c>
      <c r="O13" s="1873">
        <v>-1.2869999999999999</v>
      </c>
    </row>
    <row r="14" spans="1:18" ht="10.5" customHeight="1">
      <c r="A14" s="1882" t="s">
        <v>714</v>
      </c>
      <c r="B14" s="1883">
        <v>47.71</v>
      </c>
      <c r="C14" s="1884">
        <v>140.9</v>
      </c>
      <c r="D14" s="1884">
        <v>126.6</v>
      </c>
      <c r="E14" s="1885">
        <v>131.80000000000001</v>
      </c>
      <c r="F14" s="1885">
        <v>132.1</v>
      </c>
      <c r="G14" s="1885">
        <v>131.69999999999999</v>
      </c>
      <c r="H14" s="1884">
        <v>127.8</v>
      </c>
      <c r="I14" s="1892">
        <v>-7.9080000000000004</v>
      </c>
      <c r="J14" s="1893">
        <v>-11.157999999999999</v>
      </c>
      <c r="K14" s="1894">
        <v>-5.2480000000000002</v>
      </c>
      <c r="L14" s="1894">
        <v>-4.6210000000000004</v>
      </c>
      <c r="M14" s="1894">
        <v>-4.5650000000000004</v>
      </c>
      <c r="N14" s="1893">
        <v>-7.7919999999999998</v>
      </c>
      <c r="O14" s="1895">
        <v>-2.9609999999999999</v>
      </c>
      <c r="Q14" s="1311" t="s">
        <v>1</v>
      </c>
    </row>
    <row r="15" spans="1:18" ht="8.1" customHeight="1">
      <c r="A15" s="1896" t="s">
        <v>659</v>
      </c>
      <c r="B15" s="1888">
        <v>22.32</v>
      </c>
      <c r="C15" s="1868">
        <v>116.4</v>
      </c>
      <c r="D15" s="1868">
        <v>118.9</v>
      </c>
      <c r="E15" s="1869">
        <v>134.69999999999999</v>
      </c>
      <c r="F15" s="1869">
        <v>135.30000000000001</v>
      </c>
      <c r="G15" s="1869">
        <v>134.5</v>
      </c>
      <c r="H15" s="1868">
        <v>126.4</v>
      </c>
      <c r="I15" s="1886">
        <v>-28.72</v>
      </c>
      <c r="J15" s="1871">
        <v>-0.41899999999999998</v>
      </c>
      <c r="K15" s="1872">
        <v>21.57</v>
      </c>
      <c r="L15" s="1872">
        <v>23.335999999999999</v>
      </c>
      <c r="M15" s="1872">
        <v>23.734999999999999</v>
      </c>
      <c r="N15" s="1871">
        <v>14.701000000000001</v>
      </c>
      <c r="O15" s="1873">
        <v>-6.0220000000000002</v>
      </c>
    </row>
    <row r="16" spans="1:18" ht="8.1" customHeight="1">
      <c r="A16" s="1897" t="s">
        <v>713</v>
      </c>
      <c r="B16" s="1888">
        <v>17.190000000000001</v>
      </c>
      <c r="C16" s="1868">
        <v>189.9</v>
      </c>
      <c r="D16" s="1868">
        <v>148.30000000000001</v>
      </c>
      <c r="E16" s="1869">
        <v>141.69999999999999</v>
      </c>
      <c r="F16" s="1869">
        <v>141.69999999999999</v>
      </c>
      <c r="G16" s="1869">
        <v>141.69999999999999</v>
      </c>
      <c r="H16" s="1868">
        <v>141.69999999999999</v>
      </c>
      <c r="I16" s="1886">
        <v>20.419</v>
      </c>
      <c r="J16" s="1871">
        <v>-21.905999999999999</v>
      </c>
      <c r="K16" s="1872">
        <v>-26.77</v>
      </c>
      <c r="L16" s="1872">
        <v>-26.77</v>
      </c>
      <c r="M16" s="1872">
        <v>-26.77</v>
      </c>
      <c r="N16" s="1871">
        <v>-26.77</v>
      </c>
      <c r="O16" s="1873">
        <v>0</v>
      </c>
      <c r="Q16" s="1872" t="s">
        <v>573</v>
      </c>
    </row>
    <row r="17" spans="1:15" ht="11.25" customHeight="1">
      <c r="A17" s="1898" t="s">
        <v>712</v>
      </c>
      <c r="B17" s="1888">
        <v>43.17</v>
      </c>
      <c r="C17" s="1868">
        <v>265.10000000000002</v>
      </c>
      <c r="D17" s="1868">
        <v>214.3</v>
      </c>
      <c r="E17" s="1869">
        <v>158.9</v>
      </c>
      <c r="F17" s="1869">
        <v>167.6</v>
      </c>
      <c r="G17" s="1869">
        <v>184</v>
      </c>
      <c r="H17" s="1868">
        <v>184</v>
      </c>
      <c r="I17" s="1886">
        <v>42.527000000000001</v>
      </c>
      <c r="J17" s="1871">
        <v>-10.26</v>
      </c>
      <c r="K17" s="1872">
        <v>-32.527000000000001</v>
      </c>
      <c r="L17" s="1872">
        <v>-37.015999999999998</v>
      </c>
      <c r="M17" s="1872">
        <v>-36.088999999999999</v>
      </c>
      <c r="N17" s="1871">
        <v>-38.378999999999998</v>
      </c>
      <c r="O17" s="1873">
        <v>0</v>
      </c>
    </row>
    <row r="18" spans="1:15" ht="15.75" customHeight="1">
      <c r="A18" s="1899" t="s">
        <v>711</v>
      </c>
      <c r="B18" s="1883">
        <v>133.77000000000001</v>
      </c>
      <c r="C18" s="1884">
        <v>143.30000000000001</v>
      </c>
      <c r="D18" s="1884">
        <v>145.30000000000001</v>
      </c>
      <c r="E18" s="1885">
        <v>141.6</v>
      </c>
      <c r="F18" s="1885">
        <v>147.1</v>
      </c>
      <c r="G18" s="1885">
        <v>154.19999999999999</v>
      </c>
      <c r="H18" s="1884">
        <v>147.5</v>
      </c>
      <c r="I18" s="1892">
        <v>8.6430000000000007</v>
      </c>
      <c r="J18" s="1893">
        <v>3.2690000000000001</v>
      </c>
      <c r="K18" s="1894">
        <v>-2.0070000000000001</v>
      </c>
      <c r="L18" s="1894">
        <v>2.5089999999999999</v>
      </c>
      <c r="M18" s="1894">
        <v>3.49</v>
      </c>
      <c r="N18" s="1893">
        <v>-0.20300000000000001</v>
      </c>
      <c r="O18" s="1895">
        <v>-4.3449999999999998</v>
      </c>
    </row>
    <row r="19" spans="1:15" ht="8.1" customHeight="1">
      <c r="A19" s="1887" t="s">
        <v>710</v>
      </c>
      <c r="B19" s="1888">
        <v>74.599999999999994</v>
      </c>
      <c r="C19" s="1868">
        <v>134.80000000000001</v>
      </c>
      <c r="D19" s="1868">
        <v>133.80000000000001</v>
      </c>
      <c r="E19" s="1869">
        <v>125.1</v>
      </c>
      <c r="F19" s="1869">
        <v>134.9</v>
      </c>
      <c r="G19" s="1869">
        <v>142.4</v>
      </c>
      <c r="H19" s="1868">
        <v>137.4</v>
      </c>
      <c r="I19" s="1886">
        <v>6.5609999999999999</v>
      </c>
      <c r="J19" s="1871">
        <v>-0.74199999999999999</v>
      </c>
      <c r="K19" s="1872">
        <v>-9.0839999999999996</v>
      </c>
      <c r="L19" s="1872">
        <v>-1.5329999999999999</v>
      </c>
      <c r="M19" s="1872">
        <v>2.2250000000000001</v>
      </c>
      <c r="N19" s="1871">
        <v>-7.2999999999999995E-2</v>
      </c>
      <c r="O19" s="1873">
        <v>-3.5110000000000001</v>
      </c>
    </row>
    <row r="20" spans="1:15" ht="8.1" customHeight="1">
      <c r="A20" s="1900" t="s">
        <v>709</v>
      </c>
      <c r="B20" s="1888">
        <v>3.19</v>
      </c>
      <c r="C20" s="1868">
        <v>112.6</v>
      </c>
      <c r="D20" s="1868">
        <v>119.7</v>
      </c>
      <c r="E20" s="1869">
        <v>186</v>
      </c>
      <c r="F20" s="1869">
        <v>193.5</v>
      </c>
      <c r="G20" s="1869">
        <v>197.5</v>
      </c>
      <c r="H20" s="1868">
        <v>173.6</v>
      </c>
      <c r="I20" s="1886">
        <v>17.292000000000002</v>
      </c>
      <c r="J20" s="1871">
        <v>10.526</v>
      </c>
      <c r="K20" s="1872">
        <v>25.420999999999999</v>
      </c>
      <c r="L20" s="1872">
        <v>23.091999999999999</v>
      </c>
      <c r="M20" s="1872">
        <v>25.635999999999999</v>
      </c>
      <c r="N20" s="1871">
        <v>10.433</v>
      </c>
      <c r="O20" s="1873">
        <v>-12.101000000000001</v>
      </c>
    </row>
    <row r="21" spans="1:15" s="1310" customFormat="1" ht="8.1" customHeight="1">
      <c r="A21" s="1900" t="s">
        <v>708</v>
      </c>
      <c r="B21" s="1888">
        <v>5.98</v>
      </c>
      <c r="C21" s="1868">
        <v>134.19999999999999</v>
      </c>
      <c r="D21" s="1868">
        <v>135.30000000000001</v>
      </c>
      <c r="E21" s="1869">
        <v>136</v>
      </c>
      <c r="F21" s="1869">
        <v>142</v>
      </c>
      <c r="G21" s="1869">
        <v>142</v>
      </c>
      <c r="H21" s="1868">
        <v>141.80000000000001</v>
      </c>
      <c r="I21" s="1886">
        <v>6.6769999999999996</v>
      </c>
      <c r="J21" s="1871">
        <v>3.0459999999999998</v>
      </c>
      <c r="K21" s="1872">
        <v>0.89</v>
      </c>
      <c r="L21" s="1872">
        <v>5.4189999999999996</v>
      </c>
      <c r="M21" s="1872">
        <v>5.4980000000000002</v>
      </c>
      <c r="N21" s="1871">
        <v>3.9590000000000001</v>
      </c>
      <c r="O21" s="1873">
        <v>-0.14099999999999999</v>
      </c>
    </row>
    <row r="22" spans="1:15" s="1310" customFormat="1" ht="8.1" customHeight="1">
      <c r="A22" s="1900" t="s">
        <v>707</v>
      </c>
      <c r="B22" s="1888">
        <v>8.65</v>
      </c>
      <c r="C22" s="1868">
        <v>111.6</v>
      </c>
      <c r="D22" s="1868">
        <v>112.2</v>
      </c>
      <c r="E22" s="1869">
        <v>102.3</v>
      </c>
      <c r="F22" s="1869">
        <v>109.9</v>
      </c>
      <c r="G22" s="1869">
        <v>111.9</v>
      </c>
      <c r="H22" s="1868">
        <v>110.1</v>
      </c>
      <c r="I22" s="1886">
        <v>-6.6109999999999998</v>
      </c>
      <c r="J22" s="1871">
        <v>-5.476</v>
      </c>
      <c r="K22" s="1872">
        <v>-1.7290000000000001</v>
      </c>
      <c r="L22" s="1872">
        <v>5.5720000000000001</v>
      </c>
      <c r="M22" s="1872">
        <v>7.4930000000000003</v>
      </c>
      <c r="N22" s="1871">
        <v>1.756</v>
      </c>
      <c r="O22" s="1873">
        <v>-1.609</v>
      </c>
    </row>
    <row r="23" spans="1:15" s="1310" customFormat="1" ht="8.1" customHeight="1">
      <c r="A23" s="1900" t="s">
        <v>706</v>
      </c>
      <c r="B23" s="1888">
        <v>6.13</v>
      </c>
      <c r="C23" s="1868">
        <v>168.3</v>
      </c>
      <c r="D23" s="1868">
        <v>164.6</v>
      </c>
      <c r="E23" s="1869">
        <v>136.9</v>
      </c>
      <c r="F23" s="1869">
        <v>151.30000000000001</v>
      </c>
      <c r="G23" s="1869">
        <v>174.7</v>
      </c>
      <c r="H23" s="1868">
        <v>142.9</v>
      </c>
      <c r="I23" s="1886">
        <v>15.989000000000001</v>
      </c>
      <c r="J23" s="1871">
        <v>2.8109999999999999</v>
      </c>
      <c r="K23" s="1872">
        <v>-14.916</v>
      </c>
      <c r="L23" s="1872">
        <v>-5.9660000000000002</v>
      </c>
      <c r="M23" s="1872">
        <v>8.577</v>
      </c>
      <c r="N23" s="1871">
        <v>-11.186999999999999</v>
      </c>
      <c r="O23" s="1873">
        <v>-18.202999999999999</v>
      </c>
    </row>
    <row r="24" spans="1:15" ht="10.5" customHeight="1">
      <c r="A24" s="1882" t="s">
        <v>705</v>
      </c>
      <c r="B24" s="1883">
        <v>59.17</v>
      </c>
      <c r="C24" s="1884">
        <v>153.9</v>
      </c>
      <c r="D24" s="1884">
        <v>159.80000000000001</v>
      </c>
      <c r="E24" s="1885">
        <v>162.30000000000001</v>
      </c>
      <c r="F24" s="1885">
        <v>162.4</v>
      </c>
      <c r="G24" s="1885">
        <v>169.1</v>
      </c>
      <c r="H24" s="1884">
        <v>160.1</v>
      </c>
      <c r="I24" s="1892">
        <v>10.959</v>
      </c>
      <c r="J24" s="1893">
        <v>7.827</v>
      </c>
      <c r="K24" s="1894">
        <v>6.0090000000000003</v>
      </c>
      <c r="L24" s="1894">
        <v>6.9829999999999997</v>
      </c>
      <c r="M24" s="1894">
        <v>4.8360000000000003</v>
      </c>
      <c r="N24" s="1893">
        <v>-0.373</v>
      </c>
      <c r="O24" s="1895">
        <v>-5.3220000000000001</v>
      </c>
    </row>
    <row r="25" spans="1:15" ht="7.5" customHeight="1">
      <c r="A25" s="1887" t="s">
        <v>704</v>
      </c>
      <c r="B25" s="1888">
        <v>12.49</v>
      </c>
      <c r="C25" s="1868">
        <v>125.6</v>
      </c>
      <c r="D25" s="1868">
        <v>136.30000000000001</v>
      </c>
      <c r="E25" s="1869">
        <v>150.4</v>
      </c>
      <c r="F25" s="1869">
        <v>146.1</v>
      </c>
      <c r="G25" s="1869">
        <v>180.6</v>
      </c>
      <c r="H25" s="1868">
        <v>143.80000000000001</v>
      </c>
      <c r="I25" s="1886">
        <v>5.6349999999999998</v>
      </c>
      <c r="J25" s="1871">
        <v>16.795000000000002</v>
      </c>
      <c r="K25" s="1872">
        <v>15.603</v>
      </c>
      <c r="L25" s="1872">
        <v>12.731</v>
      </c>
      <c r="M25" s="1872">
        <v>20.640999999999998</v>
      </c>
      <c r="N25" s="1871">
        <v>3.9769999999999999</v>
      </c>
      <c r="O25" s="1873">
        <v>-20.376999999999999</v>
      </c>
    </row>
    <row r="26" spans="1:15" ht="7.5" customHeight="1">
      <c r="A26" s="1887" t="s">
        <v>703</v>
      </c>
      <c r="B26" s="1888">
        <v>17.28</v>
      </c>
      <c r="C26" s="1868">
        <v>126.7</v>
      </c>
      <c r="D26" s="1868">
        <v>130.9</v>
      </c>
      <c r="E26" s="1869">
        <v>123.9</v>
      </c>
      <c r="F26" s="1869">
        <v>131.69999999999999</v>
      </c>
      <c r="G26" s="1869">
        <v>132</v>
      </c>
      <c r="H26" s="1868">
        <v>127.9</v>
      </c>
      <c r="I26" s="1886">
        <v>12.223000000000001</v>
      </c>
      <c r="J26" s="1871">
        <v>8.1820000000000004</v>
      </c>
      <c r="K26" s="1872">
        <v>-2.0550000000000002</v>
      </c>
      <c r="L26" s="1872">
        <v>7.774</v>
      </c>
      <c r="M26" s="1872">
        <v>2.3260000000000001</v>
      </c>
      <c r="N26" s="1871">
        <v>-3.544</v>
      </c>
      <c r="O26" s="1873">
        <v>-3.1059999999999999</v>
      </c>
    </row>
    <row r="27" spans="1:15" ht="7.5" customHeight="1">
      <c r="A27" s="1887" t="s">
        <v>702</v>
      </c>
      <c r="B27" s="1888">
        <v>29.4</v>
      </c>
      <c r="C27" s="1868">
        <v>181.9</v>
      </c>
      <c r="D27" s="1868">
        <v>186.8</v>
      </c>
      <c r="E27" s="1869">
        <v>189.9</v>
      </c>
      <c r="F27" s="1869">
        <v>187.3</v>
      </c>
      <c r="G27" s="1869">
        <v>185.9</v>
      </c>
      <c r="H27" s="1868">
        <v>185.9</v>
      </c>
      <c r="I27" s="1886">
        <v>12.007</v>
      </c>
      <c r="J27" s="1871">
        <v>5.2389999999999999</v>
      </c>
      <c r="K27" s="1872">
        <v>6.3869999999999996</v>
      </c>
      <c r="L27" s="1872">
        <v>4.93</v>
      </c>
      <c r="M27" s="1872">
        <v>0.378</v>
      </c>
      <c r="N27" s="1871">
        <v>-0.48199999999999998</v>
      </c>
      <c r="O27" s="1873">
        <v>0</v>
      </c>
    </row>
    <row r="28" spans="1:15" ht="10.5" customHeight="1">
      <c r="A28" s="1882" t="s">
        <v>701</v>
      </c>
      <c r="B28" s="1883">
        <v>21.8</v>
      </c>
      <c r="C28" s="1884">
        <v>107.5</v>
      </c>
      <c r="D28" s="1884">
        <v>117.7</v>
      </c>
      <c r="E28" s="1885">
        <v>129.5</v>
      </c>
      <c r="F28" s="1885">
        <v>128.6</v>
      </c>
      <c r="G28" s="1885">
        <v>130.6</v>
      </c>
      <c r="H28" s="1884">
        <v>132.80000000000001</v>
      </c>
      <c r="I28" s="1892">
        <v>24.565000000000001</v>
      </c>
      <c r="J28" s="1893">
        <v>21.091000000000001</v>
      </c>
      <c r="K28" s="1894">
        <v>18.59</v>
      </c>
      <c r="L28" s="1894">
        <v>16.486000000000001</v>
      </c>
      <c r="M28" s="1894">
        <v>18.404</v>
      </c>
      <c r="N28" s="1893">
        <v>20.507999999999999</v>
      </c>
      <c r="O28" s="1895">
        <v>1.6850000000000001</v>
      </c>
    </row>
    <row r="29" spans="1:15" ht="8.1" customHeight="1">
      <c r="A29" s="1887" t="s">
        <v>700</v>
      </c>
      <c r="B29" s="1888">
        <v>10.27</v>
      </c>
      <c r="C29" s="1868">
        <v>106.9</v>
      </c>
      <c r="D29" s="1868">
        <v>121.2</v>
      </c>
      <c r="E29" s="1869">
        <v>129.19999999999999</v>
      </c>
      <c r="F29" s="1869">
        <v>129.5</v>
      </c>
      <c r="G29" s="1869">
        <v>132.19999999999999</v>
      </c>
      <c r="H29" s="1868">
        <v>135.6</v>
      </c>
      <c r="I29" s="1886">
        <v>35.832000000000001</v>
      </c>
      <c r="J29" s="1871">
        <v>34.667000000000002</v>
      </c>
      <c r="K29" s="1872">
        <v>19.63</v>
      </c>
      <c r="L29" s="1872">
        <v>16.876999999999999</v>
      </c>
      <c r="M29" s="1872">
        <v>19.638000000000002</v>
      </c>
      <c r="N29" s="1871">
        <v>22.937000000000001</v>
      </c>
      <c r="O29" s="1873">
        <v>2.5720000000000001</v>
      </c>
    </row>
    <row r="30" spans="1:15" ht="10.5" customHeight="1">
      <c r="A30" s="1897" t="s">
        <v>699</v>
      </c>
      <c r="B30" s="1901">
        <v>5.55</v>
      </c>
      <c r="C30" s="1902">
        <v>110.4</v>
      </c>
      <c r="D30" s="1902">
        <v>117.1</v>
      </c>
      <c r="E30" s="1903">
        <v>137.19999999999999</v>
      </c>
      <c r="F30" s="1903">
        <v>135.19999999999999</v>
      </c>
      <c r="G30" s="1903">
        <v>137</v>
      </c>
      <c r="H30" s="1902">
        <v>138.5</v>
      </c>
      <c r="I30" s="1904">
        <v>18.454999999999998</v>
      </c>
      <c r="J30" s="1905">
        <v>11.63</v>
      </c>
      <c r="K30" s="1906">
        <v>23.048999999999999</v>
      </c>
      <c r="L30" s="1906">
        <v>21.256</v>
      </c>
      <c r="M30" s="1906">
        <v>22.87</v>
      </c>
      <c r="N30" s="1905">
        <v>24.215</v>
      </c>
      <c r="O30" s="1907">
        <v>1.095</v>
      </c>
    </row>
    <row r="31" spans="1:15" s="1908" customFormat="1" ht="15" customHeight="1">
      <c r="A31" s="1874" t="s">
        <v>698</v>
      </c>
      <c r="B31" s="1875">
        <v>606.41</v>
      </c>
      <c r="C31" s="1876">
        <v>136.19999999999999</v>
      </c>
      <c r="D31" s="1876">
        <v>140.6</v>
      </c>
      <c r="E31" s="1877">
        <v>147.69999999999999</v>
      </c>
      <c r="F31" s="1877">
        <v>144.6</v>
      </c>
      <c r="G31" s="1877">
        <v>145</v>
      </c>
      <c r="H31" s="1876">
        <v>146.9</v>
      </c>
      <c r="I31" s="1878">
        <v>-7.6609999999999996</v>
      </c>
      <c r="J31" s="1879">
        <v>0.86099999999999999</v>
      </c>
      <c r="K31" s="1880">
        <v>10.06</v>
      </c>
      <c r="L31" s="1880">
        <v>7.5890000000000004</v>
      </c>
      <c r="M31" s="1880">
        <v>6.6959999999999997</v>
      </c>
      <c r="N31" s="1879">
        <v>6.2949999999999999</v>
      </c>
      <c r="O31" s="1881">
        <v>1.31</v>
      </c>
    </row>
    <row r="32" spans="1:15" ht="10.5" customHeight="1">
      <c r="A32" s="1882" t="s">
        <v>697</v>
      </c>
      <c r="B32" s="1888">
        <v>329.77</v>
      </c>
      <c r="C32" s="1868">
        <v>137.4</v>
      </c>
      <c r="D32" s="1868">
        <v>136.19999999999999</v>
      </c>
      <c r="E32" s="1869">
        <v>135.80000000000001</v>
      </c>
      <c r="F32" s="1869">
        <v>131.80000000000001</v>
      </c>
      <c r="G32" s="1869">
        <v>132.1</v>
      </c>
      <c r="H32" s="1868">
        <v>134.5</v>
      </c>
      <c r="I32" s="1886">
        <v>-0.86599999999999999</v>
      </c>
      <c r="J32" s="1871">
        <v>-3.2669999999999999</v>
      </c>
      <c r="K32" s="1872">
        <v>1.875</v>
      </c>
      <c r="L32" s="1872">
        <v>-7.5999999999999998E-2</v>
      </c>
      <c r="M32" s="1872">
        <v>-1.2709999999999999</v>
      </c>
      <c r="N32" s="1871">
        <v>-1.825</v>
      </c>
      <c r="O32" s="1873">
        <v>1.8169999999999999</v>
      </c>
    </row>
    <row r="33" spans="1:16" ht="8.1" customHeight="1">
      <c r="A33" s="1887" t="s">
        <v>670</v>
      </c>
      <c r="B33" s="1888">
        <v>81.23</v>
      </c>
      <c r="C33" s="1868">
        <v>136.1</v>
      </c>
      <c r="D33" s="1868">
        <v>145.80000000000001</v>
      </c>
      <c r="E33" s="1869">
        <v>163.1</v>
      </c>
      <c r="F33" s="1869">
        <v>165.4</v>
      </c>
      <c r="G33" s="1869">
        <v>177.4</v>
      </c>
      <c r="H33" s="1868">
        <v>183.7</v>
      </c>
      <c r="I33" s="1886">
        <v>-6.008</v>
      </c>
      <c r="J33" s="1871">
        <v>5.423</v>
      </c>
      <c r="K33" s="1872">
        <v>22.081</v>
      </c>
      <c r="L33" s="1872">
        <v>22.7</v>
      </c>
      <c r="M33" s="1872">
        <v>29.773</v>
      </c>
      <c r="N33" s="1871">
        <v>33.405999999999999</v>
      </c>
      <c r="O33" s="1873">
        <v>3.5510000000000002</v>
      </c>
    </row>
    <row r="34" spans="1:16" ht="8.1" customHeight="1">
      <c r="A34" s="1900" t="s">
        <v>696</v>
      </c>
      <c r="B34" s="1888">
        <v>47.28</v>
      </c>
      <c r="C34" s="1868">
        <v>132.6</v>
      </c>
      <c r="D34" s="1868">
        <v>142.1</v>
      </c>
      <c r="E34" s="1869">
        <v>161</v>
      </c>
      <c r="F34" s="1869">
        <v>162.1</v>
      </c>
      <c r="G34" s="1869">
        <v>173.6</v>
      </c>
      <c r="H34" s="1868">
        <v>176.7</v>
      </c>
      <c r="I34" s="1886">
        <v>-4.3979999999999997</v>
      </c>
      <c r="J34" s="1871">
        <v>6.5220000000000002</v>
      </c>
      <c r="K34" s="1872">
        <v>20.149000000000001</v>
      </c>
      <c r="L34" s="1872">
        <v>20.61</v>
      </c>
      <c r="M34" s="1872">
        <v>28.213000000000001</v>
      </c>
      <c r="N34" s="1871">
        <v>30.986000000000001</v>
      </c>
      <c r="O34" s="1873">
        <v>1.786</v>
      </c>
    </row>
    <row r="35" spans="1:16" ht="8.1" customHeight="1">
      <c r="A35" s="1900" t="s">
        <v>695</v>
      </c>
      <c r="B35" s="1888">
        <v>17.190000000000001</v>
      </c>
      <c r="C35" s="1868">
        <v>146.19999999999999</v>
      </c>
      <c r="D35" s="1868">
        <v>158.6</v>
      </c>
      <c r="E35" s="1869">
        <v>173.3</v>
      </c>
      <c r="F35" s="1869">
        <v>178.7</v>
      </c>
      <c r="G35" s="1869">
        <v>194.6</v>
      </c>
      <c r="H35" s="1868">
        <v>208.2</v>
      </c>
      <c r="I35" s="1886">
        <v>-9.3049999999999997</v>
      </c>
      <c r="J35" s="1871">
        <v>4.9640000000000004</v>
      </c>
      <c r="K35" s="1872">
        <v>31.387</v>
      </c>
      <c r="L35" s="1872">
        <v>31.108000000000001</v>
      </c>
      <c r="M35" s="1872">
        <v>36.274999999999999</v>
      </c>
      <c r="N35" s="1871">
        <v>41.633000000000003</v>
      </c>
      <c r="O35" s="1873">
        <v>6.9889999999999999</v>
      </c>
    </row>
    <row r="36" spans="1:16" ht="8.1" customHeight="1">
      <c r="A36" s="1900" t="s">
        <v>393</v>
      </c>
      <c r="B36" s="1888">
        <v>11.23</v>
      </c>
      <c r="C36" s="1868">
        <v>136.1</v>
      </c>
      <c r="D36" s="1868">
        <v>143.9</v>
      </c>
      <c r="E36" s="1869">
        <v>158.4</v>
      </c>
      <c r="F36" s="1869">
        <v>160</v>
      </c>
      <c r="G36" s="1869">
        <v>170.2</v>
      </c>
      <c r="H36" s="1868">
        <v>178.9</v>
      </c>
      <c r="I36" s="1886">
        <v>-8.9019999999999992</v>
      </c>
      <c r="J36" s="1871">
        <v>2.129</v>
      </c>
      <c r="K36" s="1872">
        <v>19.637</v>
      </c>
      <c r="L36" s="1872">
        <v>20.03</v>
      </c>
      <c r="M36" s="1872">
        <v>26.826000000000001</v>
      </c>
      <c r="N36" s="1871">
        <v>33.707000000000001</v>
      </c>
      <c r="O36" s="1873">
        <v>5.1120000000000001</v>
      </c>
    </row>
    <row r="37" spans="1:16" ht="8.1" customHeight="1">
      <c r="A37" s="1900" t="s">
        <v>671</v>
      </c>
      <c r="B37" s="1888">
        <v>5.53</v>
      </c>
      <c r="C37" s="1868">
        <v>134.69999999999999</v>
      </c>
      <c r="D37" s="1868">
        <v>140.80000000000001</v>
      </c>
      <c r="E37" s="1869">
        <v>158.80000000000001</v>
      </c>
      <c r="F37" s="1869">
        <v>163.30000000000001</v>
      </c>
      <c r="G37" s="1869">
        <v>171.2</v>
      </c>
      <c r="H37" s="1868">
        <v>177.2</v>
      </c>
      <c r="I37" s="1886">
        <v>-1.101</v>
      </c>
      <c r="J37" s="1871">
        <v>4.3739999999999997</v>
      </c>
      <c r="K37" s="1872">
        <v>14.989000000000001</v>
      </c>
      <c r="L37" s="1872">
        <v>19.721</v>
      </c>
      <c r="M37" s="1872">
        <v>27.856999999999999</v>
      </c>
      <c r="N37" s="1871">
        <v>26.934000000000001</v>
      </c>
      <c r="O37" s="1873">
        <v>3.5049999999999999</v>
      </c>
    </row>
    <row r="38" spans="1:16" ht="8.1" customHeight="1">
      <c r="A38" s="1900" t="s">
        <v>527</v>
      </c>
      <c r="B38" s="1888">
        <v>183.28</v>
      </c>
      <c r="C38" s="1868">
        <v>136.9</v>
      </c>
      <c r="D38" s="1868">
        <v>130.5</v>
      </c>
      <c r="E38" s="1869">
        <v>120.3</v>
      </c>
      <c r="F38" s="1869">
        <v>112.1</v>
      </c>
      <c r="G38" s="1869">
        <v>107.3</v>
      </c>
      <c r="H38" s="1868">
        <v>108</v>
      </c>
      <c r="I38" s="1886">
        <v>4.0270000000000001</v>
      </c>
      <c r="J38" s="1871">
        <v>-6.5860000000000003</v>
      </c>
      <c r="K38" s="1872">
        <v>-8.2379999999999995</v>
      </c>
      <c r="L38" s="1872">
        <v>-12.627000000000001</v>
      </c>
      <c r="M38" s="1872">
        <v>-18.279</v>
      </c>
      <c r="N38" s="1871">
        <v>-21.225000000000001</v>
      </c>
      <c r="O38" s="1873">
        <v>0.65200000000000002</v>
      </c>
    </row>
    <row r="39" spans="1:16" ht="8.1" customHeight="1">
      <c r="A39" s="1900" t="s">
        <v>694</v>
      </c>
      <c r="B39" s="1888">
        <v>3.91</v>
      </c>
      <c r="C39" s="1868">
        <v>142</v>
      </c>
      <c r="D39" s="1868">
        <v>148.9</v>
      </c>
      <c r="E39" s="1869">
        <v>159.69999999999999</v>
      </c>
      <c r="F39" s="1869">
        <v>160.4</v>
      </c>
      <c r="G39" s="1869">
        <v>161.6</v>
      </c>
      <c r="H39" s="1868">
        <v>166.2</v>
      </c>
      <c r="I39" s="1886">
        <v>7.9029999999999996</v>
      </c>
      <c r="J39" s="1871">
        <v>11.037000000000001</v>
      </c>
      <c r="K39" s="1872">
        <v>16.739999999999998</v>
      </c>
      <c r="L39" s="1872">
        <v>18.114999999999998</v>
      </c>
      <c r="M39" s="1872">
        <v>20.597000000000001</v>
      </c>
      <c r="N39" s="1871">
        <v>22.928999999999998</v>
      </c>
      <c r="O39" s="1873">
        <v>2.847</v>
      </c>
    </row>
    <row r="40" spans="1:16" ht="10.5" customHeight="1">
      <c r="A40" s="1896" t="s">
        <v>693</v>
      </c>
      <c r="B40" s="1888">
        <v>61.35</v>
      </c>
      <c r="C40" s="1868">
        <v>140.5</v>
      </c>
      <c r="D40" s="1868">
        <v>139.9</v>
      </c>
      <c r="E40" s="1869">
        <v>144.6</v>
      </c>
      <c r="F40" s="1869">
        <v>144.30000000000001</v>
      </c>
      <c r="G40" s="1869">
        <v>144.1</v>
      </c>
      <c r="H40" s="1868">
        <v>146.4</v>
      </c>
      <c r="I40" s="1886">
        <v>-7.383</v>
      </c>
      <c r="J40" s="1871">
        <v>-5.2809999999999997</v>
      </c>
      <c r="K40" s="1872">
        <v>3.879</v>
      </c>
      <c r="L40" s="1872">
        <v>4.2629999999999999</v>
      </c>
      <c r="M40" s="1872">
        <v>5.1059999999999999</v>
      </c>
      <c r="N40" s="1871">
        <v>7.5679999999999996</v>
      </c>
      <c r="O40" s="1873">
        <v>1.5960000000000001</v>
      </c>
    </row>
    <row r="41" spans="1:16" ht="8.1" customHeight="1">
      <c r="A41" s="1900" t="s">
        <v>692</v>
      </c>
      <c r="B41" s="1888">
        <v>33.46</v>
      </c>
      <c r="C41" s="1868">
        <v>155.30000000000001</v>
      </c>
      <c r="D41" s="1868">
        <v>158.30000000000001</v>
      </c>
      <c r="E41" s="1869">
        <v>165.5</v>
      </c>
      <c r="F41" s="1869">
        <v>163.69999999999999</v>
      </c>
      <c r="G41" s="1869">
        <v>162</v>
      </c>
      <c r="H41" s="1868">
        <v>164.6</v>
      </c>
      <c r="I41" s="1886">
        <v>-6.22</v>
      </c>
      <c r="J41" s="1871">
        <v>-1.7989999999999999</v>
      </c>
      <c r="K41" s="1872">
        <v>7.3280000000000003</v>
      </c>
      <c r="L41" s="1872">
        <v>6.5759999999999996</v>
      </c>
      <c r="M41" s="1872">
        <v>6.4390000000000001</v>
      </c>
      <c r="N41" s="1871">
        <v>8.7899999999999991</v>
      </c>
      <c r="O41" s="1873">
        <v>1.605</v>
      </c>
    </row>
    <row r="42" spans="1:16" ht="8.1" customHeight="1">
      <c r="A42" s="1900" t="s">
        <v>691</v>
      </c>
      <c r="B42" s="1888">
        <v>27.89</v>
      </c>
      <c r="C42" s="1868">
        <v>122.7</v>
      </c>
      <c r="D42" s="1868">
        <v>117.9</v>
      </c>
      <c r="E42" s="1869">
        <v>119.6</v>
      </c>
      <c r="F42" s="1869">
        <v>121</v>
      </c>
      <c r="G42" s="1869">
        <v>122.6</v>
      </c>
      <c r="H42" s="1868">
        <v>124.5</v>
      </c>
      <c r="I42" s="1886">
        <v>-9.1110000000000007</v>
      </c>
      <c r="J42" s="1871">
        <v>-10.41</v>
      </c>
      <c r="K42" s="1872">
        <v>-1.32</v>
      </c>
      <c r="L42" s="1872">
        <v>0.749</v>
      </c>
      <c r="M42" s="1872">
        <v>3.0249999999999999</v>
      </c>
      <c r="N42" s="1871">
        <v>5.5979999999999999</v>
      </c>
      <c r="O42" s="1873">
        <v>1.55</v>
      </c>
    </row>
    <row r="43" spans="1:16" ht="10.5" customHeight="1">
      <c r="A43" s="1898" t="s">
        <v>690</v>
      </c>
      <c r="B43" s="1888">
        <v>242.51</v>
      </c>
      <c r="C43" s="1868">
        <v>132.30000000000001</v>
      </c>
      <c r="D43" s="1868">
        <v>144.9</v>
      </c>
      <c r="E43" s="1869">
        <v>163.19999999999999</v>
      </c>
      <c r="F43" s="1869">
        <v>161.1</v>
      </c>
      <c r="G43" s="1869">
        <v>160.9</v>
      </c>
      <c r="H43" s="1868">
        <v>161.6</v>
      </c>
      <c r="I43" s="1886">
        <v>-18.231999999999999</v>
      </c>
      <c r="J43" s="1871">
        <v>5.8440000000000003</v>
      </c>
      <c r="K43" s="1872">
        <v>22.984000000000002</v>
      </c>
      <c r="L43" s="1872">
        <v>19.422000000000001</v>
      </c>
      <c r="M43" s="1872">
        <v>18.57</v>
      </c>
      <c r="N43" s="1871">
        <v>17.87</v>
      </c>
      <c r="O43" s="1873">
        <v>0.435</v>
      </c>
    </row>
    <row r="44" spans="1:16" ht="10.5" customHeight="1">
      <c r="A44" s="1909" t="s">
        <v>689</v>
      </c>
      <c r="B44" s="1910">
        <v>25.43</v>
      </c>
      <c r="C44" s="1911">
        <v>163.1</v>
      </c>
      <c r="D44" s="1911">
        <v>163.69999999999999</v>
      </c>
      <c r="E44" s="1912">
        <v>162.5</v>
      </c>
      <c r="F44" s="1912">
        <v>162.30000000000001</v>
      </c>
      <c r="G44" s="1912">
        <v>170.1</v>
      </c>
      <c r="H44" s="1911">
        <v>176</v>
      </c>
      <c r="I44" s="1913">
        <v>16.75</v>
      </c>
      <c r="J44" s="1914">
        <v>4.8689999999999998</v>
      </c>
      <c r="K44" s="1915">
        <v>-3.6749999999999998</v>
      </c>
      <c r="L44" s="1915">
        <v>-3.45</v>
      </c>
      <c r="M44" s="1915">
        <v>-0.35099999999999998</v>
      </c>
      <c r="N44" s="1914">
        <v>3.774</v>
      </c>
      <c r="O44" s="1916">
        <v>3.4689999999999999</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2104" t="s">
        <v>687</v>
      </c>
      <c r="B46" s="1918"/>
      <c r="C46" s="1869"/>
      <c r="D46" s="1869"/>
      <c r="E46" s="1919"/>
      <c r="F46" s="1869"/>
      <c r="G46" s="1869"/>
      <c r="H46" s="1869"/>
      <c r="I46" s="1918"/>
      <c r="J46" s="1918"/>
      <c r="K46" s="1918"/>
      <c r="L46" s="1918"/>
      <c r="M46" s="1918"/>
      <c r="N46" s="1918"/>
      <c r="O46" s="1920"/>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74496677-3D06-4AAE-8E05-19AE2151653B}"/>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77E2-8214-4E90-A447-447B2058A14F}">
  <sheetPr>
    <tabColor rgb="FF80CDEC"/>
  </sheetPr>
  <dimension ref="A1:R51"/>
  <sheetViews>
    <sheetView showGridLines="0" zoomScale="140" zoomScaleNormal="140" workbookViewId="0"/>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7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744</v>
      </c>
      <c r="D4" s="1859" t="s">
        <v>743</v>
      </c>
      <c r="E4" s="1860" t="s">
        <v>753</v>
      </c>
      <c r="F4" s="1860" t="s">
        <v>750</v>
      </c>
      <c r="G4" s="1861" t="s">
        <v>747</v>
      </c>
      <c r="H4" s="1862" t="s">
        <v>742</v>
      </c>
      <c r="I4" s="1859" t="s">
        <v>728</v>
      </c>
      <c r="J4" s="1859" t="s">
        <v>727</v>
      </c>
      <c r="K4" s="1859" t="s">
        <v>752</v>
      </c>
      <c r="L4" s="1859" t="s">
        <v>749</v>
      </c>
      <c r="M4" s="1863" t="s">
        <v>746</v>
      </c>
      <c r="N4" s="1864" t="s">
        <v>741</v>
      </c>
      <c r="O4" s="1865" t="s">
        <v>751</v>
      </c>
      <c r="P4" s="1311" t="s">
        <v>1</v>
      </c>
    </row>
    <row r="5" spans="1:18" ht="18.75" customHeight="1">
      <c r="A5" s="1866" t="s">
        <v>721</v>
      </c>
      <c r="B5" s="1867">
        <v>1000</v>
      </c>
      <c r="C5" s="1868">
        <v>139.80000000000001</v>
      </c>
      <c r="D5" s="1868">
        <v>139.1</v>
      </c>
      <c r="E5" s="1869">
        <v>140.4</v>
      </c>
      <c r="F5" s="1869">
        <v>142.1</v>
      </c>
      <c r="G5" s="1869">
        <v>141.5</v>
      </c>
      <c r="H5" s="1868">
        <v>143.69999999999999</v>
      </c>
      <c r="I5" s="1870">
        <v>-5.22</v>
      </c>
      <c r="J5" s="1871">
        <v>-1.5569999999999999</v>
      </c>
      <c r="K5" s="1872">
        <v>3.6930000000000001</v>
      </c>
      <c r="L5" s="1872">
        <v>3.496</v>
      </c>
      <c r="M5" s="1872">
        <v>2.2400000000000002</v>
      </c>
      <c r="N5" s="1871">
        <v>2.7160000000000002</v>
      </c>
      <c r="O5" s="1873">
        <v>1.5549999999999999</v>
      </c>
    </row>
    <row r="6" spans="1:18" ht="15" customHeight="1">
      <c r="A6" s="1874" t="s">
        <v>720</v>
      </c>
      <c r="B6" s="1875">
        <v>393.59</v>
      </c>
      <c r="C6" s="1876">
        <v>145.5</v>
      </c>
      <c r="D6" s="1876">
        <v>136.80000000000001</v>
      </c>
      <c r="E6" s="1877">
        <v>131.9</v>
      </c>
      <c r="F6" s="1877">
        <v>133.4</v>
      </c>
      <c r="G6" s="1877">
        <v>136.69999999999999</v>
      </c>
      <c r="H6" s="1876">
        <v>141.5</v>
      </c>
      <c r="I6" s="1878">
        <v>-1.222</v>
      </c>
      <c r="J6" s="1879">
        <v>-5.0659999999999998</v>
      </c>
      <c r="K6" s="1880">
        <v>-5.2439999999999998</v>
      </c>
      <c r="L6" s="1880">
        <v>-6.056</v>
      </c>
      <c r="M6" s="1880">
        <v>-5.3319999999999999</v>
      </c>
      <c r="N6" s="1879">
        <v>-3.0819999999999999</v>
      </c>
      <c r="O6" s="1881">
        <v>3.5110000000000001</v>
      </c>
      <c r="Q6" s="1310"/>
      <c r="R6" s="1310"/>
    </row>
    <row r="7" spans="1:18" ht="11.25" customHeight="1">
      <c r="A7" s="1882" t="s">
        <v>155</v>
      </c>
      <c r="B7" s="1883">
        <v>110.56</v>
      </c>
      <c r="C7" s="1884">
        <v>121.4</v>
      </c>
      <c r="D7" s="1884">
        <v>112.6</v>
      </c>
      <c r="E7" s="1885">
        <v>116.8</v>
      </c>
      <c r="F7" s="1885">
        <v>122.3</v>
      </c>
      <c r="G7" s="1885">
        <v>123.8</v>
      </c>
      <c r="H7" s="1884">
        <v>125.8</v>
      </c>
      <c r="I7" s="1886">
        <v>-29.948</v>
      </c>
      <c r="J7" s="1871">
        <v>-14.242000000000001</v>
      </c>
      <c r="K7" s="1872">
        <v>-3.8679999999999999</v>
      </c>
      <c r="L7" s="1872">
        <v>1.917</v>
      </c>
      <c r="M7" s="1872">
        <v>5.4509999999999996</v>
      </c>
      <c r="N7" s="1871">
        <v>16.265999999999998</v>
      </c>
      <c r="O7" s="1873">
        <v>1.6160000000000001</v>
      </c>
    </row>
    <row r="8" spans="1:18" ht="8.1" customHeight="1">
      <c r="A8" s="1887" t="s">
        <v>719</v>
      </c>
      <c r="B8" s="1888">
        <v>57.04</v>
      </c>
      <c r="C8" s="1868">
        <v>119.9</v>
      </c>
      <c r="D8" s="1868">
        <v>112.6</v>
      </c>
      <c r="E8" s="1869">
        <v>116.4</v>
      </c>
      <c r="F8" s="1869">
        <v>122.4</v>
      </c>
      <c r="G8" s="1869">
        <v>123.5</v>
      </c>
      <c r="H8" s="1868">
        <v>125</v>
      </c>
      <c r="I8" s="1886">
        <v>-30.087</v>
      </c>
      <c r="J8" s="1871">
        <v>-14.826000000000001</v>
      </c>
      <c r="K8" s="1872">
        <v>-3.722</v>
      </c>
      <c r="L8" s="1872">
        <v>3.2040000000000002</v>
      </c>
      <c r="M8" s="1872">
        <v>6.0090000000000003</v>
      </c>
      <c r="N8" s="1871">
        <v>16.495999999999999</v>
      </c>
      <c r="O8" s="1873">
        <v>1.2150000000000001</v>
      </c>
    </row>
    <row r="9" spans="1:18" ht="8.1" customHeight="1">
      <c r="A9" s="1887" t="s">
        <v>718</v>
      </c>
      <c r="B9" s="1888">
        <v>2.38</v>
      </c>
      <c r="C9" s="1868">
        <v>131</v>
      </c>
      <c r="D9" s="1868">
        <v>114.7</v>
      </c>
      <c r="E9" s="1869">
        <v>115.6</v>
      </c>
      <c r="F9" s="1869">
        <v>122.4</v>
      </c>
      <c r="G9" s="1869">
        <v>124.3</v>
      </c>
      <c r="H9" s="1868">
        <v>126.8</v>
      </c>
      <c r="I9" s="1886">
        <v>-29.456</v>
      </c>
      <c r="J9" s="1871">
        <v>-15.662000000000001</v>
      </c>
      <c r="K9" s="1872">
        <v>-10.94</v>
      </c>
      <c r="L9" s="1872">
        <v>-3.5459999999999998</v>
      </c>
      <c r="M9" s="1872">
        <v>1.139</v>
      </c>
      <c r="N9" s="1871">
        <v>11.326000000000001</v>
      </c>
      <c r="O9" s="1873">
        <v>2.0110000000000001</v>
      </c>
    </row>
    <row r="10" spans="1:18" ht="8.1" customHeight="1">
      <c r="A10" s="1887" t="s">
        <v>717</v>
      </c>
      <c r="B10" s="1888">
        <v>16.920000000000002</v>
      </c>
      <c r="C10" s="1868">
        <v>110.2</v>
      </c>
      <c r="D10" s="1868">
        <v>106.4</v>
      </c>
      <c r="E10" s="1869">
        <v>113</v>
      </c>
      <c r="F10" s="1869">
        <v>119.1</v>
      </c>
      <c r="G10" s="1869">
        <v>120.4</v>
      </c>
      <c r="H10" s="1868">
        <v>122.5</v>
      </c>
      <c r="I10" s="1886">
        <v>-33.212000000000003</v>
      </c>
      <c r="J10" s="1871">
        <v>-13.566000000000001</v>
      </c>
      <c r="K10" s="1872">
        <v>1.986</v>
      </c>
      <c r="L10" s="1872">
        <v>7.6849999999999996</v>
      </c>
      <c r="M10" s="1872">
        <v>12.84</v>
      </c>
      <c r="N10" s="1871">
        <v>25.256</v>
      </c>
      <c r="O10" s="1873">
        <v>1.744</v>
      </c>
    </row>
    <row r="11" spans="1:18" ht="8.1" customHeight="1">
      <c r="A11" s="1887" t="s">
        <v>716</v>
      </c>
      <c r="B11" s="1888">
        <v>16.11</v>
      </c>
      <c r="C11" s="1868">
        <v>119</v>
      </c>
      <c r="D11" s="1868">
        <v>107.8</v>
      </c>
      <c r="E11" s="1869">
        <v>116.7</v>
      </c>
      <c r="F11" s="1869">
        <v>122.5</v>
      </c>
      <c r="G11" s="1869">
        <v>125.8</v>
      </c>
      <c r="H11" s="1868">
        <v>129.5</v>
      </c>
      <c r="I11" s="1886">
        <v>-32.347999999999999</v>
      </c>
      <c r="J11" s="1871">
        <v>-14.24</v>
      </c>
      <c r="K11" s="1872">
        <v>-0.68100000000000005</v>
      </c>
      <c r="L11" s="1872">
        <v>5.6029999999999998</v>
      </c>
      <c r="M11" s="1872">
        <v>11.327</v>
      </c>
      <c r="N11" s="1871">
        <v>24.759</v>
      </c>
      <c r="O11" s="1873">
        <v>2.9409999999999998</v>
      </c>
    </row>
    <row r="12" spans="1:18" ht="8.1" customHeight="1">
      <c r="A12" s="1889" t="s">
        <v>715</v>
      </c>
      <c r="B12" s="1890">
        <v>4.99</v>
      </c>
      <c r="C12" s="1868">
        <v>175.7</v>
      </c>
      <c r="D12" s="1868">
        <v>136.9</v>
      </c>
      <c r="E12" s="1869">
        <v>127.9</v>
      </c>
      <c r="F12" s="1869">
        <v>129.80000000000001</v>
      </c>
      <c r="G12" s="1869">
        <v>129.6</v>
      </c>
      <c r="H12" s="1868">
        <v>129.1</v>
      </c>
      <c r="I12" s="1886">
        <v>-11.885999999999999</v>
      </c>
      <c r="J12" s="1871">
        <v>-22.611999999999998</v>
      </c>
      <c r="K12" s="1872">
        <v>-27.943999999999999</v>
      </c>
      <c r="L12" s="1872">
        <v>-25.402000000000001</v>
      </c>
      <c r="M12" s="1872">
        <v>-23.495000000000001</v>
      </c>
      <c r="N12" s="1871">
        <v>-16.602</v>
      </c>
      <c r="O12" s="1873">
        <v>-0.38600000000000001</v>
      </c>
    </row>
    <row r="13" spans="1:18" ht="8.1" customHeight="1">
      <c r="A13" s="1891" t="s">
        <v>588</v>
      </c>
      <c r="B13" s="1890">
        <v>4.88</v>
      </c>
      <c r="C13" s="1868">
        <v>114.1</v>
      </c>
      <c r="D13" s="1868">
        <v>116</v>
      </c>
      <c r="E13" s="1869">
        <v>116.2</v>
      </c>
      <c r="F13" s="1869">
        <v>119.1</v>
      </c>
      <c r="G13" s="1869">
        <v>122</v>
      </c>
      <c r="H13" s="1868">
        <v>124.3</v>
      </c>
      <c r="I13" s="1886">
        <v>-33.893000000000001</v>
      </c>
      <c r="J13" s="1871">
        <v>-2.4390000000000001</v>
      </c>
      <c r="K13" s="1872">
        <v>3.4729999999999999</v>
      </c>
      <c r="L13" s="1872">
        <v>4.8419999999999996</v>
      </c>
      <c r="M13" s="1872">
        <v>9.91</v>
      </c>
      <c r="N13" s="1871">
        <v>20.329000000000001</v>
      </c>
      <c r="O13" s="1873">
        <v>1.885</v>
      </c>
    </row>
    <row r="14" spans="1:18" ht="10.5" customHeight="1">
      <c r="A14" s="1882" t="s">
        <v>714</v>
      </c>
      <c r="B14" s="1883">
        <v>47.71</v>
      </c>
      <c r="C14" s="1884">
        <v>140.9</v>
      </c>
      <c r="D14" s="1884">
        <v>126.6</v>
      </c>
      <c r="E14" s="1885">
        <v>131.19999999999999</v>
      </c>
      <c r="F14" s="1885">
        <v>131.80000000000001</v>
      </c>
      <c r="G14" s="1885">
        <v>132.1</v>
      </c>
      <c r="H14" s="1884">
        <v>131.69999999999999</v>
      </c>
      <c r="I14" s="1892">
        <v>-7.9080000000000004</v>
      </c>
      <c r="J14" s="1893">
        <v>-11.157999999999999</v>
      </c>
      <c r="K14" s="1894">
        <v>-5.95</v>
      </c>
      <c r="L14" s="1894">
        <v>-5.2480000000000002</v>
      </c>
      <c r="M14" s="1894">
        <v>-4.6210000000000004</v>
      </c>
      <c r="N14" s="1893">
        <v>-4.5650000000000004</v>
      </c>
      <c r="O14" s="1895">
        <v>-0.30299999999999999</v>
      </c>
      <c r="Q14" s="1311" t="s">
        <v>1</v>
      </c>
    </row>
    <row r="15" spans="1:18" ht="8.1" customHeight="1">
      <c r="A15" s="1896" t="s">
        <v>659</v>
      </c>
      <c r="B15" s="1888">
        <v>22.32</v>
      </c>
      <c r="C15" s="1868">
        <v>116.4</v>
      </c>
      <c r="D15" s="1868">
        <v>118.9</v>
      </c>
      <c r="E15" s="1869">
        <v>133.6</v>
      </c>
      <c r="F15" s="1869">
        <v>134.69999999999999</v>
      </c>
      <c r="G15" s="1869">
        <v>135.30000000000001</v>
      </c>
      <c r="H15" s="1868">
        <v>134.5</v>
      </c>
      <c r="I15" s="1886">
        <v>-28.72</v>
      </c>
      <c r="J15" s="1871">
        <v>-0.41899999999999998</v>
      </c>
      <c r="K15" s="1872">
        <v>19.498999999999999</v>
      </c>
      <c r="L15" s="1872">
        <v>21.57</v>
      </c>
      <c r="M15" s="1872">
        <v>23.335999999999999</v>
      </c>
      <c r="N15" s="1871">
        <v>23.734999999999999</v>
      </c>
      <c r="O15" s="1873">
        <v>-0.59099999999999997</v>
      </c>
    </row>
    <row r="16" spans="1:18" ht="8.1" customHeight="1">
      <c r="A16" s="1897" t="s">
        <v>713</v>
      </c>
      <c r="B16" s="1888">
        <v>17.190000000000001</v>
      </c>
      <c r="C16" s="1868">
        <v>189.9</v>
      </c>
      <c r="D16" s="1868">
        <v>148.30000000000001</v>
      </c>
      <c r="E16" s="1869">
        <v>141.69999999999999</v>
      </c>
      <c r="F16" s="1869">
        <v>141.69999999999999</v>
      </c>
      <c r="G16" s="1869">
        <v>141.69999999999999</v>
      </c>
      <c r="H16" s="1868">
        <v>141.69999999999999</v>
      </c>
      <c r="I16" s="1886">
        <v>20.419</v>
      </c>
      <c r="J16" s="1871">
        <v>-21.905999999999999</v>
      </c>
      <c r="K16" s="1872">
        <v>-26.77</v>
      </c>
      <c r="L16" s="1872">
        <v>-26.77</v>
      </c>
      <c r="M16" s="1872">
        <v>-26.77</v>
      </c>
      <c r="N16" s="1871">
        <v>-26.77</v>
      </c>
      <c r="O16" s="1873">
        <v>0</v>
      </c>
      <c r="Q16" s="1872" t="s">
        <v>573</v>
      </c>
    </row>
    <row r="17" spans="1:15" ht="11.25" customHeight="1">
      <c r="A17" s="1898" t="s">
        <v>712</v>
      </c>
      <c r="B17" s="1888">
        <v>43.17</v>
      </c>
      <c r="C17" s="1868">
        <v>265.10000000000002</v>
      </c>
      <c r="D17" s="1868">
        <v>214.3</v>
      </c>
      <c r="E17" s="1869">
        <v>154.30000000000001</v>
      </c>
      <c r="F17" s="1869">
        <v>158.9</v>
      </c>
      <c r="G17" s="1869">
        <v>167.6</v>
      </c>
      <c r="H17" s="1868">
        <v>184</v>
      </c>
      <c r="I17" s="1886">
        <v>42.527000000000001</v>
      </c>
      <c r="J17" s="1871">
        <v>-10.26</v>
      </c>
      <c r="K17" s="1872">
        <v>-31.725999999999999</v>
      </c>
      <c r="L17" s="1872">
        <v>-32.527000000000001</v>
      </c>
      <c r="M17" s="1872">
        <v>-37.015999999999998</v>
      </c>
      <c r="N17" s="1871">
        <v>-36.088999999999999</v>
      </c>
      <c r="O17" s="1873">
        <v>9.7850000000000001</v>
      </c>
    </row>
    <row r="18" spans="1:15" ht="15.75" customHeight="1">
      <c r="A18" s="1899" t="s">
        <v>711</v>
      </c>
      <c r="B18" s="1883">
        <v>133.77000000000001</v>
      </c>
      <c r="C18" s="1884">
        <v>143.30000000000001</v>
      </c>
      <c r="D18" s="1884">
        <v>145.30000000000001</v>
      </c>
      <c r="E18" s="1885">
        <v>142.69999999999999</v>
      </c>
      <c r="F18" s="1885">
        <v>141.6</v>
      </c>
      <c r="G18" s="1885">
        <v>147.1</v>
      </c>
      <c r="H18" s="1884">
        <v>154.19999999999999</v>
      </c>
      <c r="I18" s="1892">
        <v>8.6430000000000007</v>
      </c>
      <c r="J18" s="1893">
        <v>3.2690000000000001</v>
      </c>
      <c r="K18" s="1894">
        <v>3.4060000000000001</v>
      </c>
      <c r="L18" s="1894">
        <v>-2.0070000000000001</v>
      </c>
      <c r="M18" s="1894">
        <v>2.5089999999999999</v>
      </c>
      <c r="N18" s="1893">
        <v>3.49</v>
      </c>
      <c r="O18" s="1895">
        <v>4.827</v>
      </c>
    </row>
    <row r="19" spans="1:15" ht="8.1" customHeight="1">
      <c r="A19" s="1887" t="s">
        <v>710</v>
      </c>
      <c r="B19" s="1888">
        <v>74.599999999999994</v>
      </c>
      <c r="C19" s="1868">
        <v>134.80000000000001</v>
      </c>
      <c r="D19" s="1868">
        <v>133.80000000000001</v>
      </c>
      <c r="E19" s="1869">
        <v>128</v>
      </c>
      <c r="F19" s="1869">
        <v>125.1</v>
      </c>
      <c r="G19" s="1869">
        <v>134.9</v>
      </c>
      <c r="H19" s="1868">
        <v>142.4</v>
      </c>
      <c r="I19" s="1886">
        <v>6.5609999999999999</v>
      </c>
      <c r="J19" s="1871">
        <v>-0.74199999999999999</v>
      </c>
      <c r="K19" s="1872">
        <v>0.156</v>
      </c>
      <c r="L19" s="1872">
        <v>-9.0839999999999996</v>
      </c>
      <c r="M19" s="1872">
        <v>-1.5329999999999999</v>
      </c>
      <c r="N19" s="1871">
        <v>2.2250000000000001</v>
      </c>
      <c r="O19" s="1873">
        <v>5.56</v>
      </c>
    </row>
    <row r="20" spans="1:15" ht="8.1" customHeight="1">
      <c r="A20" s="1900" t="s">
        <v>709</v>
      </c>
      <c r="B20" s="1888">
        <v>3.19</v>
      </c>
      <c r="C20" s="1868">
        <v>112.6</v>
      </c>
      <c r="D20" s="1868">
        <v>119.7</v>
      </c>
      <c r="E20" s="1869">
        <v>155.4</v>
      </c>
      <c r="F20" s="1869">
        <v>186</v>
      </c>
      <c r="G20" s="1869">
        <v>193.5</v>
      </c>
      <c r="H20" s="1868">
        <v>197.5</v>
      </c>
      <c r="I20" s="1886">
        <v>17.292000000000002</v>
      </c>
      <c r="J20" s="1871">
        <v>10.526</v>
      </c>
      <c r="K20" s="1872">
        <v>20.093</v>
      </c>
      <c r="L20" s="1872">
        <v>25.420999999999999</v>
      </c>
      <c r="M20" s="1872">
        <v>23.091999999999999</v>
      </c>
      <c r="N20" s="1871">
        <v>25.635999999999999</v>
      </c>
      <c r="O20" s="1873">
        <v>2.0670000000000002</v>
      </c>
    </row>
    <row r="21" spans="1:15" s="1310" customFormat="1" ht="8.1" customHeight="1">
      <c r="A21" s="1900" t="s">
        <v>708</v>
      </c>
      <c r="B21" s="1888">
        <v>5.98</v>
      </c>
      <c r="C21" s="1868">
        <v>134.19999999999999</v>
      </c>
      <c r="D21" s="1868">
        <v>135.30000000000001</v>
      </c>
      <c r="E21" s="1869">
        <v>135.4</v>
      </c>
      <c r="F21" s="1869">
        <v>136</v>
      </c>
      <c r="G21" s="1869">
        <v>142</v>
      </c>
      <c r="H21" s="1868">
        <v>142</v>
      </c>
      <c r="I21" s="1886">
        <v>6.6769999999999996</v>
      </c>
      <c r="J21" s="1871">
        <v>3.0459999999999998</v>
      </c>
      <c r="K21" s="1872">
        <v>0.81899999999999995</v>
      </c>
      <c r="L21" s="1872">
        <v>0.89</v>
      </c>
      <c r="M21" s="1872">
        <v>5.4189999999999996</v>
      </c>
      <c r="N21" s="1871">
        <v>5.4980000000000002</v>
      </c>
      <c r="O21" s="1873">
        <v>0</v>
      </c>
    </row>
    <row r="22" spans="1:15" s="1310" customFormat="1" ht="8.1" customHeight="1">
      <c r="A22" s="1900" t="s">
        <v>707</v>
      </c>
      <c r="B22" s="1888">
        <v>8.65</v>
      </c>
      <c r="C22" s="1868">
        <v>111.6</v>
      </c>
      <c r="D22" s="1868">
        <v>112.2</v>
      </c>
      <c r="E22" s="1869">
        <v>103.9</v>
      </c>
      <c r="F22" s="1869">
        <v>102.3</v>
      </c>
      <c r="G22" s="1869">
        <v>109.9</v>
      </c>
      <c r="H22" s="1868">
        <v>111.9</v>
      </c>
      <c r="I22" s="1886">
        <v>-6.6109999999999998</v>
      </c>
      <c r="J22" s="1871">
        <v>-5.476</v>
      </c>
      <c r="K22" s="1872">
        <v>-0.192</v>
      </c>
      <c r="L22" s="1872">
        <v>-1.7290000000000001</v>
      </c>
      <c r="M22" s="1872">
        <v>5.5720000000000001</v>
      </c>
      <c r="N22" s="1871">
        <v>7.4930000000000003</v>
      </c>
      <c r="O22" s="1873">
        <v>1.82</v>
      </c>
    </row>
    <row r="23" spans="1:15" s="1310" customFormat="1" ht="8.1" customHeight="1">
      <c r="A23" s="1900" t="s">
        <v>706</v>
      </c>
      <c r="B23" s="1888">
        <v>6.13</v>
      </c>
      <c r="C23" s="1868">
        <v>168.3</v>
      </c>
      <c r="D23" s="1868">
        <v>164.6</v>
      </c>
      <c r="E23" s="1869">
        <v>146.19999999999999</v>
      </c>
      <c r="F23" s="1869">
        <v>136.9</v>
      </c>
      <c r="G23" s="1869">
        <v>151.30000000000001</v>
      </c>
      <c r="H23" s="1868">
        <v>174.7</v>
      </c>
      <c r="I23" s="1886">
        <v>15.989000000000001</v>
      </c>
      <c r="J23" s="1871">
        <v>2.8109999999999999</v>
      </c>
      <c r="K23" s="1872">
        <v>-9.1359999999999992</v>
      </c>
      <c r="L23" s="1872">
        <v>-14.916</v>
      </c>
      <c r="M23" s="1872">
        <v>-5.9660000000000002</v>
      </c>
      <c r="N23" s="1871">
        <v>8.577</v>
      </c>
      <c r="O23" s="1873">
        <v>15.465999999999999</v>
      </c>
    </row>
    <row r="24" spans="1:15" ht="10.5" customHeight="1">
      <c r="A24" s="1882" t="s">
        <v>705</v>
      </c>
      <c r="B24" s="1883">
        <v>59.17</v>
      </c>
      <c r="C24" s="1884">
        <v>153.9</v>
      </c>
      <c r="D24" s="1884">
        <v>159.80000000000001</v>
      </c>
      <c r="E24" s="1885">
        <v>161.19999999999999</v>
      </c>
      <c r="F24" s="1885">
        <v>162.30000000000001</v>
      </c>
      <c r="G24" s="1885">
        <v>162.4</v>
      </c>
      <c r="H24" s="1884">
        <v>169.1</v>
      </c>
      <c r="I24" s="1892">
        <v>10.959</v>
      </c>
      <c r="J24" s="1893">
        <v>7.827</v>
      </c>
      <c r="K24" s="1894">
        <v>6.8970000000000002</v>
      </c>
      <c r="L24" s="1894">
        <v>6.0090000000000003</v>
      </c>
      <c r="M24" s="1894">
        <v>6.9829999999999997</v>
      </c>
      <c r="N24" s="1893">
        <v>4.8360000000000003</v>
      </c>
      <c r="O24" s="1895">
        <v>4.1260000000000003</v>
      </c>
    </row>
    <row r="25" spans="1:15" ht="7.5" customHeight="1">
      <c r="A25" s="1887" t="s">
        <v>704</v>
      </c>
      <c r="B25" s="1888">
        <v>12.49</v>
      </c>
      <c r="C25" s="1868">
        <v>125.6</v>
      </c>
      <c r="D25" s="1868">
        <v>136.30000000000001</v>
      </c>
      <c r="E25" s="1869">
        <v>145.5</v>
      </c>
      <c r="F25" s="1869">
        <v>150.4</v>
      </c>
      <c r="G25" s="1869">
        <v>146.1</v>
      </c>
      <c r="H25" s="1868">
        <v>180.6</v>
      </c>
      <c r="I25" s="1886">
        <v>5.6349999999999998</v>
      </c>
      <c r="J25" s="1871">
        <v>16.795000000000002</v>
      </c>
      <c r="K25" s="1872">
        <v>18.388999999999999</v>
      </c>
      <c r="L25" s="1872">
        <v>15.603</v>
      </c>
      <c r="M25" s="1872">
        <v>12.731</v>
      </c>
      <c r="N25" s="1871">
        <v>20.640999999999998</v>
      </c>
      <c r="O25" s="1873">
        <v>23.614000000000001</v>
      </c>
    </row>
    <row r="26" spans="1:15" ht="7.5" customHeight="1">
      <c r="A26" s="1887" t="s">
        <v>703</v>
      </c>
      <c r="B26" s="1888">
        <v>17.28</v>
      </c>
      <c r="C26" s="1868">
        <v>126.7</v>
      </c>
      <c r="D26" s="1868">
        <v>130.9</v>
      </c>
      <c r="E26" s="1869">
        <v>123.8</v>
      </c>
      <c r="F26" s="1869">
        <v>123.9</v>
      </c>
      <c r="G26" s="1869">
        <v>131.69999999999999</v>
      </c>
      <c r="H26" s="1868">
        <v>132</v>
      </c>
      <c r="I26" s="1886">
        <v>12.223000000000001</v>
      </c>
      <c r="J26" s="1871">
        <v>8.1820000000000004</v>
      </c>
      <c r="K26" s="1872">
        <v>0</v>
      </c>
      <c r="L26" s="1872">
        <v>-2.0550000000000002</v>
      </c>
      <c r="M26" s="1872">
        <v>7.774</v>
      </c>
      <c r="N26" s="1871">
        <v>2.3260000000000001</v>
      </c>
      <c r="O26" s="1873">
        <v>0.22800000000000001</v>
      </c>
    </row>
    <row r="27" spans="1:15" ht="7.5" customHeight="1">
      <c r="A27" s="1887" t="s">
        <v>702</v>
      </c>
      <c r="B27" s="1888">
        <v>29.4</v>
      </c>
      <c r="C27" s="1868">
        <v>181.9</v>
      </c>
      <c r="D27" s="1868">
        <v>186.8</v>
      </c>
      <c r="E27" s="1869">
        <v>189.9</v>
      </c>
      <c r="F27" s="1869">
        <v>189.9</v>
      </c>
      <c r="G27" s="1869">
        <v>187.3</v>
      </c>
      <c r="H27" s="1868">
        <v>185.9</v>
      </c>
      <c r="I27" s="1886">
        <v>12.007</v>
      </c>
      <c r="J27" s="1871">
        <v>5.2389999999999999</v>
      </c>
      <c r="K27" s="1872">
        <v>6.3869999999999996</v>
      </c>
      <c r="L27" s="1872">
        <v>6.3869999999999996</v>
      </c>
      <c r="M27" s="1872">
        <v>4.93</v>
      </c>
      <c r="N27" s="1871">
        <v>0.378</v>
      </c>
      <c r="O27" s="1873">
        <v>-0.747</v>
      </c>
    </row>
    <row r="28" spans="1:15" ht="10.5" customHeight="1">
      <c r="A28" s="1882" t="s">
        <v>701</v>
      </c>
      <c r="B28" s="1883">
        <v>21.8</v>
      </c>
      <c r="C28" s="1884">
        <v>107.5</v>
      </c>
      <c r="D28" s="1884">
        <v>117.7</v>
      </c>
      <c r="E28" s="1885">
        <v>133.4</v>
      </c>
      <c r="F28" s="1885">
        <v>129.5</v>
      </c>
      <c r="G28" s="1885">
        <v>128.6</v>
      </c>
      <c r="H28" s="1884">
        <v>130.6</v>
      </c>
      <c r="I28" s="1892">
        <v>24.565000000000001</v>
      </c>
      <c r="J28" s="1893">
        <v>21.091000000000001</v>
      </c>
      <c r="K28" s="1894">
        <v>23.978000000000002</v>
      </c>
      <c r="L28" s="1894">
        <v>18.59</v>
      </c>
      <c r="M28" s="1894">
        <v>16.486000000000001</v>
      </c>
      <c r="N28" s="1893">
        <v>18.404</v>
      </c>
      <c r="O28" s="1895">
        <v>1.5549999999999999</v>
      </c>
    </row>
    <row r="29" spans="1:15" ht="8.1" customHeight="1">
      <c r="A29" s="1887" t="s">
        <v>700</v>
      </c>
      <c r="B29" s="1888">
        <v>10.27</v>
      </c>
      <c r="C29" s="1868">
        <v>106.9</v>
      </c>
      <c r="D29" s="1868">
        <v>121.2</v>
      </c>
      <c r="E29" s="1869">
        <v>131.6</v>
      </c>
      <c r="F29" s="1869">
        <v>129.19999999999999</v>
      </c>
      <c r="G29" s="1869">
        <v>129.5</v>
      </c>
      <c r="H29" s="1868">
        <v>132.19999999999999</v>
      </c>
      <c r="I29" s="1886">
        <v>35.832000000000001</v>
      </c>
      <c r="J29" s="1871">
        <v>34.667000000000002</v>
      </c>
      <c r="K29" s="1872">
        <v>25.692</v>
      </c>
      <c r="L29" s="1872">
        <v>19.63</v>
      </c>
      <c r="M29" s="1872">
        <v>16.876999999999999</v>
      </c>
      <c r="N29" s="1871">
        <v>19.638000000000002</v>
      </c>
      <c r="O29" s="1873">
        <v>2.085</v>
      </c>
    </row>
    <row r="30" spans="1:15" ht="10.5" customHeight="1">
      <c r="A30" s="1897" t="s">
        <v>699</v>
      </c>
      <c r="B30" s="1901">
        <v>5.55</v>
      </c>
      <c r="C30" s="1902">
        <v>110.4</v>
      </c>
      <c r="D30" s="1902">
        <v>117.1</v>
      </c>
      <c r="E30" s="1903">
        <v>141.4</v>
      </c>
      <c r="F30" s="1903">
        <v>137.19999999999999</v>
      </c>
      <c r="G30" s="1903">
        <v>135.19999999999999</v>
      </c>
      <c r="H30" s="1902">
        <v>137</v>
      </c>
      <c r="I30" s="1904">
        <v>18.454999999999998</v>
      </c>
      <c r="J30" s="1905">
        <v>11.63</v>
      </c>
      <c r="K30" s="1906">
        <v>26.815999999999999</v>
      </c>
      <c r="L30" s="1906">
        <v>23.048999999999999</v>
      </c>
      <c r="M30" s="1906">
        <v>21.256</v>
      </c>
      <c r="N30" s="1905">
        <v>22.87</v>
      </c>
      <c r="O30" s="1907">
        <v>1.331</v>
      </c>
    </row>
    <row r="31" spans="1:15" s="1908" customFormat="1" ht="15" customHeight="1">
      <c r="A31" s="1874" t="s">
        <v>698</v>
      </c>
      <c r="B31" s="1875">
        <v>606.41</v>
      </c>
      <c r="C31" s="1876">
        <v>136.19999999999999</v>
      </c>
      <c r="D31" s="1876">
        <v>140.6</v>
      </c>
      <c r="E31" s="1877">
        <v>145.9</v>
      </c>
      <c r="F31" s="1877">
        <v>147.69999999999999</v>
      </c>
      <c r="G31" s="1877">
        <v>144.6</v>
      </c>
      <c r="H31" s="1876">
        <v>145</v>
      </c>
      <c r="I31" s="1878">
        <v>-7.6609999999999996</v>
      </c>
      <c r="J31" s="1879">
        <v>0.86099999999999999</v>
      </c>
      <c r="K31" s="1880">
        <v>9.782</v>
      </c>
      <c r="L31" s="1880">
        <v>10.06</v>
      </c>
      <c r="M31" s="1880">
        <v>7.5890000000000004</v>
      </c>
      <c r="N31" s="1879">
        <v>6.6959999999999997</v>
      </c>
      <c r="O31" s="1881">
        <v>0.27700000000000002</v>
      </c>
    </row>
    <row r="32" spans="1:15" ht="10.5" customHeight="1">
      <c r="A32" s="1882" t="s">
        <v>697</v>
      </c>
      <c r="B32" s="1888">
        <v>329.77</v>
      </c>
      <c r="C32" s="1868">
        <v>137.4</v>
      </c>
      <c r="D32" s="1868">
        <v>136.19999999999999</v>
      </c>
      <c r="E32" s="1869">
        <v>134.6</v>
      </c>
      <c r="F32" s="1869">
        <v>135.80000000000001</v>
      </c>
      <c r="G32" s="1869">
        <v>131.80000000000001</v>
      </c>
      <c r="H32" s="1868">
        <v>132.1</v>
      </c>
      <c r="I32" s="1886">
        <v>-0.86599999999999999</v>
      </c>
      <c r="J32" s="1871">
        <v>-3.2669999999999999</v>
      </c>
      <c r="K32" s="1872">
        <v>1.0509999999999999</v>
      </c>
      <c r="L32" s="1872">
        <v>1.875</v>
      </c>
      <c r="M32" s="1872">
        <v>-7.5999999999999998E-2</v>
      </c>
      <c r="N32" s="1871">
        <v>-1.2709999999999999</v>
      </c>
      <c r="O32" s="1873">
        <v>0.22800000000000001</v>
      </c>
    </row>
    <row r="33" spans="1:16" ht="8.1" customHeight="1">
      <c r="A33" s="1887" t="s">
        <v>670</v>
      </c>
      <c r="B33" s="1888">
        <v>81.23</v>
      </c>
      <c r="C33" s="1868">
        <v>136.1</v>
      </c>
      <c r="D33" s="1868">
        <v>145.80000000000001</v>
      </c>
      <c r="E33" s="1869">
        <v>159.30000000000001</v>
      </c>
      <c r="F33" s="1869">
        <v>163.1</v>
      </c>
      <c r="G33" s="1869">
        <v>165.4</v>
      </c>
      <c r="H33" s="1868">
        <v>177.4</v>
      </c>
      <c r="I33" s="1886">
        <v>-6.008</v>
      </c>
      <c r="J33" s="1871">
        <v>5.423</v>
      </c>
      <c r="K33" s="1872">
        <v>20.225999999999999</v>
      </c>
      <c r="L33" s="1872">
        <v>22.081</v>
      </c>
      <c r="M33" s="1872">
        <v>22.7</v>
      </c>
      <c r="N33" s="1871">
        <v>29.773</v>
      </c>
      <c r="O33" s="1873">
        <v>7.2549999999999999</v>
      </c>
    </row>
    <row r="34" spans="1:16" ht="8.1" customHeight="1">
      <c r="A34" s="1900" t="s">
        <v>696</v>
      </c>
      <c r="B34" s="1888">
        <v>47.28</v>
      </c>
      <c r="C34" s="1868">
        <v>132.6</v>
      </c>
      <c r="D34" s="1868">
        <v>142.1</v>
      </c>
      <c r="E34" s="1869">
        <v>157.30000000000001</v>
      </c>
      <c r="F34" s="1869">
        <v>161</v>
      </c>
      <c r="G34" s="1869">
        <v>162.1</v>
      </c>
      <c r="H34" s="1868">
        <v>173.6</v>
      </c>
      <c r="I34" s="1886">
        <v>-4.3979999999999997</v>
      </c>
      <c r="J34" s="1871">
        <v>6.5220000000000002</v>
      </c>
      <c r="K34" s="1872">
        <v>18.449000000000002</v>
      </c>
      <c r="L34" s="1872">
        <v>20.149000000000001</v>
      </c>
      <c r="M34" s="1872">
        <v>20.61</v>
      </c>
      <c r="N34" s="1871">
        <v>28.213000000000001</v>
      </c>
      <c r="O34" s="1873">
        <v>7.0940000000000003</v>
      </c>
    </row>
    <row r="35" spans="1:16" ht="8.1" customHeight="1">
      <c r="A35" s="1900" t="s">
        <v>695</v>
      </c>
      <c r="B35" s="1888">
        <v>17.190000000000001</v>
      </c>
      <c r="C35" s="1868">
        <v>146.19999999999999</v>
      </c>
      <c r="D35" s="1868">
        <v>158.6</v>
      </c>
      <c r="E35" s="1869">
        <v>169.2</v>
      </c>
      <c r="F35" s="1869">
        <v>173.3</v>
      </c>
      <c r="G35" s="1869">
        <v>178.7</v>
      </c>
      <c r="H35" s="1868">
        <v>194.6</v>
      </c>
      <c r="I35" s="1886">
        <v>-9.3049999999999997</v>
      </c>
      <c r="J35" s="1871">
        <v>4.9640000000000004</v>
      </c>
      <c r="K35" s="1872">
        <v>28.085000000000001</v>
      </c>
      <c r="L35" s="1872">
        <v>31.387</v>
      </c>
      <c r="M35" s="1872">
        <v>31.108000000000001</v>
      </c>
      <c r="N35" s="1871">
        <v>36.274999999999999</v>
      </c>
      <c r="O35" s="1873">
        <v>8.8979999999999997</v>
      </c>
    </row>
    <row r="36" spans="1:16" ht="8.1" customHeight="1">
      <c r="A36" s="1900" t="s">
        <v>393</v>
      </c>
      <c r="B36" s="1888">
        <v>11.23</v>
      </c>
      <c r="C36" s="1868">
        <v>136.1</v>
      </c>
      <c r="D36" s="1868">
        <v>143.9</v>
      </c>
      <c r="E36" s="1869">
        <v>156.19999999999999</v>
      </c>
      <c r="F36" s="1869">
        <v>158.4</v>
      </c>
      <c r="G36" s="1869">
        <v>160</v>
      </c>
      <c r="H36" s="1868">
        <v>170.2</v>
      </c>
      <c r="I36" s="1886">
        <v>-8.9019999999999992</v>
      </c>
      <c r="J36" s="1871">
        <v>2.129</v>
      </c>
      <c r="K36" s="1872">
        <v>17.887</v>
      </c>
      <c r="L36" s="1872">
        <v>19.637</v>
      </c>
      <c r="M36" s="1872">
        <v>20.03</v>
      </c>
      <c r="N36" s="1871">
        <v>26.826000000000001</v>
      </c>
      <c r="O36" s="1873">
        <v>6.375</v>
      </c>
    </row>
    <row r="37" spans="1:16" ht="8.1" customHeight="1">
      <c r="A37" s="1900" t="s">
        <v>671</v>
      </c>
      <c r="B37" s="1888">
        <v>5.53</v>
      </c>
      <c r="C37" s="1868">
        <v>134.69999999999999</v>
      </c>
      <c r="D37" s="1868">
        <v>140.80000000000001</v>
      </c>
      <c r="E37" s="1869">
        <v>151.19999999999999</v>
      </c>
      <c r="F37" s="1869">
        <v>158.80000000000001</v>
      </c>
      <c r="G37" s="1869">
        <v>163.30000000000001</v>
      </c>
      <c r="H37" s="1868">
        <v>171.2</v>
      </c>
      <c r="I37" s="1886">
        <v>-1.101</v>
      </c>
      <c r="J37" s="1871">
        <v>4.3739999999999997</v>
      </c>
      <c r="K37" s="1872">
        <v>14.286</v>
      </c>
      <c r="L37" s="1872">
        <v>14.989000000000001</v>
      </c>
      <c r="M37" s="1872">
        <v>19.721</v>
      </c>
      <c r="N37" s="1871">
        <v>27.856999999999999</v>
      </c>
      <c r="O37" s="1873">
        <v>4.8380000000000001</v>
      </c>
    </row>
    <row r="38" spans="1:16" ht="8.1" customHeight="1">
      <c r="A38" s="1900" t="s">
        <v>527</v>
      </c>
      <c r="B38" s="1888">
        <v>183.28</v>
      </c>
      <c r="C38" s="1868">
        <v>136.9</v>
      </c>
      <c r="D38" s="1868">
        <v>130.5</v>
      </c>
      <c r="E38" s="1869">
        <v>120.3</v>
      </c>
      <c r="F38" s="1869">
        <v>120.3</v>
      </c>
      <c r="G38" s="1869">
        <v>112.1</v>
      </c>
      <c r="H38" s="1868">
        <v>107.3</v>
      </c>
      <c r="I38" s="1886">
        <v>4.0270000000000001</v>
      </c>
      <c r="J38" s="1871">
        <v>-6.5860000000000003</v>
      </c>
      <c r="K38" s="1872">
        <v>-7.9569999999999999</v>
      </c>
      <c r="L38" s="1872">
        <v>-8.2379999999999995</v>
      </c>
      <c r="M38" s="1872">
        <v>-12.627000000000001</v>
      </c>
      <c r="N38" s="1871">
        <v>-18.279</v>
      </c>
      <c r="O38" s="1873">
        <v>-4.282</v>
      </c>
    </row>
    <row r="39" spans="1:16" ht="8.1" customHeight="1">
      <c r="A39" s="1900" t="s">
        <v>694</v>
      </c>
      <c r="B39" s="1888">
        <v>3.91</v>
      </c>
      <c r="C39" s="1868">
        <v>142</v>
      </c>
      <c r="D39" s="1868">
        <v>148.9</v>
      </c>
      <c r="E39" s="1869">
        <v>151</v>
      </c>
      <c r="F39" s="1869">
        <v>159.69999999999999</v>
      </c>
      <c r="G39" s="1869">
        <v>160.4</v>
      </c>
      <c r="H39" s="1868">
        <v>161.6</v>
      </c>
      <c r="I39" s="1886">
        <v>7.9029999999999996</v>
      </c>
      <c r="J39" s="1871">
        <v>11.037000000000001</v>
      </c>
      <c r="K39" s="1872">
        <v>12.855</v>
      </c>
      <c r="L39" s="1872">
        <v>16.739999999999998</v>
      </c>
      <c r="M39" s="1872">
        <v>18.114999999999998</v>
      </c>
      <c r="N39" s="1871">
        <v>20.597000000000001</v>
      </c>
      <c r="O39" s="1873">
        <v>0.748</v>
      </c>
    </row>
    <row r="40" spans="1:16" ht="10.5" customHeight="1">
      <c r="A40" s="1896" t="s">
        <v>693</v>
      </c>
      <c r="B40" s="1888">
        <v>61.35</v>
      </c>
      <c r="C40" s="1868">
        <v>140.5</v>
      </c>
      <c r="D40" s="1868">
        <v>139.9</v>
      </c>
      <c r="E40" s="1869">
        <v>143.80000000000001</v>
      </c>
      <c r="F40" s="1869">
        <v>144.6</v>
      </c>
      <c r="G40" s="1869">
        <v>144.30000000000001</v>
      </c>
      <c r="H40" s="1868">
        <v>144.1</v>
      </c>
      <c r="I40" s="1886">
        <v>-7.383</v>
      </c>
      <c r="J40" s="1871">
        <v>-5.2809999999999997</v>
      </c>
      <c r="K40" s="1872">
        <v>1.625</v>
      </c>
      <c r="L40" s="1872">
        <v>3.879</v>
      </c>
      <c r="M40" s="1872">
        <v>4.2629999999999999</v>
      </c>
      <c r="N40" s="1871">
        <v>5.1059999999999999</v>
      </c>
      <c r="O40" s="1873">
        <v>-0.13900000000000001</v>
      </c>
    </row>
    <row r="41" spans="1:16" ht="8.1" customHeight="1">
      <c r="A41" s="1900" t="s">
        <v>692</v>
      </c>
      <c r="B41" s="1888">
        <v>33.46</v>
      </c>
      <c r="C41" s="1868">
        <v>155.30000000000001</v>
      </c>
      <c r="D41" s="1868">
        <v>158.30000000000001</v>
      </c>
      <c r="E41" s="1869">
        <v>164.9</v>
      </c>
      <c r="F41" s="1869">
        <v>165.5</v>
      </c>
      <c r="G41" s="1869">
        <v>163.69999999999999</v>
      </c>
      <c r="H41" s="1868">
        <v>162</v>
      </c>
      <c r="I41" s="1886">
        <v>-6.22</v>
      </c>
      <c r="J41" s="1871">
        <v>-1.7989999999999999</v>
      </c>
      <c r="K41" s="1872">
        <v>5.57</v>
      </c>
      <c r="L41" s="1872">
        <v>7.3280000000000003</v>
      </c>
      <c r="M41" s="1872">
        <v>6.5759999999999996</v>
      </c>
      <c r="N41" s="1871">
        <v>6.4390000000000001</v>
      </c>
      <c r="O41" s="1873">
        <v>-1.038</v>
      </c>
    </row>
    <row r="42" spans="1:16" ht="8.1" customHeight="1">
      <c r="A42" s="1900" t="s">
        <v>691</v>
      </c>
      <c r="B42" s="1888">
        <v>27.89</v>
      </c>
      <c r="C42" s="1868">
        <v>122.7</v>
      </c>
      <c r="D42" s="1868">
        <v>117.9</v>
      </c>
      <c r="E42" s="1869">
        <v>118.4</v>
      </c>
      <c r="F42" s="1869">
        <v>119.6</v>
      </c>
      <c r="G42" s="1869">
        <v>121</v>
      </c>
      <c r="H42" s="1868">
        <v>122.6</v>
      </c>
      <c r="I42" s="1886">
        <v>-9.1110000000000007</v>
      </c>
      <c r="J42" s="1871">
        <v>-10.41</v>
      </c>
      <c r="K42" s="1872">
        <v>-4.4390000000000001</v>
      </c>
      <c r="L42" s="1872">
        <v>-1.32</v>
      </c>
      <c r="M42" s="1872">
        <v>0.749</v>
      </c>
      <c r="N42" s="1871">
        <v>3.0249999999999999</v>
      </c>
      <c r="O42" s="1873">
        <v>1.3220000000000001</v>
      </c>
    </row>
    <row r="43" spans="1:16" ht="10.5" customHeight="1">
      <c r="A43" s="1898" t="s">
        <v>690</v>
      </c>
      <c r="B43" s="1888">
        <v>242.51</v>
      </c>
      <c r="C43" s="1868">
        <v>132.30000000000001</v>
      </c>
      <c r="D43" s="1868">
        <v>144.9</v>
      </c>
      <c r="E43" s="1869">
        <v>160.19999999999999</v>
      </c>
      <c r="F43" s="1869">
        <v>163.19999999999999</v>
      </c>
      <c r="G43" s="1869">
        <v>161.1</v>
      </c>
      <c r="H43" s="1868">
        <v>160.9</v>
      </c>
      <c r="I43" s="1886">
        <v>-18.231999999999999</v>
      </c>
      <c r="J43" s="1871">
        <v>5.8440000000000003</v>
      </c>
      <c r="K43" s="1872">
        <v>23.420999999999999</v>
      </c>
      <c r="L43" s="1872">
        <v>22.984000000000002</v>
      </c>
      <c r="M43" s="1872">
        <v>19.422000000000001</v>
      </c>
      <c r="N43" s="1871">
        <v>18.57</v>
      </c>
      <c r="O43" s="1873">
        <v>-0.124</v>
      </c>
    </row>
    <row r="44" spans="1:16" ht="10.5" customHeight="1">
      <c r="A44" s="1909" t="s">
        <v>689</v>
      </c>
      <c r="B44" s="1910">
        <v>25.43</v>
      </c>
      <c r="C44" s="1911">
        <v>163.1</v>
      </c>
      <c r="D44" s="1911">
        <v>163.69999999999999</v>
      </c>
      <c r="E44" s="1912">
        <v>163.1</v>
      </c>
      <c r="F44" s="1912">
        <v>162.5</v>
      </c>
      <c r="G44" s="1912">
        <v>162.30000000000001</v>
      </c>
      <c r="H44" s="1911">
        <v>170.1</v>
      </c>
      <c r="I44" s="1913">
        <v>16.75</v>
      </c>
      <c r="J44" s="1914">
        <v>4.8689999999999998</v>
      </c>
      <c r="K44" s="1915">
        <v>-2.101</v>
      </c>
      <c r="L44" s="1915">
        <v>-3.6749999999999998</v>
      </c>
      <c r="M44" s="1915">
        <v>-3.45</v>
      </c>
      <c r="N44" s="1914">
        <v>-0.35099999999999998</v>
      </c>
      <c r="O44" s="1916">
        <v>4.806</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2104" t="s">
        <v>687</v>
      </c>
      <c r="B46" s="1918"/>
      <c r="C46" s="1869"/>
      <c r="D46" s="1869"/>
      <c r="E46" s="1919"/>
      <c r="F46" s="1869"/>
      <c r="G46" s="1869"/>
      <c r="H46" s="1869"/>
      <c r="I46" s="1918"/>
      <c r="J46" s="1918"/>
      <c r="K46" s="1918"/>
      <c r="L46" s="1918"/>
      <c r="M46" s="1918"/>
      <c r="N46" s="1918"/>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6454FE6F-ACA2-4BA5-84CA-CB5BE96E5442}"/>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FC8DC-95D3-47FF-A751-9B021D96F718}">
  <sheetPr>
    <tabColor rgb="FF80CDEC"/>
  </sheetPr>
  <dimension ref="A1:R51"/>
  <sheetViews>
    <sheetView showGridLines="0" zoomScale="140" zoomScaleNormal="140" workbookViewId="0"/>
  </sheetViews>
  <sheetFormatPr baseColWidth="10" defaultColWidth="7" defaultRowHeight="9"/>
  <cols>
    <col min="1" max="1" width="13.875" style="1311" customWidth="1"/>
    <col min="2" max="2" width="4.375" style="1311" customWidth="1"/>
    <col min="3" max="4" width="4.5" style="1311" customWidth="1"/>
    <col min="5" max="7" width="3.75" style="1311" customWidth="1"/>
    <col min="8" max="8" width="4.375" style="1311" customWidth="1"/>
    <col min="9" max="9" width="4.625" style="1311" customWidth="1"/>
    <col min="10" max="10" width="4.75" style="1311" customWidth="1"/>
    <col min="11" max="14" width="4.25" style="1311" customWidth="1"/>
    <col min="15" max="15" width="4.75" style="1311" customWidth="1"/>
    <col min="16" max="16384" width="7" style="1311"/>
  </cols>
  <sheetData>
    <row r="1" spans="1:18" s="1855" customFormat="1" ht="15.75" customHeight="1">
      <c r="A1" s="1852" t="s">
        <v>739</v>
      </c>
      <c r="B1" s="1853"/>
      <c r="C1" s="1853"/>
      <c r="D1" s="1853"/>
      <c r="E1" s="1853"/>
      <c r="F1" s="1853"/>
      <c r="G1" s="1853"/>
      <c r="H1" s="1853"/>
      <c r="I1" s="1853"/>
      <c r="J1" s="1853"/>
      <c r="K1" s="1853"/>
      <c r="L1" s="1853"/>
      <c r="M1" s="1853"/>
      <c r="N1" s="1853"/>
      <c r="O1" s="1853"/>
      <c r="P1" s="1854"/>
    </row>
    <row r="2" spans="1:18" s="1855" customFormat="1" ht="15.75" customHeight="1">
      <c r="A2" s="1856" t="s">
        <v>738</v>
      </c>
      <c r="B2" s="1853"/>
      <c r="C2" s="1853"/>
      <c r="D2" s="1853"/>
      <c r="E2" s="1853"/>
      <c r="F2" s="1853"/>
      <c r="G2" s="1853"/>
      <c r="H2" s="1853"/>
      <c r="I2" s="1853"/>
      <c r="J2" s="1853"/>
      <c r="K2" s="1853"/>
      <c r="L2" s="1853"/>
      <c r="M2" s="1853"/>
      <c r="N2" s="1853"/>
      <c r="O2" s="1853"/>
      <c r="P2" s="1854"/>
    </row>
    <row r="3" spans="1:18" s="1321" customFormat="1" ht="15.75" customHeight="1">
      <c r="A3" s="1251" t="s">
        <v>737</v>
      </c>
      <c r="B3" s="1251"/>
      <c r="C3" s="1251"/>
      <c r="D3" s="1251"/>
      <c r="E3" s="1251"/>
      <c r="F3" s="1251"/>
      <c r="G3" s="1251"/>
      <c r="H3" s="1251"/>
      <c r="I3" s="1251"/>
      <c r="J3" s="1251"/>
      <c r="K3" s="1251"/>
      <c r="L3" s="1251"/>
      <c r="M3" s="1251"/>
      <c r="N3" s="1251"/>
      <c r="O3" s="1251"/>
      <c r="P3" s="1311"/>
    </row>
    <row r="4" spans="1:18" ht="35.25" customHeight="1">
      <c r="A4" s="1857" t="s">
        <v>736</v>
      </c>
      <c r="B4" s="1858" t="s">
        <v>735</v>
      </c>
      <c r="C4" s="1859" t="s">
        <v>744</v>
      </c>
      <c r="D4" s="1859" t="s">
        <v>743</v>
      </c>
      <c r="E4" s="1860" t="s">
        <v>756</v>
      </c>
      <c r="F4" s="1860" t="s">
        <v>753</v>
      </c>
      <c r="G4" s="1861" t="s">
        <v>750</v>
      </c>
      <c r="H4" s="1862" t="s">
        <v>747</v>
      </c>
      <c r="I4" s="1859" t="s">
        <v>728</v>
      </c>
      <c r="J4" s="1859" t="s">
        <v>727</v>
      </c>
      <c r="K4" s="1859" t="s">
        <v>755</v>
      </c>
      <c r="L4" s="1859" t="s">
        <v>752</v>
      </c>
      <c r="M4" s="1863" t="s">
        <v>749</v>
      </c>
      <c r="N4" s="1864" t="s">
        <v>746</v>
      </c>
      <c r="O4" s="1865" t="s">
        <v>754</v>
      </c>
      <c r="P4" s="1311" t="s">
        <v>1</v>
      </c>
    </row>
    <row r="5" spans="1:18" ht="18.75" customHeight="1">
      <c r="A5" s="1866" t="s">
        <v>721</v>
      </c>
      <c r="B5" s="1867">
        <v>1000</v>
      </c>
      <c r="C5" s="1868">
        <v>139.80000000000001</v>
      </c>
      <c r="D5" s="1868">
        <v>139.80000000000001</v>
      </c>
      <c r="E5" s="1869">
        <v>139.1</v>
      </c>
      <c r="F5" s="1869">
        <v>141</v>
      </c>
      <c r="G5" s="1869">
        <v>142.9</v>
      </c>
      <c r="H5" s="1868">
        <v>142.19999999999999</v>
      </c>
      <c r="I5" s="1870">
        <v>-5.22</v>
      </c>
      <c r="J5" s="1871">
        <v>-1.0620000000000001</v>
      </c>
      <c r="K5" s="1872">
        <v>3.0369999999999999</v>
      </c>
      <c r="L5" s="1872">
        <v>4.1360000000000001</v>
      </c>
      <c r="M5" s="1872">
        <v>4.0789999999999997</v>
      </c>
      <c r="N5" s="1871">
        <v>2.82</v>
      </c>
      <c r="O5" s="1873">
        <v>-0.49</v>
      </c>
    </row>
    <row r="6" spans="1:18" ht="15" customHeight="1">
      <c r="A6" s="1874" t="s">
        <v>720</v>
      </c>
      <c r="B6" s="1875">
        <v>393.59</v>
      </c>
      <c r="C6" s="1876">
        <v>145.5</v>
      </c>
      <c r="D6" s="1876">
        <v>138.80000000000001</v>
      </c>
      <c r="E6" s="1877">
        <v>131.80000000000001</v>
      </c>
      <c r="F6" s="1877">
        <v>133.69999999999999</v>
      </c>
      <c r="G6" s="1877">
        <v>135.69999999999999</v>
      </c>
      <c r="H6" s="1876">
        <v>138.9</v>
      </c>
      <c r="I6" s="1878">
        <v>-1.222</v>
      </c>
      <c r="J6" s="1879">
        <v>-3.6779999999999999</v>
      </c>
      <c r="K6" s="1880">
        <v>-4.5620000000000003</v>
      </c>
      <c r="L6" s="1880">
        <v>-3.9510000000000001</v>
      </c>
      <c r="M6" s="1880">
        <v>-4.4370000000000003</v>
      </c>
      <c r="N6" s="1879">
        <v>-3.8090000000000002</v>
      </c>
      <c r="O6" s="1881">
        <v>2.3580000000000001</v>
      </c>
      <c r="Q6" s="1310"/>
      <c r="R6" s="1310"/>
    </row>
    <row r="7" spans="1:18" ht="11.25" customHeight="1">
      <c r="A7" s="1882" t="s">
        <v>155</v>
      </c>
      <c r="B7" s="1883">
        <v>110.56</v>
      </c>
      <c r="C7" s="1884">
        <v>121.4</v>
      </c>
      <c r="D7" s="1884">
        <v>112.6</v>
      </c>
      <c r="E7" s="1885">
        <v>118.2</v>
      </c>
      <c r="F7" s="1885">
        <v>116.8</v>
      </c>
      <c r="G7" s="1885">
        <v>122.3</v>
      </c>
      <c r="H7" s="1884">
        <v>123.8</v>
      </c>
      <c r="I7" s="1886">
        <v>-29.948</v>
      </c>
      <c r="J7" s="1871">
        <v>-14.242000000000001</v>
      </c>
      <c r="K7" s="1872">
        <v>-4.0579999999999998</v>
      </c>
      <c r="L7" s="1872">
        <v>-3.8679999999999999</v>
      </c>
      <c r="M7" s="1872">
        <v>1.917</v>
      </c>
      <c r="N7" s="1871">
        <v>5.4509999999999996</v>
      </c>
      <c r="O7" s="1873">
        <v>1.226</v>
      </c>
    </row>
    <row r="8" spans="1:18" ht="8.1" customHeight="1">
      <c r="A8" s="1887" t="s">
        <v>719</v>
      </c>
      <c r="B8" s="1888">
        <v>57.04</v>
      </c>
      <c r="C8" s="1868">
        <v>119.9</v>
      </c>
      <c r="D8" s="1868">
        <v>112.6</v>
      </c>
      <c r="E8" s="1869">
        <v>118</v>
      </c>
      <c r="F8" s="1869">
        <v>116.4</v>
      </c>
      <c r="G8" s="1869">
        <v>122.4</v>
      </c>
      <c r="H8" s="1868">
        <v>123.5</v>
      </c>
      <c r="I8" s="1886">
        <v>-30.087</v>
      </c>
      <c r="J8" s="1871">
        <v>-14.826000000000001</v>
      </c>
      <c r="K8" s="1872">
        <v>-3.83</v>
      </c>
      <c r="L8" s="1872">
        <v>-3.722</v>
      </c>
      <c r="M8" s="1872">
        <v>3.2040000000000002</v>
      </c>
      <c r="N8" s="1871">
        <v>6.0090000000000003</v>
      </c>
      <c r="O8" s="1873">
        <v>0.89900000000000002</v>
      </c>
    </row>
    <row r="9" spans="1:18" ht="8.1" customHeight="1">
      <c r="A9" s="1887" t="s">
        <v>718</v>
      </c>
      <c r="B9" s="1888">
        <v>2.38</v>
      </c>
      <c r="C9" s="1868">
        <v>131</v>
      </c>
      <c r="D9" s="1868">
        <v>114.7</v>
      </c>
      <c r="E9" s="1869">
        <v>119.6</v>
      </c>
      <c r="F9" s="1869">
        <v>115.6</v>
      </c>
      <c r="G9" s="1869">
        <v>122.4</v>
      </c>
      <c r="H9" s="1868">
        <v>124.3</v>
      </c>
      <c r="I9" s="1886">
        <v>-29.456</v>
      </c>
      <c r="J9" s="1871">
        <v>-15.662000000000001</v>
      </c>
      <c r="K9" s="1872">
        <v>-8.423</v>
      </c>
      <c r="L9" s="1872">
        <v>-10.94</v>
      </c>
      <c r="M9" s="1872">
        <v>-3.5459999999999998</v>
      </c>
      <c r="N9" s="1871">
        <v>1.139</v>
      </c>
      <c r="O9" s="1873">
        <v>1.552</v>
      </c>
    </row>
    <row r="10" spans="1:18" ht="8.1" customHeight="1">
      <c r="A10" s="1887" t="s">
        <v>717</v>
      </c>
      <c r="B10" s="1888">
        <v>16.920000000000002</v>
      </c>
      <c r="C10" s="1868">
        <v>110.2</v>
      </c>
      <c r="D10" s="1868">
        <v>106.4</v>
      </c>
      <c r="E10" s="1869">
        <v>113.4</v>
      </c>
      <c r="F10" s="1869">
        <v>113</v>
      </c>
      <c r="G10" s="1869">
        <v>119.1</v>
      </c>
      <c r="H10" s="1868">
        <v>120.4</v>
      </c>
      <c r="I10" s="1886">
        <v>-33.212000000000003</v>
      </c>
      <c r="J10" s="1871">
        <v>-13.566000000000001</v>
      </c>
      <c r="K10" s="1872">
        <v>1.1599999999999999</v>
      </c>
      <c r="L10" s="1872">
        <v>1.986</v>
      </c>
      <c r="M10" s="1872">
        <v>7.6849999999999996</v>
      </c>
      <c r="N10" s="1871">
        <v>12.84</v>
      </c>
      <c r="O10" s="1873">
        <v>1.0920000000000001</v>
      </c>
    </row>
    <row r="11" spans="1:18" ht="8.1" customHeight="1">
      <c r="A11" s="1887" t="s">
        <v>716</v>
      </c>
      <c r="B11" s="1888">
        <v>16.11</v>
      </c>
      <c r="C11" s="1868">
        <v>119</v>
      </c>
      <c r="D11" s="1868">
        <v>107.8</v>
      </c>
      <c r="E11" s="1869">
        <v>117.3</v>
      </c>
      <c r="F11" s="1869">
        <v>116.7</v>
      </c>
      <c r="G11" s="1869">
        <v>122.5</v>
      </c>
      <c r="H11" s="1868">
        <v>125.8</v>
      </c>
      <c r="I11" s="1886">
        <v>-32.347999999999999</v>
      </c>
      <c r="J11" s="1871">
        <v>-14.24</v>
      </c>
      <c r="K11" s="1872">
        <v>-0.50900000000000001</v>
      </c>
      <c r="L11" s="1872">
        <v>-0.68100000000000005</v>
      </c>
      <c r="M11" s="1872">
        <v>5.6029999999999998</v>
      </c>
      <c r="N11" s="1871">
        <v>11.327</v>
      </c>
      <c r="O11" s="1873">
        <v>2.694</v>
      </c>
    </row>
    <row r="12" spans="1:18" ht="8.1" customHeight="1">
      <c r="A12" s="1889" t="s">
        <v>715</v>
      </c>
      <c r="B12" s="1890">
        <v>4.99</v>
      </c>
      <c r="C12" s="1868">
        <v>175.7</v>
      </c>
      <c r="D12" s="1868">
        <v>136.9</v>
      </c>
      <c r="E12" s="1869">
        <v>132</v>
      </c>
      <c r="F12" s="1869">
        <v>127.9</v>
      </c>
      <c r="G12" s="1869">
        <v>129.80000000000001</v>
      </c>
      <c r="H12" s="1868">
        <v>129.6</v>
      </c>
      <c r="I12" s="1886">
        <v>-11.885999999999999</v>
      </c>
      <c r="J12" s="1871">
        <v>-22.611999999999998</v>
      </c>
      <c r="K12" s="1872">
        <v>-27.869</v>
      </c>
      <c r="L12" s="1872">
        <v>-27.943999999999999</v>
      </c>
      <c r="M12" s="1872">
        <v>-25.402000000000001</v>
      </c>
      <c r="N12" s="1871">
        <v>-23.495000000000001</v>
      </c>
      <c r="O12" s="1873">
        <v>-0.154</v>
      </c>
    </row>
    <row r="13" spans="1:18" ht="8.1" customHeight="1">
      <c r="A13" s="1891" t="s">
        <v>588</v>
      </c>
      <c r="B13" s="1890">
        <v>4.88</v>
      </c>
      <c r="C13" s="1868">
        <v>114.1</v>
      </c>
      <c r="D13" s="1868">
        <v>116</v>
      </c>
      <c r="E13" s="1869">
        <v>117.2</v>
      </c>
      <c r="F13" s="1869">
        <v>116.2</v>
      </c>
      <c r="G13" s="1869">
        <v>119.1</v>
      </c>
      <c r="H13" s="1868">
        <v>122</v>
      </c>
      <c r="I13" s="1886">
        <v>-33.893000000000001</v>
      </c>
      <c r="J13" s="1871">
        <v>-2.4390000000000001</v>
      </c>
      <c r="K13" s="1872">
        <v>2.0910000000000002</v>
      </c>
      <c r="L13" s="1872">
        <v>3.4729999999999999</v>
      </c>
      <c r="M13" s="1872">
        <v>4.8419999999999996</v>
      </c>
      <c r="N13" s="1871">
        <v>9.91</v>
      </c>
      <c r="O13" s="1873">
        <v>2.4350000000000001</v>
      </c>
    </row>
    <row r="14" spans="1:18" ht="10.5" customHeight="1">
      <c r="A14" s="1882" t="s">
        <v>714</v>
      </c>
      <c r="B14" s="1883">
        <v>47.71</v>
      </c>
      <c r="C14" s="1884">
        <v>140.9</v>
      </c>
      <c r="D14" s="1884">
        <v>142.9</v>
      </c>
      <c r="E14" s="1885">
        <v>146.30000000000001</v>
      </c>
      <c r="F14" s="1885">
        <v>149.9</v>
      </c>
      <c r="G14" s="1885">
        <v>150.4</v>
      </c>
      <c r="H14" s="1884">
        <v>150.80000000000001</v>
      </c>
      <c r="I14" s="1892">
        <v>-7.9080000000000004</v>
      </c>
      <c r="J14" s="1893">
        <v>0.28100000000000003</v>
      </c>
      <c r="K14" s="1894">
        <v>6.0140000000000002</v>
      </c>
      <c r="L14" s="1894">
        <v>7.4550000000000001</v>
      </c>
      <c r="M14" s="1894">
        <v>8.1240000000000006</v>
      </c>
      <c r="N14" s="1893">
        <v>8.8810000000000002</v>
      </c>
      <c r="O14" s="1895">
        <v>0.26600000000000001</v>
      </c>
      <c r="Q14" s="1311" t="s">
        <v>1</v>
      </c>
    </row>
    <row r="15" spans="1:18" ht="8.1" customHeight="1">
      <c r="A15" s="1896" t="s">
        <v>659</v>
      </c>
      <c r="B15" s="1888">
        <v>22.32</v>
      </c>
      <c r="C15" s="1868">
        <v>116.4</v>
      </c>
      <c r="D15" s="1868">
        <v>118.9</v>
      </c>
      <c r="E15" s="1869">
        <v>126.3</v>
      </c>
      <c r="F15" s="1869">
        <v>133.6</v>
      </c>
      <c r="G15" s="1869">
        <v>134.69999999999999</v>
      </c>
      <c r="H15" s="1868">
        <v>135.30000000000001</v>
      </c>
      <c r="I15" s="1886">
        <v>-28.72</v>
      </c>
      <c r="J15" s="1871">
        <v>-0.41899999999999998</v>
      </c>
      <c r="K15" s="1872">
        <v>16.297999999999998</v>
      </c>
      <c r="L15" s="1872">
        <v>19.498999999999999</v>
      </c>
      <c r="M15" s="1872">
        <v>21.57</v>
      </c>
      <c r="N15" s="1871">
        <v>23.335999999999999</v>
      </c>
      <c r="O15" s="1873">
        <v>0.44500000000000001</v>
      </c>
    </row>
    <row r="16" spans="1:18" ht="8.1" customHeight="1">
      <c r="A16" s="1897" t="s">
        <v>713</v>
      </c>
      <c r="B16" s="1888">
        <v>17.190000000000001</v>
      </c>
      <c r="C16" s="1868">
        <v>189.9</v>
      </c>
      <c r="D16" s="1868">
        <v>193.5</v>
      </c>
      <c r="E16" s="1869">
        <v>193.5</v>
      </c>
      <c r="F16" s="1869">
        <v>193.5</v>
      </c>
      <c r="G16" s="1869">
        <v>193.5</v>
      </c>
      <c r="H16" s="1868">
        <v>193.5</v>
      </c>
      <c r="I16" s="1886">
        <v>20.419</v>
      </c>
      <c r="J16" s="1871">
        <v>1.8959999999999999</v>
      </c>
      <c r="K16" s="1872">
        <v>0</v>
      </c>
      <c r="L16" s="1872">
        <v>0</v>
      </c>
      <c r="M16" s="1872">
        <v>0</v>
      </c>
      <c r="N16" s="1871">
        <v>0</v>
      </c>
      <c r="O16" s="1873">
        <v>0</v>
      </c>
      <c r="Q16" s="1872" t="s">
        <v>573</v>
      </c>
    </row>
    <row r="17" spans="1:15" ht="11.25" customHeight="1">
      <c r="A17" s="1898" t="s">
        <v>712</v>
      </c>
      <c r="B17" s="1888">
        <v>43.17</v>
      </c>
      <c r="C17" s="1868">
        <v>265.10000000000002</v>
      </c>
      <c r="D17" s="1868">
        <v>214.3</v>
      </c>
      <c r="E17" s="1869">
        <v>134.9</v>
      </c>
      <c r="F17" s="1869">
        <v>154.30000000000001</v>
      </c>
      <c r="G17" s="1869">
        <v>158.9</v>
      </c>
      <c r="H17" s="1868">
        <v>167.6</v>
      </c>
      <c r="I17" s="1886">
        <v>42.527000000000001</v>
      </c>
      <c r="J17" s="1871">
        <v>-10.26</v>
      </c>
      <c r="K17" s="1872">
        <v>-38.261000000000003</v>
      </c>
      <c r="L17" s="1872">
        <v>-31.725999999999999</v>
      </c>
      <c r="M17" s="1872">
        <v>-32.527000000000001</v>
      </c>
      <c r="N17" s="1871">
        <v>-37.015999999999998</v>
      </c>
      <c r="O17" s="1873">
        <v>5.4749999999999996</v>
      </c>
    </row>
    <row r="18" spans="1:15" ht="15.75" customHeight="1">
      <c r="A18" s="1899" t="s">
        <v>711</v>
      </c>
      <c r="B18" s="1883">
        <v>133.77000000000001</v>
      </c>
      <c r="C18" s="1884">
        <v>143.30000000000001</v>
      </c>
      <c r="D18" s="1884">
        <v>145.30000000000001</v>
      </c>
      <c r="E18" s="1885">
        <v>142.5</v>
      </c>
      <c r="F18" s="1885">
        <v>141.30000000000001</v>
      </c>
      <c r="G18" s="1885">
        <v>141.6</v>
      </c>
      <c r="H18" s="1884">
        <v>147.1</v>
      </c>
      <c r="I18" s="1892">
        <v>8.6430000000000007</v>
      </c>
      <c r="J18" s="1893">
        <v>3.2690000000000001</v>
      </c>
      <c r="K18" s="1894">
        <v>4.5490000000000004</v>
      </c>
      <c r="L18" s="1894">
        <v>2.391</v>
      </c>
      <c r="M18" s="1894">
        <v>-2.0070000000000001</v>
      </c>
      <c r="N18" s="1893">
        <v>2.5089999999999999</v>
      </c>
      <c r="O18" s="1895">
        <v>3.8839999999999999</v>
      </c>
    </row>
    <row r="19" spans="1:15" ht="8.1" customHeight="1">
      <c r="A19" s="1887" t="s">
        <v>710</v>
      </c>
      <c r="B19" s="1888">
        <v>74.599999999999994</v>
      </c>
      <c r="C19" s="1868">
        <v>134.80000000000001</v>
      </c>
      <c r="D19" s="1868">
        <v>133.80000000000001</v>
      </c>
      <c r="E19" s="1869">
        <v>126.8</v>
      </c>
      <c r="F19" s="1869">
        <v>125.5</v>
      </c>
      <c r="G19" s="1869">
        <v>125.2</v>
      </c>
      <c r="H19" s="1868">
        <v>135</v>
      </c>
      <c r="I19" s="1886">
        <v>6.5609999999999999</v>
      </c>
      <c r="J19" s="1871">
        <v>-0.74199999999999999</v>
      </c>
      <c r="K19" s="1872">
        <v>-0.39300000000000002</v>
      </c>
      <c r="L19" s="1872">
        <v>-1.8</v>
      </c>
      <c r="M19" s="1872">
        <v>-9.0120000000000005</v>
      </c>
      <c r="N19" s="1871">
        <v>-1.46</v>
      </c>
      <c r="O19" s="1873">
        <v>7.827</v>
      </c>
    </row>
    <row r="20" spans="1:15" ht="8.1" customHeight="1">
      <c r="A20" s="1900" t="s">
        <v>709</v>
      </c>
      <c r="B20" s="1888">
        <v>3.19</v>
      </c>
      <c r="C20" s="1868">
        <v>112.6</v>
      </c>
      <c r="D20" s="1868">
        <v>119.7</v>
      </c>
      <c r="E20" s="1869">
        <v>126.4</v>
      </c>
      <c r="F20" s="1869">
        <v>155.4</v>
      </c>
      <c r="G20" s="1869">
        <v>186</v>
      </c>
      <c r="H20" s="1868">
        <v>193.5</v>
      </c>
      <c r="I20" s="1886">
        <v>17.292000000000002</v>
      </c>
      <c r="J20" s="1871">
        <v>10.526</v>
      </c>
      <c r="K20" s="1872">
        <v>23.196999999999999</v>
      </c>
      <c r="L20" s="1872">
        <v>20.093</v>
      </c>
      <c r="M20" s="1872">
        <v>25.420999999999999</v>
      </c>
      <c r="N20" s="1871">
        <v>23.091999999999999</v>
      </c>
      <c r="O20" s="1873">
        <v>4.032</v>
      </c>
    </row>
    <row r="21" spans="1:15" s="1310" customFormat="1" ht="8.1" customHeight="1">
      <c r="A21" s="1900" t="s">
        <v>708</v>
      </c>
      <c r="B21" s="1888">
        <v>5.98</v>
      </c>
      <c r="C21" s="1868">
        <v>134.19999999999999</v>
      </c>
      <c r="D21" s="1868">
        <v>135.30000000000001</v>
      </c>
      <c r="E21" s="1869">
        <v>132.6</v>
      </c>
      <c r="F21" s="1869">
        <v>135.4</v>
      </c>
      <c r="G21" s="1869">
        <v>136</v>
      </c>
      <c r="H21" s="1868">
        <v>142</v>
      </c>
      <c r="I21" s="1886">
        <v>6.6769999999999996</v>
      </c>
      <c r="J21" s="1871">
        <v>3.0459999999999998</v>
      </c>
      <c r="K21" s="1872">
        <v>-2.7149999999999999</v>
      </c>
      <c r="L21" s="1872">
        <v>0.81899999999999995</v>
      </c>
      <c r="M21" s="1872">
        <v>0.89</v>
      </c>
      <c r="N21" s="1871">
        <v>5.4189999999999996</v>
      </c>
      <c r="O21" s="1873">
        <v>4.4119999999999999</v>
      </c>
    </row>
    <row r="22" spans="1:15" s="1310" customFormat="1" ht="8.1" customHeight="1">
      <c r="A22" s="1900" t="s">
        <v>707</v>
      </c>
      <c r="B22" s="1888">
        <v>8.65</v>
      </c>
      <c r="C22" s="1868">
        <v>111.6</v>
      </c>
      <c r="D22" s="1868">
        <v>112.2</v>
      </c>
      <c r="E22" s="1869">
        <v>102.2</v>
      </c>
      <c r="F22" s="1869">
        <v>103.9</v>
      </c>
      <c r="G22" s="1869">
        <v>102.3</v>
      </c>
      <c r="H22" s="1868">
        <v>109.9</v>
      </c>
      <c r="I22" s="1886">
        <v>-6.6109999999999998</v>
      </c>
      <c r="J22" s="1871">
        <v>-5.476</v>
      </c>
      <c r="K22" s="1872">
        <v>-1.825</v>
      </c>
      <c r="L22" s="1872">
        <v>-0.192</v>
      </c>
      <c r="M22" s="1872">
        <v>-1.7290000000000001</v>
      </c>
      <c r="N22" s="1871">
        <v>5.5720000000000001</v>
      </c>
      <c r="O22" s="1873">
        <v>7.4290000000000003</v>
      </c>
    </row>
    <row r="23" spans="1:15" s="1310" customFormat="1" ht="8.1" customHeight="1">
      <c r="A23" s="1900" t="s">
        <v>706</v>
      </c>
      <c r="B23" s="1888">
        <v>6.13</v>
      </c>
      <c r="C23" s="1868">
        <v>168.3</v>
      </c>
      <c r="D23" s="1868">
        <v>164.6</v>
      </c>
      <c r="E23" s="1869">
        <v>150.19999999999999</v>
      </c>
      <c r="F23" s="1869">
        <v>146.19999999999999</v>
      </c>
      <c r="G23" s="1869">
        <v>136.9</v>
      </c>
      <c r="H23" s="1868">
        <v>151.30000000000001</v>
      </c>
      <c r="I23" s="1886">
        <v>15.989000000000001</v>
      </c>
      <c r="J23" s="1871">
        <v>2.8109999999999999</v>
      </c>
      <c r="K23" s="1872">
        <v>-7.0540000000000003</v>
      </c>
      <c r="L23" s="1872">
        <v>-9.1359999999999992</v>
      </c>
      <c r="M23" s="1872">
        <v>-14.916</v>
      </c>
      <c r="N23" s="1871">
        <v>-5.9660000000000002</v>
      </c>
      <c r="O23" s="1873">
        <v>10.519</v>
      </c>
    </row>
    <row r="24" spans="1:15" ht="10.5" customHeight="1">
      <c r="A24" s="1882" t="s">
        <v>705</v>
      </c>
      <c r="B24" s="1883">
        <v>59.17</v>
      </c>
      <c r="C24" s="1884">
        <v>153.9</v>
      </c>
      <c r="D24" s="1884">
        <v>159.80000000000001</v>
      </c>
      <c r="E24" s="1885">
        <v>162.30000000000001</v>
      </c>
      <c r="F24" s="1885">
        <v>161.19999999999999</v>
      </c>
      <c r="G24" s="1885">
        <v>162.30000000000001</v>
      </c>
      <c r="H24" s="1884">
        <v>162.4</v>
      </c>
      <c r="I24" s="1892">
        <v>10.959</v>
      </c>
      <c r="J24" s="1893">
        <v>7.827</v>
      </c>
      <c r="K24" s="1894">
        <v>9.8849999999999998</v>
      </c>
      <c r="L24" s="1894">
        <v>6.8970000000000002</v>
      </c>
      <c r="M24" s="1894">
        <v>6.0090000000000003</v>
      </c>
      <c r="N24" s="1893">
        <v>6.9829999999999997</v>
      </c>
      <c r="O24" s="1895">
        <v>6.2E-2</v>
      </c>
    </row>
    <row r="25" spans="1:15" ht="7.5" customHeight="1">
      <c r="A25" s="1887" t="s">
        <v>704</v>
      </c>
      <c r="B25" s="1888">
        <v>12.49</v>
      </c>
      <c r="C25" s="1868">
        <v>125.6</v>
      </c>
      <c r="D25" s="1868">
        <v>136.30000000000001</v>
      </c>
      <c r="E25" s="1869">
        <v>145.30000000000001</v>
      </c>
      <c r="F25" s="1869">
        <v>145.5</v>
      </c>
      <c r="G25" s="1869">
        <v>150.4</v>
      </c>
      <c r="H25" s="1868">
        <v>146.1</v>
      </c>
      <c r="I25" s="1886">
        <v>5.6349999999999998</v>
      </c>
      <c r="J25" s="1871">
        <v>16.795000000000002</v>
      </c>
      <c r="K25" s="1872">
        <v>27.568000000000001</v>
      </c>
      <c r="L25" s="1872">
        <v>18.388999999999999</v>
      </c>
      <c r="M25" s="1872">
        <v>15.603</v>
      </c>
      <c r="N25" s="1871">
        <v>12.731</v>
      </c>
      <c r="O25" s="1873">
        <v>-2.859</v>
      </c>
    </row>
    <row r="26" spans="1:15" ht="7.5" customHeight="1">
      <c r="A26" s="1887" t="s">
        <v>703</v>
      </c>
      <c r="B26" s="1888">
        <v>17.28</v>
      </c>
      <c r="C26" s="1868">
        <v>126.7</v>
      </c>
      <c r="D26" s="1868">
        <v>130.9</v>
      </c>
      <c r="E26" s="1869">
        <v>127.6</v>
      </c>
      <c r="F26" s="1869">
        <v>123.8</v>
      </c>
      <c r="G26" s="1869">
        <v>123.9</v>
      </c>
      <c r="H26" s="1868">
        <v>131.69999999999999</v>
      </c>
      <c r="I26" s="1886">
        <v>12.223000000000001</v>
      </c>
      <c r="J26" s="1871">
        <v>8.1820000000000004</v>
      </c>
      <c r="K26" s="1872">
        <v>6.7779999999999996</v>
      </c>
      <c r="L26" s="1872">
        <v>0</v>
      </c>
      <c r="M26" s="1872">
        <v>-2.0550000000000002</v>
      </c>
      <c r="N26" s="1871">
        <v>7.774</v>
      </c>
      <c r="O26" s="1873">
        <v>6.2949999999999999</v>
      </c>
    </row>
    <row r="27" spans="1:15" ht="7.5" customHeight="1">
      <c r="A27" s="1887" t="s">
        <v>702</v>
      </c>
      <c r="B27" s="1888">
        <v>29.4</v>
      </c>
      <c r="C27" s="1868">
        <v>181.9</v>
      </c>
      <c r="D27" s="1868">
        <v>186.8</v>
      </c>
      <c r="E27" s="1869">
        <v>189.9</v>
      </c>
      <c r="F27" s="1869">
        <v>189.9</v>
      </c>
      <c r="G27" s="1869">
        <v>189.9</v>
      </c>
      <c r="H27" s="1868">
        <v>187.3</v>
      </c>
      <c r="I27" s="1886">
        <v>12.007</v>
      </c>
      <c r="J27" s="1871">
        <v>5.2389999999999999</v>
      </c>
      <c r="K27" s="1872">
        <v>6.3869999999999996</v>
      </c>
      <c r="L27" s="1872">
        <v>6.3869999999999996</v>
      </c>
      <c r="M27" s="1872">
        <v>6.3869999999999996</v>
      </c>
      <c r="N27" s="1871">
        <v>4.93</v>
      </c>
      <c r="O27" s="1873">
        <v>-1.369</v>
      </c>
    </row>
    <row r="28" spans="1:15" ht="10.5" customHeight="1">
      <c r="A28" s="1882" t="s">
        <v>701</v>
      </c>
      <c r="B28" s="1883">
        <v>21.8</v>
      </c>
      <c r="C28" s="1884">
        <v>107.5</v>
      </c>
      <c r="D28" s="1884">
        <v>117.7</v>
      </c>
      <c r="E28" s="1885">
        <v>130.30000000000001</v>
      </c>
      <c r="F28" s="1885">
        <v>133.4</v>
      </c>
      <c r="G28" s="1885">
        <v>129.5</v>
      </c>
      <c r="H28" s="1884">
        <v>128.6</v>
      </c>
      <c r="I28" s="1892">
        <v>24.565000000000001</v>
      </c>
      <c r="J28" s="1893">
        <v>21.091000000000001</v>
      </c>
      <c r="K28" s="1894">
        <v>22.004000000000001</v>
      </c>
      <c r="L28" s="1894">
        <v>23.978000000000002</v>
      </c>
      <c r="M28" s="1894">
        <v>18.59</v>
      </c>
      <c r="N28" s="1893">
        <v>16.486000000000001</v>
      </c>
      <c r="O28" s="1895">
        <v>-0.69499999999999995</v>
      </c>
    </row>
    <row r="29" spans="1:15" ht="8.1" customHeight="1">
      <c r="A29" s="1887" t="s">
        <v>700</v>
      </c>
      <c r="B29" s="1888">
        <v>10.27</v>
      </c>
      <c r="C29" s="1868">
        <v>106.9</v>
      </c>
      <c r="D29" s="1868">
        <v>121.2</v>
      </c>
      <c r="E29" s="1869">
        <v>136.1</v>
      </c>
      <c r="F29" s="1869">
        <v>131.6</v>
      </c>
      <c r="G29" s="1869">
        <v>129.19999999999999</v>
      </c>
      <c r="H29" s="1868">
        <v>129.5</v>
      </c>
      <c r="I29" s="1886">
        <v>35.832000000000001</v>
      </c>
      <c r="J29" s="1871">
        <v>34.667000000000002</v>
      </c>
      <c r="K29" s="1872">
        <v>31.244</v>
      </c>
      <c r="L29" s="1872">
        <v>25.692</v>
      </c>
      <c r="M29" s="1872">
        <v>19.63</v>
      </c>
      <c r="N29" s="1871">
        <v>16.876999999999999</v>
      </c>
      <c r="O29" s="1873">
        <v>0.23200000000000001</v>
      </c>
    </row>
    <row r="30" spans="1:15" ht="10.5" customHeight="1">
      <c r="A30" s="1897" t="s">
        <v>699</v>
      </c>
      <c r="B30" s="1901">
        <v>5.55</v>
      </c>
      <c r="C30" s="1902">
        <v>110.4</v>
      </c>
      <c r="D30" s="1902">
        <v>117.1</v>
      </c>
      <c r="E30" s="1903">
        <v>130.80000000000001</v>
      </c>
      <c r="F30" s="1903">
        <v>141.4</v>
      </c>
      <c r="G30" s="1903">
        <v>137.19999999999999</v>
      </c>
      <c r="H30" s="1902">
        <v>135.19999999999999</v>
      </c>
      <c r="I30" s="1904">
        <v>18.454999999999998</v>
      </c>
      <c r="J30" s="1905">
        <v>11.63</v>
      </c>
      <c r="K30" s="1906">
        <v>17.309000000000001</v>
      </c>
      <c r="L30" s="1906">
        <v>26.815999999999999</v>
      </c>
      <c r="M30" s="1906">
        <v>23.048999999999999</v>
      </c>
      <c r="N30" s="1905">
        <v>21.256</v>
      </c>
      <c r="O30" s="1907">
        <v>-1.458</v>
      </c>
    </row>
    <row r="31" spans="1:15" s="1908" customFormat="1" ht="15" customHeight="1">
      <c r="A31" s="1874" t="s">
        <v>698</v>
      </c>
      <c r="B31" s="1875">
        <v>606.41</v>
      </c>
      <c r="C31" s="1876">
        <v>136.1</v>
      </c>
      <c r="D31" s="1876">
        <v>140.5</v>
      </c>
      <c r="E31" s="1877">
        <v>143.9</v>
      </c>
      <c r="F31" s="1877">
        <v>145.69999999999999</v>
      </c>
      <c r="G31" s="1877">
        <v>147.5</v>
      </c>
      <c r="H31" s="1876">
        <v>144.30000000000001</v>
      </c>
      <c r="I31" s="1878">
        <v>-7.7290000000000001</v>
      </c>
      <c r="J31" s="1879">
        <v>0.78900000000000003</v>
      </c>
      <c r="K31" s="1880">
        <v>8.1140000000000008</v>
      </c>
      <c r="L31" s="1880">
        <v>9.6310000000000002</v>
      </c>
      <c r="M31" s="1880">
        <v>9.9109999999999996</v>
      </c>
      <c r="N31" s="1879">
        <v>7.4459999999999997</v>
      </c>
      <c r="O31" s="1881">
        <v>-2.169</v>
      </c>
    </row>
    <row r="32" spans="1:15" ht="10.5" customHeight="1">
      <c r="A32" s="1882" t="s">
        <v>697</v>
      </c>
      <c r="B32" s="1888">
        <v>329.77</v>
      </c>
      <c r="C32" s="1868">
        <v>137.4</v>
      </c>
      <c r="D32" s="1868">
        <v>136.19999999999999</v>
      </c>
      <c r="E32" s="1869">
        <v>134.80000000000001</v>
      </c>
      <c r="F32" s="1869">
        <v>134.6</v>
      </c>
      <c r="G32" s="1869">
        <v>135.80000000000001</v>
      </c>
      <c r="H32" s="1868">
        <v>131.80000000000001</v>
      </c>
      <c r="I32" s="1886">
        <v>-0.86599999999999999</v>
      </c>
      <c r="J32" s="1871">
        <v>-3.2669999999999999</v>
      </c>
      <c r="K32" s="1872">
        <v>-0.443</v>
      </c>
      <c r="L32" s="1872">
        <v>1.0509999999999999</v>
      </c>
      <c r="M32" s="1872">
        <v>1.875</v>
      </c>
      <c r="N32" s="1871">
        <v>-7.5999999999999998E-2</v>
      </c>
      <c r="O32" s="1873">
        <v>-2.9460000000000002</v>
      </c>
    </row>
    <row r="33" spans="1:16" ht="8.1" customHeight="1">
      <c r="A33" s="1887" t="s">
        <v>670</v>
      </c>
      <c r="B33" s="1888">
        <v>81.23</v>
      </c>
      <c r="C33" s="1868">
        <v>136.1</v>
      </c>
      <c r="D33" s="1868">
        <v>145.80000000000001</v>
      </c>
      <c r="E33" s="1869">
        <v>154.30000000000001</v>
      </c>
      <c r="F33" s="1869">
        <v>159.30000000000001</v>
      </c>
      <c r="G33" s="1869">
        <v>163.1</v>
      </c>
      <c r="H33" s="1868">
        <v>165.4</v>
      </c>
      <c r="I33" s="1886">
        <v>-6.008</v>
      </c>
      <c r="J33" s="1871">
        <v>5.423</v>
      </c>
      <c r="K33" s="1872">
        <v>14.551</v>
      </c>
      <c r="L33" s="1872">
        <v>20.225999999999999</v>
      </c>
      <c r="M33" s="1872">
        <v>22.081</v>
      </c>
      <c r="N33" s="1871">
        <v>22.7</v>
      </c>
      <c r="O33" s="1873">
        <v>1.41</v>
      </c>
    </row>
    <row r="34" spans="1:16" ht="8.1" customHeight="1">
      <c r="A34" s="1900" t="s">
        <v>696</v>
      </c>
      <c r="B34" s="1888">
        <v>47.28</v>
      </c>
      <c r="C34" s="1868">
        <v>132.6</v>
      </c>
      <c r="D34" s="1868">
        <v>142.1</v>
      </c>
      <c r="E34" s="1869">
        <v>150.80000000000001</v>
      </c>
      <c r="F34" s="1869">
        <v>157.30000000000001</v>
      </c>
      <c r="G34" s="1869">
        <v>161</v>
      </c>
      <c r="H34" s="1868">
        <v>162.1</v>
      </c>
      <c r="I34" s="1886">
        <v>-4.3979999999999997</v>
      </c>
      <c r="J34" s="1871">
        <v>6.5220000000000002</v>
      </c>
      <c r="K34" s="1872">
        <v>14.939</v>
      </c>
      <c r="L34" s="1872">
        <v>18.449000000000002</v>
      </c>
      <c r="M34" s="1872">
        <v>20.149000000000001</v>
      </c>
      <c r="N34" s="1871">
        <v>20.61</v>
      </c>
      <c r="O34" s="1873">
        <v>0.68300000000000005</v>
      </c>
    </row>
    <row r="35" spans="1:16" ht="8.1" customHeight="1">
      <c r="A35" s="1900" t="s">
        <v>695</v>
      </c>
      <c r="B35" s="1888">
        <v>17.190000000000001</v>
      </c>
      <c r="C35" s="1868">
        <v>146.19999999999999</v>
      </c>
      <c r="D35" s="1868">
        <v>158.6</v>
      </c>
      <c r="E35" s="1869">
        <v>167.1</v>
      </c>
      <c r="F35" s="1869">
        <v>169.2</v>
      </c>
      <c r="G35" s="1869">
        <v>173.3</v>
      </c>
      <c r="H35" s="1868">
        <v>178.7</v>
      </c>
      <c r="I35" s="1886">
        <v>-9.3049999999999997</v>
      </c>
      <c r="J35" s="1871">
        <v>4.9640000000000004</v>
      </c>
      <c r="K35" s="1872">
        <v>16.771000000000001</v>
      </c>
      <c r="L35" s="1872">
        <v>28.085000000000001</v>
      </c>
      <c r="M35" s="1872">
        <v>31.387</v>
      </c>
      <c r="N35" s="1871">
        <v>31.108000000000001</v>
      </c>
      <c r="O35" s="1873">
        <v>3.1160000000000001</v>
      </c>
    </row>
    <row r="36" spans="1:16" ht="8.1" customHeight="1">
      <c r="A36" s="1900" t="s">
        <v>393</v>
      </c>
      <c r="B36" s="1888">
        <v>11.23</v>
      </c>
      <c r="C36" s="1868">
        <v>136.1</v>
      </c>
      <c r="D36" s="1868">
        <v>143.9</v>
      </c>
      <c r="E36" s="1869">
        <v>153</v>
      </c>
      <c r="F36" s="1869">
        <v>156.19999999999999</v>
      </c>
      <c r="G36" s="1869">
        <v>158.4</v>
      </c>
      <c r="H36" s="1868">
        <v>160</v>
      </c>
      <c r="I36" s="1886">
        <v>-8.9019999999999992</v>
      </c>
      <c r="J36" s="1871">
        <v>2.129</v>
      </c>
      <c r="K36" s="1872">
        <v>11.597</v>
      </c>
      <c r="L36" s="1872">
        <v>17.887</v>
      </c>
      <c r="M36" s="1872">
        <v>19.637</v>
      </c>
      <c r="N36" s="1871">
        <v>20.03</v>
      </c>
      <c r="O36" s="1873">
        <v>1.01</v>
      </c>
    </row>
    <row r="37" spans="1:16" ht="8.1" customHeight="1">
      <c r="A37" s="1900" t="s">
        <v>671</v>
      </c>
      <c r="B37" s="1888">
        <v>5.53</v>
      </c>
      <c r="C37" s="1868">
        <v>134.69999999999999</v>
      </c>
      <c r="D37" s="1868">
        <v>140.80000000000001</v>
      </c>
      <c r="E37" s="1869">
        <v>147.19999999999999</v>
      </c>
      <c r="F37" s="1869">
        <v>151.19999999999999</v>
      </c>
      <c r="G37" s="1869">
        <v>158.80000000000001</v>
      </c>
      <c r="H37" s="1868">
        <v>163.30000000000001</v>
      </c>
      <c r="I37" s="1886">
        <v>-1.101</v>
      </c>
      <c r="J37" s="1871">
        <v>4.3739999999999997</v>
      </c>
      <c r="K37" s="1872">
        <v>10.18</v>
      </c>
      <c r="L37" s="1872">
        <v>14.286</v>
      </c>
      <c r="M37" s="1872">
        <v>14.989000000000001</v>
      </c>
      <c r="N37" s="1871">
        <v>19.721</v>
      </c>
      <c r="O37" s="1873">
        <v>2.8340000000000001</v>
      </c>
    </row>
    <row r="38" spans="1:16" ht="8.1" customHeight="1">
      <c r="A38" s="1900" t="s">
        <v>527</v>
      </c>
      <c r="B38" s="1888">
        <v>183.28</v>
      </c>
      <c r="C38" s="1868">
        <v>136.9</v>
      </c>
      <c r="D38" s="1868">
        <v>130.5</v>
      </c>
      <c r="E38" s="1869">
        <v>123.3</v>
      </c>
      <c r="F38" s="1869">
        <v>120.3</v>
      </c>
      <c r="G38" s="1869">
        <v>120.3</v>
      </c>
      <c r="H38" s="1868">
        <v>112.1</v>
      </c>
      <c r="I38" s="1886">
        <v>4.0270000000000001</v>
      </c>
      <c r="J38" s="1871">
        <v>-6.5860000000000003</v>
      </c>
      <c r="K38" s="1872">
        <v>-7.3630000000000004</v>
      </c>
      <c r="L38" s="1872">
        <v>-7.9569999999999999</v>
      </c>
      <c r="M38" s="1872">
        <v>-8.2379999999999995</v>
      </c>
      <c r="N38" s="1871">
        <v>-12.627000000000001</v>
      </c>
      <c r="O38" s="1873">
        <v>-6.8159999999999998</v>
      </c>
    </row>
    <row r="39" spans="1:16" ht="8.1" customHeight="1">
      <c r="A39" s="1900" t="s">
        <v>694</v>
      </c>
      <c r="B39" s="1888">
        <v>3.91</v>
      </c>
      <c r="C39" s="1868">
        <v>142</v>
      </c>
      <c r="D39" s="1868">
        <v>148.9</v>
      </c>
      <c r="E39" s="1869">
        <v>143.9</v>
      </c>
      <c r="F39" s="1869">
        <v>151</v>
      </c>
      <c r="G39" s="1869">
        <v>159.69999999999999</v>
      </c>
      <c r="H39" s="1868">
        <v>160.4</v>
      </c>
      <c r="I39" s="1886">
        <v>7.9029999999999996</v>
      </c>
      <c r="J39" s="1871">
        <v>11.037000000000001</v>
      </c>
      <c r="K39" s="1872">
        <v>7.79</v>
      </c>
      <c r="L39" s="1872">
        <v>12.855</v>
      </c>
      <c r="M39" s="1872">
        <v>16.739999999999998</v>
      </c>
      <c r="N39" s="1871">
        <v>18.114999999999998</v>
      </c>
      <c r="O39" s="1873">
        <v>0.438</v>
      </c>
    </row>
    <row r="40" spans="1:16" ht="10.5" customHeight="1">
      <c r="A40" s="1896" t="s">
        <v>693</v>
      </c>
      <c r="B40" s="1888">
        <v>61.35</v>
      </c>
      <c r="C40" s="1868">
        <v>140.5</v>
      </c>
      <c r="D40" s="1868">
        <v>139.9</v>
      </c>
      <c r="E40" s="1869">
        <v>142.6</v>
      </c>
      <c r="F40" s="1869">
        <v>143.80000000000001</v>
      </c>
      <c r="G40" s="1869">
        <v>144.6</v>
      </c>
      <c r="H40" s="1868">
        <v>144.30000000000001</v>
      </c>
      <c r="I40" s="1886">
        <v>-7.383</v>
      </c>
      <c r="J40" s="1871">
        <v>-5.2809999999999997</v>
      </c>
      <c r="K40" s="1872">
        <v>-0.627</v>
      </c>
      <c r="L40" s="1872">
        <v>1.625</v>
      </c>
      <c r="M40" s="1872">
        <v>3.879</v>
      </c>
      <c r="N40" s="1871">
        <v>4.2629999999999999</v>
      </c>
      <c r="O40" s="1873">
        <v>-0.20699999999999999</v>
      </c>
    </row>
    <row r="41" spans="1:16" ht="8.1" customHeight="1">
      <c r="A41" s="1900" t="s">
        <v>692</v>
      </c>
      <c r="B41" s="1888">
        <v>33.46</v>
      </c>
      <c r="C41" s="1868">
        <v>155.30000000000001</v>
      </c>
      <c r="D41" s="1868">
        <v>158.30000000000001</v>
      </c>
      <c r="E41" s="1869">
        <v>163.6</v>
      </c>
      <c r="F41" s="1869">
        <v>164.9</v>
      </c>
      <c r="G41" s="1869">
        <v>165.5</v>
      </c>
      <c r="H41" s="1868">
        <v>163.69999999999999</v>
      </c>
      <c r="I41" s="1886">
        <v>-6.22</v>
      </c>
      <c r="J41" s="1871">
        <v>-1.7989999999999999</v>
      </c>
      <c r="K41" s="1872">
        <v>4.2039999999999997</v>
      </c>
      <c r="L41" s="1872">
        <v>5.57</v>
      </c>
      <c r="M41" s="1872">
        <v>7.3280000000000003</v>
      </c>
      <c r="N41" s="1871">
        <v>6.5759999999999996</v>
      </c>
      <c r="O41" s="1873">
        <v>-1.0880000000000001</v>
      </c>
    </row>
    <row r="42" spans="1:16" ht="8.1" customHeight="1">
      <c r="A42" s="1900" t="s">
        <v>691</v>
      </c>
      <c r="B42" s="1888">
        <v>27.89</v>
      </c>
      <c r="C42" s="1868">
        <v>122.7</v>
      </c>
      <c r="D42" s="1868">
        <v>117.9</v>
      </c>
      <c r="E42" s="1869">
        <v>117.3</v>
      </c>
      <c r="F42" s="1869">
        <v>118.4</v>
      </c>
      <c r="G42" s="1869">
        <v>119.6</v>
      </c>
      <c r="H42" s="1868">
        <v>121</v>
      </c>
      <c r="I42" s="1886">
        <v>-9.1110000000000007</v>
      </c>
      <c r="J42" s="1871">
        <v>-10.41</v>
      </c>
      <c r="K42" s="1872">
        <v>-7.8550000000000004</v>
      </c>
      <c r="L42" s="1872">
        <v>-4.4390000000000001</v>
      </c>
      <c r="M42" s="1872">
        <v>-1.32</v>
      </c>
      <c r="N42" s="1871">
        <v>0.749</v>
      </c>
      <c r="O42" s="1873">
        <v>1.171</v>
      </c>
    </row>
    <row r="43" spans="1:16" ht="10.5" customHeight="1">
      <c r="A43" s="1898" t="s">
        <v>690</v>
      </c>
      <c r="B43" s="1888">
        <v>242.51</v>
      </c>
      <c r="C43" s="1868">
        <v>132.30000000000001</v>
      </c>
      <c r="D43" s="1868">
        <v>144.9</v>
      </c>
      <c r="E43" s="1869">
        <v>155.5</v>
      </c>
      <c r="F43" s="1869">
        <v>160.19999999999999</v>
      </c>
      <c r="G43" s="1869">
        <v>163.19999999999999</v>
      </c>
      <c r="H43" s="1868">
        <v>160.69999999999999</v>
      </c>
      <c r="I43" s="1886">
        <v>-18.231999999999999</v>
      </c>
      <c r="J43" s="1871">
        <v>5.8440000000000003</v>
      </c>
      <c r="K43" s="1872">
        <v>22.248000000000001</v>
      </c>
      <c r="L43" s="1872">
        <v>23.420999999999999</v>
      </c>
      <c r="M43" s="1872">
        <v>22.984000000000002</v>
      </c>
      <c r="N43" s="1871">
        <v>19.125</v>
      </c>
      <c r="O43" s="1873">
        <v>-1.532</v>
      </c>
    </row>
    <row r="44" spans="1:16" ht="10.5" customHeight="1">
      <c r="A44" s="1909" t="s">
        <v>689</v>
      </c>
      <c r="B44" s="1910">
        <v>25.43</v>
      </c>
      <c r="C44" s="1911">
        <v>163.1</v>
      </c>
      <c r="D44" s="1911">
        <v>163.69999999999999</v>
      </c>
      <c r="E44" s="1912">
        <v>163.1</v>
      </c>
      <c r="F44" s="1912">
        <v>163.1</v>
      </c>
      <c r="G44" s="1912">
        <v>162.5</v>
      </c>
      <c r="H44" s="1911">
        <v>162.30000000000001</v>
      </c>
      <c r="I44" s="1913">
        <v>16.75</v>
      </c>
      <c r="J44" s="1914">
        <v>4.8689999999999998</v>
      </c>
      <c r="K44" s="1915">
        <v>-1.569</v>
      </c>
      <c r="L44" s="1915">
        <v>-2.101</v>
      </c>
      <c r="M44" s="1915">
        <v>-3.6749999999999998</v>
      </c>
      <c r="N44" s="1914">
        <v>-3.45</v>
      </c>
      <c r="O44" s="1916">
        <v>-0.123</v>
      </c>
    </row>
    <row r="45" spans="1:16" s="1908" customFormat="1" ht="12.75" customHeight="1">
      <c r="A45" s="1917" t="s">
        <v>688</v>
      </c>
      <c r="B45" s="1918"/>
      <c r="C45" s="1869"/>
      <c r="D45" s="1869"/>
      <c r="E45" s="1919"/>
      <c r="F45" s="1869"/>
      <c r="G45" s="1869"/>
      <c r="H45" s="1869"/>
      <c r="I45" s="1918"/>
      <c r="J45" s="1918"/>
      <c r="K45" s="1918"/>
      <c r="M45" s="1918"/>
      <c r="N45" s="1918"/>
    </row>
    <row r="46" spans="1:16" s="1908" customFormat="1" ht="9.9499999999999993" customHeight="1">
      <c r="A46" s="2104" t="s">
        <v>687</v>
      </c>
      <c r="B46" s="1918"/>
      <c r="C46" s="1869"/>
      <c r="D46" s="1869"/>
      <c r="E46" s="1919"/>
      <c r="F46" s="1869"/>
      <c r="G46" s="1869"/>
      <c r="H46" s="1869"/>
      <c r="I46" s="1918"/>
      <c r="J46" s="1918"/>
      <c r="K46" s="1918"/>
      <c r="L46" s="1918"/>
      <c r="M46" s="1918"/>
      <c r="N46" s="1918"/>
    </row>
    <row r="47" spans="1:16" s="1308" customFormat="1" ht="12" customHeight="1">
      <c r="A47" s="2113" t="s">
        <v>1264</v>
      </c>
      <c r="P47" s="1311"/>
    </row>
    <row r="48" spans="1:16" ht="10.5" customHeight="1">
      <c r="A48" s="1921"/>
      <c r="K48" s="1922"/>
      <c r="O48" s="1310"/>
    </row>
    <row r="51" spans="13:13">
      <c r="M51" s="829"/>
    </row>
  </sheetData>
  <hyperlinks>
    <hyperlink ref="A47" location="'Inhaltsverzeichnis '!A1" display="Zurück zum Inhaltsverzeichnis" xr:uid="{CDCDCA3D-9035-4197-8E84-B055326ACF7F}"/>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F2F58-F13C-4A2C-A468-3B8A76811466}">
  <sheetPr>
    <tabColor rgb="FF80CDEC"/>
  </sheetPr>
  <dimension ref="A1:R31"/>
  <sheetViews>
    <sheetView zoomScale="140" zoomScaleNormal="140" workbookViewId="0"/>
  </sheetViews>
  <sheetFormatPr baseColWidth="10" defaultRowHeight="16.5"/>
  <cols>
    <col min="1" max="1" width="16.25" style="447" customWidth="1"/>
    <col min="2" max="2" width="4.5" style="447" customWidth="1"/>
    <col min="3" max="4" width="4.75" style="447" customWidth="1"/>
    <col min="5" max="8" width="4.625" style="447" customWidth="1"/>
    <col min="9" max="9" width="5" style="447" customWidth="1"/>
    <col min="10" max="15" width="4.125" style="447" customWidth="1"/>
    <col min="16" max="16384" width="11" style="447"/>
  </cols>
  <sheetData>
    <row r="1" spans="1:16" s="1034" customFormat="1" ht="15.75" customHeight="1">
      <c r="A1" s="979" t="s">
        <v>1555</v>
      </c>
      <c r="B1" s="1923"/>
      <c r="C1" s="1923"/>
      <c r="D1" s="1923"/>
      <c r="E1" s="1923"/>
      <c r="F1" s="1923"/>
      <c r="G1" s="1923"/>
      <c r="H1" s="1923"/>
      <c r="I1" s="1923"/>
      <c r="J1" s="1923"/>
      <c r="K1" s="1923"/>
      <c r="L1" s="1923"/>
      <c r="M1" s="1923"/>
      <c r="N1" s="1923"/>
      <c r="O1" s="1923"/>
      <c r="P1" s="841"/>
    </row>
    <row r="2" spans="1:16" s="1034" customFormat="1" ht="15.75" customHeight="1">
      <c r="A2" s="832" t="s">
        <v>1556</v>
      </c>
      <c r="B2" s="1923"/>
      <c r="C2" s="1923"/>
      <c r="D2" s="1923"/>
      <c r="E2" s="1923"/>
      <c r="F2" s="1923"/>
      <c r="G2" s="1923"/>
      <c r="H2" s="1923"/>
      <c r="I2" s="1923"/>
      <c r="J2" s="1923"/>
      <c r="K2" s="1923"/>
      <c r="L2" s="1923"/>
      <c r="M2" s="1923"/>
      <c r="N2" s="1923"/>
      <c r="O2" s="1923"/>
      <c r="P2" s="841"/>
    </row>
    <row r="3" spans="1:16" s="1221" customFormat="1" ht="21" customHeight="1">
      <c r="A3" s="449" t="s">
        <v>737</v>
      </c>
      <c r="B3" s="449"/>
      <c r="C3" s="449"/>
      <c r="D3" s="449"/>
      <c r="E3" s="449"/>
      <c r="F3" s="449"/>
      <c r="G3" s="449"/>
      <c r="H3" s="449"/>
      <c r="I3" s="449"/>
      <c r="J3" s="449"/>
      <c r="K3" s="449"/>
      <c r="L3" s="449"/>
      <c r="M3" s="449"/>
      <c r="N3" s="449"/>
      <c r="O3" s="449"/>
      <c r="P3" s="1924"/>
    </row>
    <row r="4" spans="1:16" ht="43.5" customHeight="1">
      <c r="A4" s="1925"/>
      <c r="B4" s="1926" t="s">
        <v>1557</v>
      </c>
      <c r="C4" s="834" t="s">
        <v>734</v>
      </c>
      <c r="D4" s="834" t="s">
        <v>733</v>
      </c>
      <c r="E4" s="834" t="s">
        <v>756</v>
      </c>
      <c r="F4" s="834" t="s">
        <v>1558</v>
      </c>
      <c r="G4" s="834" t="s">
        <v>731</v>
      </c>
      <c r="H4" s="834" t="s">
        <v>1552</v>
      </c>
      <c r="I4" s="834" t="s">
        <v>1559</v>
      </c>
      <c r="J4" s="1927" t="s">
        <v>1560</v>
      </c>
      <c r="K4" s="1927" t="s">
        <v>1561</v>
      </c>
      <c r="L4" s="1927" t="s">
        <v>1562</v>
      </c>
      <c r="M4" s="1927" t="s">
        <v>1563</v>
      </c>
      <c r="N4" s="1926" t="s">
        <v>1564</v>
      </c>
      <c r="O4" s="1928" t="s">
        <v>1565</v>
      </c>
    </row>
    <row r="5" spans="1:16" ht="17.25" customHeight="1">
      <c r="A5" s="1929" t="s">
        <v>1566</v>
      </c>
      <c r="B5" s="1930">
        <v>1000</v>
      </c>
      <c r="C5" s="1931">
        <v>129.9</v>
      </c>
      <c r="D5" s="1932">
        <v>129.6</v>
      </c>
      <c r="E5" s="1931">
        <v>129</v>
      </c>
      <c r="F5" s="1932">
        <v>130.5</v>
      </c>
      <c r="G5" s="1932">
        <v>130.80000000000001</v>
      </c>
      <c r="H5" s="1933">
        <v>129.30000000000001</v>
      </c>
      <c r="I5" s="1934">
        <v>-0.46</v>
      </c>
      <c r="J5" s="1935">
        <v>-3.8580000000000001</v>
      </c>
      <c r="K5" s="1936">
        <v>-1.2250000000000001</v>
      </c>
      <c r="L5" s="1936">
        <v>0</v>
      </c>
      <c r="M5" s="1937">
        <v>0.84799999999999998</v>
      </c>
      <c r="N5" s="1935">
        <v>0.155</v>
      </c>
      <c r="O5" s="1938">
        <v>-1.147</v>
      </c>
    </row>
    <row r="6" spans="1:16" ht="16.5" customHeight="1">
      <c r="A6" s="1939" t="s">
        <v>1567</v>
      </c>
      <c r="B6" s="1940">
        <v>757.54</v>
      </c>
      <c r="C6" s="1941">
        <v>129.5</v>
      </c>
      <c r="D6" s="1942">
        <v>129.30000000000001</v>
      </c>
      <c r="E6" s="1941">
        <v>128.4</v>
      </c>
      <c r="F6" s="1942">
        <v>130.19999999999999</v>
      </c>
      <c r="G6" s="1942">
        <v>130.6</v>
      </c>
      <c r="H6" s="1943">
        <v>128.4</v>
      </c>
      <c r="I6" s="1944">
        <v>-0.91800000000000004</v>
      </c>
      <c r="J6" s="1945">
        <v>-5.4820000000000002</v>
      </c>
      <c r="K6" s="1946">
        <v>-1.91</v>
      </c>
      <c r="L6" s="1946">
        <v>-0.38300000000000001</v>
      </c>
      <c r="M6" s="1947">
        <v>0.77200000000000002</v>
      </c>
      <c r="N6" s="1945">
        <v>-0.156</v>
      </c>
      <c r="O6" s="1948">
        <v>-1.6850000000000001</v>
      </c>
    </row>
    <row r="7" spans="1:16" ht="8.1" customHeight="1">
      <c r="A7" s="1949" t="s">
        <v>177</v>
      </c>
      <c r="B7" s="1950">
        <v>50.34</v>
      </c>
      <c r="C7" s="1951">
        <v>121.9</v>
      </c>
      <c r="D7" s="1952">
        <v>126.4</v>
      </c>
      <c r="E7" s="1951">
        <v>127.5</v>
      </c>
      <c r="F7" s="1952">
        <v>116.2</v>
      </c>
      <c r="G7" s="1952">
        <v>116.6</v>
      </c>
      <c r="H7" s="1953">
        <v>115.6</v>
      </c>
      <c r="I7" s="1954">
        <v>-0.89400000000000002</v>
      </c>
      <c r="J7" s="1955">
        <v>1.282</v>
      </c>
      <c r="K7" s="1956">
        <v>6.8730000000000002</v>
      </c>
      <c r="L7" s="1956">
        <v>-6.1390000000000002</v>
      </c>
      <c r="M7" s="1957">
        <v>-7.9720000000000004</v>
      </c>
      <c r="N7" s="1955">
        <v>-9.2620000000000005</v>
      </c>
      <c r="O7" s="1958">
        <v>-0.85799999999999998</v>
      </c>
    </row>
    <row r="8" spans="1:16" ht="8.1" customHeight="1">
      <c r="A8" s="1949" t="s">
        <v>1568</v>
      </c>
      <c r="B8" s="1950">
        <v>96.24</v>
      </c>
      <c r="C8" s="1951">
        <v>142.5</v>
      </c>
      <c r="D8" s="1952">
        <v>145.5</v>
      </c>
      <c r="E8" s="1951">
        <v>139.30000000000001</v>
      </c>
      <c r="F8" s="1952">
        <v>147.30000000000001</v>
      </c>
      <c r="G8" s="1952">
        <v>138.69999999999999</v>
      </c>
      <c r="H8" s="1953">
        <v>141.80000000000001</v>
      </c>
      <c r="I8" s="1954">
        <v>-5.3780000000000001</v>
      </c>
      <c r="J8" s="1955">
        <v>-5.335</v>
      </c>
      <c r="K8" s="1956">
        <v>-12.003</v>
      </c>
      <c r="L8" s="1956">
        <v>-0.47299999999999998</v>
      </c>
      <c r="M8" s="1957">
        <v>-7.4720000000000004</v>
      </c>
      <c r="N8" s="1955">
        <v>-1.9359999999999999</v>
      </c>
      <c r="O8" s="1958">
        <v>2.2349999999999999</v>
      </c>
    </row>
    <row r="9" spans="1:16" ht="8.1" customHeight="1">
      <c r="A9" s="1959" t="s">
        <v>1569</v>
      </c>
      <c r="B9" s="1950">
        <v>57.73</v>
      </c>
      <c r="C9" s="1951">
        <v>143.5</v>
      </c>
      <c r="D9" s="1952">
        <v>146.9</v>
      </c>
      <c r="E9" s="1951">
        <v>137.9</v>
      </c>
      <c r="F9" s="1952">
        <v>152.1</v>
      </c>
      <c r="G9" s="1952">
        <v>137.80000000000001</v>
      </c>
      <c r="H9" s="1953">
        <v>143</v>
      </c>
      <c r="I9" s="1954">
        <v>-6.2089999999999996</v>
      </c>
      <c r="J9" s="1954">
        <v>-5.8330000000000002</v>
      </c>
      <c r="K9" s="1956">
        <v>-16.271999999999998</v>
      </c>
      <c r="L9" s="1956">
        <v>1.468</v>
      </c>
      <c r="M9" s="1957">
        <v>-10.403</v>
      </c>
      <c r="N9" s="1955">
        <v>-2.0550000000000002</v>
      </c>
      <c r="O9" s="1958">
        <v>3.774</v>
      </c>
    </row>
    <row r="10" spans="1:16" ht="8.1" customHeight="1">
      <c r="A10" s="1959" t="s">
        <v>1570</v>
      </c>
      <c r="B10" s="1950">
        <v>26.7</v>
      </c>
      <c r="C10" s="1951">
        <v>126.1</v>
      </c>
      <c r="D10" s="1952">
        <v>128</v>
      </c>
      <c r="E10" s="1951">
        <v>126.8</v>
      </c>
      <c r="F10" s="1952">
        <v>125.1</v>
      </c>
      <c r="G10" s="1952">
        <v>124.8</v>
      </c>
      <c r="H10" s="1953">
        <v>124.9</v>
      </c>
      <c r="I10" s="1954">
        <v>-4.47</v>
      </c>
      <c r="J10" s="1954">
        <v>-6.569</v>
      </c>
      <c r="K10" s="1956">
        <v>-5.5140000000000002</v>
      </c>
      <c r="L10" s="1956">
        <v>-3.5470000000000002</v>
      </c>
      <c r="M10" s="1957">
        <v>-2.5</v>
      </c>
      <c r="N10" s="1955">
        <v>-2.0390000000000001</v>
      </c>
      <c r="O10" s="1958">
        <v>0.08</v>
      </c>
    </row>
    <row r="11" spans="1:16" ht="8.1" customHeight="1">
      <c r="A11" s="1949" t="s">
        <v>1376</v>
      </c>
      <c r="B11" s="1950">
        <v>47.14</v>
      </c>
      <c r="C11" s="1951">
        <v>152.19999999999999</v>
      </c>
      <c r="D11" s="1952">
        <v>149.9</v>
      </c>
      <c r="E11" s="1951">
        <v>147.80000000000001</v>
      </c>
      <c r="F11" s="1952">
        <v>152.4</v>
      </c>
      <c r="G11" s="1952">
        <v>166.7</v>
      </c>
      <c r="H11" s="1953">
        <v>155.30000000000001</v>
      </c>
      <c r="I11" s="1954">
        <v>-0.45800000000000002</v>
      </c>
      <c r="J11" s="1955">
        <v>-18.355</v>
      </c>
      <c r="K11" s="1956">
        <v>-1.9239999999999999</v>
      </c>
      <c r="L11" s="1956">
        <v>-1.4870000000000001</v>
      </c>
      <c r="M11" s="1956">
        <v>7.41</v>
      </c>
      <c r="N11" s="1955">
        <v>9.4429999999999996</v>
      </c>
      <c r="O11" s="1958">
        <v>-6.8390000000000004</v>
      </c>
    </row>
    <row r="12" spans="1:16" ht="8.1" customHeight="1">
      <c r="A12" s="1959" t="s">
        <v>1571</v>
      </c>
      <c r="B12" s="1950">
        <v>37.590000000000003</v>
      </c>
      <c r="C12" s="1951">
        <v>154.1</v>
      </c>
      <c r="D12" s="1952">
        <v>151.80000000000001</v>
      </c>
      <c r="E12" s="1951">
        <v>149</v>
      </c>
      <c r="F12" s="1952">
        <v>154.4</v>
      </c>
      <c r="G12" s="1952">
        <v>171.6</v>
      </c>
      <c r="H12" s="1953">
        <v>155.69999999999999</v>
      </c>
      <c r="I12" s="1954">
        <v>0.19500000000000001</v>
      </c>
      <c r="J12" s="1954">
        <v>-19.427</v>
      </c>
      <c r="K12" s="1956">
        <v>-1.1279999999999999</v>
      </c>
      <c r="L12" s="1956">
        <v>-2.34</v>
      </c>
      <c r="M12" s="1957">
        <v>8.2650000000000006</v>
      </c>
      <c r="N12" s="1955">
        <v>10.035</v>
      </c>
      <c r="O12" s="1958">
        <v>-9.266</v>
      </c>
    </row>
    <row r="13" spans="1:16" ht="8.1" customHeight="1">
      <c r="A13" s="1959" t="s">
        <v>1572</v>
      </c>
      <c r="B13" s="1950">
        <v>9.5500000000000007</v>
      </c>
      <c r="C13" s="1951">
        <v>144.69999999999999</v>
      </c>
      <c r="D13" s="1952">
        <v>142.6</v>
      </c>
      <c r="E13" s="1951">
        <v>143.30000000000001</v>
      </c>
      <c r="F13" s="1952">
        <v>144.6</v>
      </c>
      <c r="G13" s="1952">
        <v>147.4</v>
      </c>
      <c r="H13" s="1953">
        <v>153.80000000000001</v>
      </c>
      <c r="I13" s="1954">
        <v>-3.2109999999999999</v>
      </c>
      <c r="J13" s="1954">
        <v>-13.523</v>
      </c>
      <c r="K13" s="1956">
        <v>-5.0359999999999996</v>
      </c>
      <c r="L13" s="1956">
        <v>2.4079999999999999</v>
      </c>
      <c r="M13" s="1957">
        <v>3.4390000000000001</v>
      </c>
      <c r="N13" s="1955">
        <v>7.327</v>
      </c>
      <c r="O13" s="1958">
        <v>4.3419999999999996</v>
      </c>
    </row>
    <row r="14" spans="1:16" ht="8.1" customHeight="1">
      <c r="A14" s="1949" t="s">
        <v>1573</v>
      </c>
      <c r="B14" s="1950">
        <v>41.56</v>
      </c>
      <c r="C14" s="1951">
        <v>121.4</v>
      </c>
      <c r="D14" s="1952">
        <v>122.2</v>
      </c>
      <c r="E14" s="1951">
        <v>122.1</v>
      </c>
      <c r="F14" s="1952">
        <v>121.3</v>
      </c>
      <c r="G14" s="1952">
        <v>120.2</v>
      </c>
      <c r="H14" s="1953">
        <v>120.4</v>
      </c>
      <c r="I14" s="1954">
        <v>-0.65500000000000003</v>
      </c>
      <c r="J14" s="1954">
        <v>0.90800000000000003</v>
      </c>
      <c r="K14" s="1956">
        <v>-8.2000000000000003E-2</v>
      </c>
      <c r="L14" s="1956">
        <v>-0.65500000000000003</v>
      </c>
      <c r="M14" s="1957">
        <v>-1.7969999999999999</v>
      </c>
      <c r="N14" s="1955">
        <v>-1.3919999999999999</v>
      </c>
      <c r="O14" s="1958">
        <v>0.16600000000000001</v>
      </c>
    </row>
    <row r="15" spans="1:16" ht="8.1" customHeight="1">
      <c r="A15" s="1949" t="s">
        <v>1574</v>
      </c>
      <c r="B15" s="1950">
        <v>251.65</v>
      </c>
      <c r="C15" s="1951">
        <v>125.2</v>
      </c>
      <c r="D15" s="1952">
        <v>124.2</v>
      </c>
      <c r="E15" s="1951">
        <v>123.6</v>
      </c>
      <c r="F15" s="1952">
        <v>126.4</v>
      </c>
      <c r="G15" s="1952">
        <v>127.5</v>
      </c>
      <c r="H15" s="1953">
        <v>121.2</v>
      </c>
      <c r="I15" s="1954">
        <v>-1.958</v>
      </c>
      <c r="J15" s="1955">
        <v>-11.79</v>
      </c>
      <c r="K15" s="1956">
        <v>-2.4470000000000001</v>
      </c>
      <c r="L15" s="1956">
        <v>-1.018</v>
      </c>
      <c r="M15" s="1957">
        <v>4.423</v>
      </c>
      <c r="N15" s="1955">
        <v>-1.7829999999999999</v>
      </c>
      <c r="O15" s="1958">
        <v>-4.9409999999999998</v>
      </c>
    </row>
    <row r="16" spans="1:16" ht="16.5" customHeight="1">
      <c r="A16" s="1960" t="s">
        <v>1575</v>
      </c>
      <c r="B16" s="1940">
        <v>16.55</v>
      </c>
      <c r="C16" s="1941">
        <v>114.8</v>
      </c>
      <c r="D16" s="1942">
        <v>110.4</v>
      </c>
      <c r="E16" s="1941">
        <v>115.6</v>
      </c>
      <c r="F16" s="1942">
        <v>118.9</v>
      </c>
      <c r="G16" s="1942">
        <v>115.7</v>
      </c>
      <c r="H16" s="1943">
        <v>107.4</v>
      </c>
      <c r="I16" s="1944">
        <v>0.437</v>
      </c>
      <c r="J16" s="1944">
        <v>-17.117000000000001</v>
      </c>
      <c r="K16" s="1946">
        <v>-0.25900000000000001</v>
      </c>
      <c r="L16" s="1946">
        <v>7.0209999999999999</v>
      </c>
      <c r="M16" s="1947">
        <v>9.2539999999999996</v>
      </c>
      <c r="N16" s="1945">
        <v>-1.2869999999999999</v>
      </c>
      <c r="O16" s="1948">
        <v>-7.1740000000000004</v>
      </c>
    </row>
    <row r="17" spans="1:18" ht="8.1" customHeight="1">
      <c r="A17" s="1959" t="s">
        <v>1576</v>
      </c>
      <c r="B17" s="1950">
        <v>22.32</v>
      </c>
      <c r="C17" s="1951">
        <v>117.3</v>
      </c>
      <c r="D17" s="1952">
        <v>118.9</v>
      </c>
      <c r="E17" s="1951">
        <v>113.6</v>
      </c>
      <c r="F17" s="1952">
        <v>118.6</v>
      </c>
      <c r="G17" s="1952">
        <v>119.6</v>
      </c>
      <c r="H17" s="1953">
        <v>103.4</v>
      </c>
      <c r="I17" s="1954">
        <v>-4.5570000000000004</v>
      </c>
      <c r="J17" s="1954">
        <v>-11.07</v>
      </c>
      <c r="K17" s="1956">
        <v>-0.69899999999999995</v>
      </c>
      <c r="L17" s="1956">
        <v>-3.3410000000000002</v>
      </c>
      <c r="M17" s="1957">
        <v>-1.9670000000000001</v>
      </c>
      <c r="N17" s="1955">
        <v>-11.775</v>
      </c>
      <c r="O17" s="1958">
        <v>-13.545</v>
      </c>
      <c r="R17" s="447" t="s">
        <v>1</v>
      </c>
    </row>
    <row r="18" spans="1:18" ht="8.1" customHeight="1">
      <c r="A18" s="1959" t="s">
        <v>1577</v>
      </c>
      <c r="B18" s="1950">
        <v>212.78</v>
      </c>
      <c r="C18" s="1951">
        <v>126.9</v>
      </c>
      <c r="D18" s="1952">
        <v>125.8</v>
      </c>
      <c r="E18" s="1951">
        <v>125.2</v>
      </c>
      <c r="F18" s="1952">
        <v>127.8</v>
      </c>
      <c r="G18" s="1952">
        <v>129.30000000000001</v>
      </c>
      <c r="H18" s="1953">
        <v>124.1</v>
      </c>
      <c r="I18" s="1954">
        <v>-1.78</v>
      </c>
      <c r="J18" s="1954">
        <v>-11.471</v>
      </c>
      <c r="K18" s="1956">
        <v>-2.87</v>
      </c>
      <c r="L18" s="1956">
        <v>-1.3129999999999999</v>
      </c>
      <c r="M18" s="1957">
        <v>4.7809999999999997</v>
      </c>
      <c r="N18" s="1955">
        <v>-0.879</v>
      </c>
      <c r="O18" s="1958">
        <v>-4.0220000000000002</v>
      </c>
    </row>
    <row r="19" spans="1:18" ht="8.1" customHeight="1">
      <c r="A19" s="1949" t="s">
        <v>1578</v>
      </c>
      <c r="B19" s="1950">
        <v>25.96</v>
      </c>
      <c r="C19" s="1951">
        <v>164.4</v>
      </c>
      <c r="D19" s="1952">
        <v>164.4</v>
      </c>
      <c r="E19" s="1951">
        <v>164.4</v>
      </c>
      <c r="F19" s="1952">
        <v>164.4</v>
      </c>
      <c r="G19" s="1952">
        <v>164.4</v>
      </c>
      <c r="H19" s="1953">
        <v>164.4</v>
      </c>
      <c r="I19" s="1954">
        <v>6.0999999999999999E-2</v>
      </c>
      <c r="J19" s="1954">
        <v>0.122</v>
      </c>
      <c r="K19" s="1956">
        <v>6.0999999999999999E-2</v>
      </c>
      <c r="L19" s="1956">
        <v>6.0999999999999999E-2</v>
      </c>
      <c r="M19" s="1957">
        <v>6.0999999999999999E-2</v>
      </c>
      <c r="N19" s="1955">
        <v>0</v>
      </c>
      <c r="O19" s="1958">
        <v>0</v>
      </c>
    </row>
    <row r="20" spans="1:18" ht="16.5" customHeight="1">
      <c r="A20" s="1961" t="s">
        <v>1579</v>
      </c>
      <c r="B20" s="1940">
        <v>62.98</v>
      </c>
      <c r="C20" s="1941">
        <v>129</v>
      </c>
      <c r="D20" s="1942">
        <v>127.5</v>
      </c>
      <c r="E20" s="1941">
        <v>128.1</v>
      </c>
      <c r="F20" s="1942">
        <v>129.6</v>
      </c>
      <c r="G20" s="1942">
        <v>130.30000000000001</v>
      </c>
      <c r="H20" s="1943">
        <v>130.5</v>
      </c>
      <c r="I20" s="1944">
        <v>2.4620000000000002</v>
      </c>
      <c r="J20" s="1945">
        <v>3.2389999999999999</v>
      </c>
      <c r="K20" s="1946">
        <v>1.909</v>
      </c>
      <c r="L20" s="1946">
        <v>2.694</v>
      </c>
      <c r="M20" s="1947">
        <v>2.036</v>
      </c>
      <c r="N20" s="1945">
        <v>1.9530000000000001</v>
      </c>
      <c r="O20" s="1948">
        <v>0.153</v>
      </c>
    </row>
    <row r="21" spans="1:18" ht="8.1" customHeight="1">
      <c r="A21" s="1949" t="s">
        <v>1580</v>
      </c>
      <c r="B21" s="1950">
        <v>30.83</v>
      </c>
      <c r="C21" s="1951">
        <v>145.80000000000001</v>
      </c>
      <c r="D21" s="1952">
        <v>143.19999999999999</v>
      </c>
      <c r="E21" s="1951">
        <v>145.1</v>
      </c>
      <c r="F21" s="1952">
        <v>145.9</v>
      </c>
      <c r="G21" s="1952">
        <v>148.19999999999999</v>
      </c>
      <c r="H21" s="1953">
        <v>149.5</v>
      </c>
      <c r="I21" s="1954">
        <v>3.8460000000000001</v>
      </c>
      <c r="J21" s="1954">
        <v>4.9080000000000004</v>
      </c>
      <c r="K21" s="1956">
        <v>3.94</v>
      </c>
      <c r="L21" s="1956">
        <v>3.6960000000000002</v>
      </c>
      <c r="M21" s="1957">
        <v>3.7090000000000001</v>
      </c>
      <c r="N21" s="1955">
        <v>3.819</v>
      </c>
      <c r="O21" s="1958">
        <v>0.877</v>
      </c>
    </row>
    <row r="22" spans="1:18" ht="17.25" customHeight="1">
      <c r="A22" s="1962" t="s">
        <v>1581</v>
      </c>
      <c r="B22" s="1940">
        <v>242.46</v>
      </c>
      <c r="C22" s="1941">
        <v>131</v>
      </c>
      <c r="D22" s="1942">
        <v>130.4</v>
      </c>
      <c r="E22" s="1941">
        <v>130.9</v>
      </c>
      <c r="F22" s="1942">
        <v>131.19999999999999</v>
      </c>
      <c r="G22" s="1942">
        <v>131.6</v>
      </c>
      <c r="H22" s="1943">
        <v>132.30000000000001</v>
      </c>
      <c r="I22" s="1944">
        <v>0.92400000000000004</v>
      </c>
      <c r="J22" s="1945">
        <v>1.637</v>
      </c>
      <c r="K22" s="1946">
        <v>1.081</v>
      </c>
      <c r="L22" s="1946">
        <v>0.92300000000000004</v>
      </c>
      <c r="M22" s="1947">
        <v>1.153</v>
      </c>
      <c r="N22" s="1945">
        <v>1.4570000000000001</v>
      </c>
      <c r="O22" s="1948">
        <v>0.53200000000000003</v>
      </c>
    </row>
    <row r="23" spans="1:18" ht="16.5" customHeight="1">
      <c r="A23" s="1961" t="s">
        <v>1582</v>
      </c>
      <c r="B23" s="1940">
        <v>158.12</v>
      </c>
      <c r="C23" s="1941">
        <v>126.1</v>
      </c>
      <c r="D23" s="1942">
        <v>126.1</v>
      </c>
      <c r="E23" s="1941">
        <v>126</v>
      </c>
      <c r="F23" s="1942">
        <v>126.3</v>
      </c>
      <c r="G23" s="1942">
        <v>126.2</v>
      </c>
      <c r="H23" s="1943">
        <v>126.4</v>
      </c>
      <c r="I23" s="1944">
        <v>-0.158</v>
      </c>
      <c r="J23" s="1944">
        <v>0.63800000000000001</v>
      </c>
      <c r="K23" s="1946">
        <v>-0.23799999999999999</v>
      </c>
      <c r="L23" s="1946">
        <v>-0.23699999999999999</v>
      </c>
      <c r="M23" s="1947">
        <v>0.318</v>
      </c>
      <c r="N23" s="1945">
        <v>0.47699999999999998</v>
      </c>
      <c r="O23" s="1948">
        <v>0.158</v>
      </c>
    </row>
    <row r="24" spans="1:18" ht="8.1" customHeight="1">
      <c r="A24" s="1949" t="s">
        <v>1583</v>
      </c>
      <c r="B24" s="1950">
        <v>16.66</v>
      </c>
      <c r="C24" s="1951">
        <v>129.30000000000001</v>
      </c>
      <c r="D24" s="1952">
        <v>128.5</v>
      </c>
      <c r="E24" s="1951">
        <v>129.9</v>
      </c>
      <c r="F24" s="1952">
        <v>129.69999999999999</v>
      </c>
      <c r="G24" s="1952">
        <v>128.1</v>
      </c>
      <c r="H24" s="1953">
        <v>131</v>
      </c>
      <c r="I24" s="1954">
        <v>2.9460000000000002</v>
      </c>
      <c r="J24" s="1954">
        <v>4.8979999999999997</v>
      </c>
      <c r="K24" s="1956">
        <v>4.4210000000000003</v>
      </c>
      <c r="L24" s="1956">
        <v>2.5299999999999998</v>
      </c>
      <c r="M24" s="1957">
        <v>-0.156</v>
      </c>
      <c r="N24" s="1955">
        <v>1.236</v>
      </c>
      <c r="O24" s="1958">
        <v>2.2639999999999998</v>
      </c>
    </row>
    <row r="25" spans="1:18" ht="8.1" customHeight="1">
      <c r="A25" s="1963" t="s">
        <v>1584</v>
      </c>
      <c r="B25" s="1964">
        <v>67.680000000000007</v>
      </c>
      <c r="C25" s="1965">
        <v>143.1</v>
      </c>
      <c r="D25" s="1966">
        <v>140.9</v>
      </c>
      <c r="E25" s="1965">
        <v>142.5</v>
      </c>
      <c r="F25" s="1966">
        <v>143.1</v>
      </c>
      <c r="G25" s="1966">
        <v>145.1</v>
      </c>
      <c r="H25" s="1967">
        <v>146.30000000000001</v>
      </c>
      <c r="I25" s="1968">
        <v>2.95</v>
      </c>
      <c r="J25" s="1969">
        <v>2.9220000000000002</v>
      </c>
      <c r="K25" s="1970">
        <v>2.9620000000000002</v>
      </c>
      <c r="L25" s="1970">
        <v>3.024</v>
      </c>
      <c r="M25" s="1971">
        <v>3.2010000000000001</v>
      </c>
      <c r="N25" s="1969">
        <v>3.3919999999999999</v>
      </c>
      <c r="O25" s="1972">
        <v>0.82699999999999996</v>
      </c>
    </row>
    <row r="26" spans="1:18" ht="13.5" customHeight="1">
      <c r="A26" s="865" t="s">
        <v>1143</v>
      </c>
      <c r="B26" s="865"/>
      <c r="C26" s="864"/>
      <c r="D26" s="864"/>
      <c r="E26" s="864"/>
      <c r="F26" s="864"/>
      <c r="G26" s="864"/>
      <c r="H26" s="864"/>
      <c r="I26" s="1973"/>
      <c r="J26" s="1973"/>
      <c r="K26" s="1973"/>
      <c r="L26" s="1973"/>
      <c r="M26" s="1973"/>
      <c r="N26" s="1973"/>
      <c r="O26" s="1973"/>
    </row>
    <row r="27" spans="1:18" ht="9" customHeight="1">
      <c r="A27" s="2103" t="s">
        <v>803</v>
      </c>
      <c r="B27" s="864"/>
      <c r="C27" s="864"/>
      <c r="D27" s="864"/>
      <c r="E27" s="864"/>
      <c r="F27" s="864"/>
      <c r="G27" s="864"/>
      <c r="H27" s="864"/>
      <c r="I27" s="1973"/>
      <c r="J27" s="1973"/>
      <c r="K27" s="1973"/>
      <c r="L27" s="1973"/>
      <c r="M27" s="1973"/>
      <c r="N27" s="1973"/>
      <c r="O27" s="867"/>
    </row>
    <row r="28" spans="1:18" ht="9" customHeight="1">
      <c r="A28" s="2113" t="s">
        <v>1264</v>
      </c>
      <c r="B28" s="864"/>
      <c r="C28" s="864"/>
      <c r="D28" s="864"/>
      <c r="E28" s="864"/>
      <c r="F28" s="864"/>
      <c r="G28" s="864"/>
      <c r="H28" s="864"/>
      <c r="I28" s="1028"/>
      <c r="J28" s="1028"/>
      <c r="K28" s="1028"/>
      <c r="L28" s="1028"/>
      <c r="M28" s="1028"/>
      <c r="N28" s="864"/>
      <c r="O28" s="1540"/>
    </row>
    <row r="31" spans="1:18" ht="9" customHeight="1">
      <c r="N31" s="447" t="s">
        <v>1</v>
      </c>
    </row>
  </sheetData>
  <hyperlinks>
    <hyperlink ref="A28" location="'Inhaltsverzeichnis '!A1" display="Zurück zum Inhaltsverzeichnis" xr:uid="{8A9BA242-4D67-4B79-AA2E-B7C6548A14A1}"/>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C75D-B3F8-40C1-93B1-9F25DE43A588}">
  <dimension ref="A1:XFD98"/>
  <sheetViews>
    <sheetView showGridLines="0" zoomScaleNormal="100" workbookViewId="0">
      <selection activeCell="A45" sqref="A45"/>
    </sheetView>
  </sheetViews>
  <sheetFormatPr baseColWidth="10" defaultColWidth="8" defaultRowHeight="16.5"/>
  <cols>
    <col min="1" max="1" width="131.625" style="1" customWidth="1"/>
    <col min="2" max="2" width="8" style="1"/>
    <col min="3" max="3" width="20.75" style="1" customWidth="1"/>
    <col min="4" max="16384" width="8" style="1"/>
  </cols>
  <sheetData>
    <row r="1" spans="1:1" ht="24">
      <c r="A1" s="35" t="s">
        <v>72</v>
      </c>
    </row>
    <row r="2" spans="1:1" ht="26.25">
      <c r="A2" s="34" t="s">
        <v>1597</v>
      </c>
    </row>
    <row r="3" spans="1:1" s="33" customFormat="1" ht="20.25">
      <c r="A3" s="26" t="s">
        <v>71</v>
      </c>
    </row>
    <row r="4" spans="1:1" ht="20.25">
      <c r="A4" s="26" t="s">
        <v>70</v>
      </c>
    </row>
    <row r="5" spans="1:1" ht="20.25">
      <c r="A5" s="26" t="s">
        <v>69</v>
      </c>
    </row>
    <row r="6" spans="1:1">
      <c r="A6" s="29" t="s">
        <v>68</v>
      </c>
    </row>
    <row r="7" spans="1:1">
      <c r="A7" s="29" t="s">
        <v>67</v>
      </c>
    </row>
    <row r="8" spans="1:1">
      <c r="A8" s="29"/>
    </row>
    <row r="9" spans="1:1" ht="20.25">
      <c r="A9" s="26" t="s">
        <v>66</v>
      </c>
    </row>
    <row r="10" spans="1:1">
      <c r="A10" s="29" t="s">
        <v>1605</v>
      </c>
    </row>
    <row r="11" spans="1:1">
      <c r="A11" s="29" t="s">
        <v>1606</v>
      </c>
    </row>
    <row r="12" spans="1:1">
      <c r="A12" s="29" t="s">
        <v>1631</v>
      </c>
    </row>
    <row r="13" spans="1:1">
      <c r="A13" s="29" t="s">
        <v>1632</v>
      </c>
    </row>
    <row r="14" spans="1:1">
      <c r="A14" s="29" t="s">
        <v>1633</v>
      </c>
    </row>
    <row r="15" spans="1:1">
      <c r="A15" s="31" t="s">
        <v>1634</v>
      </c>
    </row>
    <row r="16" spans="1:1">
      <c r="A16" s="29" t="s">
        <v>1635</v>
      </c>
    </row>
    <row r="17" spans="1:1">
      <c r="A17" s="29" t="s">
        <v>1636</v>
      </c>
    </row>
    <row r="18" spans="1:1">
      <c r="A18" s="29" t="s">
        <v>1637</v>
      </c>
    </row>
    <row r="19" spans="1:1" ht="27.75" customHeight="1">
      <c r="A19" s="26" t="s">
        <v>65</v>
      </c>
    </row>
    <row r="20" spans="1:1" ht="11.25" customHeight="1">
      <c r="A20" s="29" t="s">
        <v>1609</v>
      </c>
    </row>
    <row r="21" spans="1:1" ht="15.75" customHeight="1">
      <c r="A21" s="29" t="s">
        <v>1610</v>
      </c>
    </row>
    <row r="22" spans="1:1" ht="20.25">
      <c r="A22" s="26" t="s">
        <v>64</v>
      </c>
    </row>
    <row r="23" spans="1:1">
      <c r="A23" s="29" t="s">
        <v>1607</v>
      </c>
    </row>
    <row r="24" spans="1:1" ht="20.25">
      <c r="A24" s="26" t="s">
        <v>63</v>
      </c>
    </row>
    <row r="25" spans="1:1">
      <c r="A25" s="29" t="s">
        <v>1614</v>
      </c>
    </row>
    <row r="26" spans="1:1">
      <c r="A26" s="29" t="s">
        <v>1608</v>
      </c>
    </row>
    <row r="27" spans="1:1">
      <c r="A27" s="29" t="s">
        <v>1638</v>
      </c>
    </row>
    <row r="28" spans="1:1">
      <c r="A28" s="29" t="s">
        <v>62</v>
      </c>
    </row>
    <row r="29" spans="1:1">
      <c r="A29" s="29" t="s">
        <v>61</v>
      </c>
    </row>
    <row r="30" spans="1:1">
      <c r="A30" s="29"/>
    </row>
    <row r="31" spans="1:1" ht="26.25">
      <c r="A31" s="32" t="s">
        <v>60</v>
      </c>
    </row>
    <row r="32" spans="1:1" ht="20.25">
      <c r="A32" s="26" t="s">
        <v>59</v>
      </c>
    </row>
    <row r="33" spans="1:1">
      <c r="A33" s="29" t="s">
        <v>1643</v>
      </c>
    </row>
    <row r="34" spans="1:1">
      <c r="A34" s="29" t="s">
        <v>1598</v>
      </c>
    </row>
    <row r="35" spans="1:1">
      <c r="A35" s="29" t="s">
        <v>1618</v>
      </c>
    </row>
    <row r="36" spans="1:1">
      <c r="A36" s="29" t="s">
        <v>1619</v>
      </c>
    </row>
    <row r="37" spans="1:1">
      <c r="A37" s="29" t="s">
        <v>1599</v>
      </c>
    </row>
    <row r="38" spans="1:1" ht="20.25">
      <c r="A38" s="26" t="s">
        <v>58</v>
      </c>
    </row>
    <row r="39" spans="1:1" ht="20.25">
      <c r="A39" s="26" t="s">
        <v>57</v>
      </c>
    </row>
    <row r="40" spans="1:1">
      <c r="A40" s="29" t="s">
        <v>56</v>
      </c>
    </row>
    <row r="41" spans="1:1">
      <c r="A41" s="29" t="s">
        <v>55</v>
      </c>
    </row>
    <row r="42" spans="1:1">
      <c r="A42" s="29" t="s">
        <v>54</v>
      </c>
    </row>
    <row r="43" spans="1:1" ht="20.25">
      <c r="A43" s="26" t="s">
        <v>53</v>
      </c>
    </row>
    <row r="44" spans="1:1" ht="20.25">
      <c r="A44" s="26" t="s">
        <v>52</v>
      </c>
    </row>
    <row r="45" spans="1:1">
      <c r="A45" s="29" t="s">
        <v>1644</v>
      </c>
    </row>
    <row r="46" spans="1:1">
      <c r="A46" s="29" t="s">
        <v>1600</v>
      </c>
    </row>
    <row r="47" spans="1:1">
      <c r="A47" s="31" t="s">
        <v>1621</v>
      </c>
    </row>
    <row r="48" spans="1:1">
      <c r="A48" s="29" t="s">
        <v>51</v>
      </c>
    </row>
    <row r="49" spans="1:1">
      <c r="A49" s="29" t="s">
        <v>1623</v>
      </c>
    </row>
    <row r="50" spans="1:1">
      <c r="A50" s="29" t="s">
        <v>1622</v>
      </c>
    </row>
    <row r="51" spans="1:1">
      <c r="A51" s="29" t="s">
        <v>1624</v>
      </c>
    </row>
    <row r="52" spans="1:1">
      <c r="A52" s="29" t="s">
        <v>1625</v>
      </c>
    </row>
    <row r="53" spans="1:1" ht="26.25">
      <c r="A53" s="30" t="s">
        <v>50</v>
      </c>
    </row>
    <row r="54" spans="1:1" ht="20.25">
      <c r="A54" s="26" t="s">
        <v>49</v>
      </c>
    </row>
    <row r="55" spans="1:1">
      <c r="A55" s="29" t="s">
        <v>1601</v>
      </c>
    </row>
    <row r="56" spans="1:1">
      <c r="A56" s="29" t="s">
        <v>1626</v>
      </c>
    </row>
    <row r="57" spans="1:1">
      <c r="A57" s="29" t="s">
        <v>48</v>
      </c>
    </row>
    <row r="58" spans="1:1">
      <c r="A58" s="29" t="s">
        <v>47</v>
      </c>
    </row>
    <row r="59" spans="1:1">
      <c r="A59" s="29" t="s">
        <v>46</v>
      </c>
    </row>
    <row r="60" spans="1:1">
      <c r="A60" s="29" t="s">
        <v>45</v>
      </c>
    </row>
    <row r="61" spans="1:1">
      <c r="A61" s="29" t="s">
        <v>44</v>
      </c>
    </row>
    <row r="62" spans="1:1">
      <c r="A62" s="29" t="s">
        <v>43</v>
      </c>
    </row>
    <row r="63" spans="1:1">
      <c r="A63" s="29" t="s">
        <v>42</v>
      </c>
    </row>
    <row r="64" spans="1:1">
      <c r="A64" s="29" t="s">
        <v>41</v>
      </c>
    </row>
    <row r="65" spans="1:16384" s="1" customFormat="1">
      <c r="A65" s="29" t="s">
        <v>40</v>
      </c>
    </row>
    <row r="66" spans="1:16384" s="1" customFormat="1">
      <c r="A66" s="29" t="s">
        <v>1629</v>
      </c>
    </row>
    <row r="67" spans="1:16384" s="1" customFormat="1" ht="20.25">
      <c r="A67" s="26" t="s">
        <v>39</v>
      </c>
    </row>
    <row r="68" spans="1:16384" s="1" customFormat="1">
      <c r="A68" s="29" t="s">
        <v>38</v>
      </c>
    </row>
    <row r="69" spans="1:16384" s="1" customFormat="1" ht="26.25">
      <c r="A69" s="2106" t="s">
        <v>37</v>
      </c>
      <c r="B69" s="24"/>
      <c r="C69" s="28"/>
      <c r="D69" s="24"/>
      <c r="E69" s="28"/>
      <c r="F69" s="24"/>
      <c r="G69" s="28"/>
      <c r="H69" s="24"/>
      <c r="I69" s="28"/>
      <c r="J69" s="24"/>
      <c r="K69" s="28"/>
      <c r="L69" s="24"/>
      <c r="M69" s="28"/>
      <c r="N69" s="24"/>
      <c r="O69" s="28"/>
      <c r="P69" s="24"/>
      <c r="Q69" s="28"/>
      <c r="R69" s="24"/>
      <c r="S69" s="28"/>
      <c r="T69" s="24"/>
      <c r="U69" s="28"/>
      <c r="V69" s="24"/>
      <c r="W69" s="28"/>
      <c r="X69" s="24"/>
      <c r="Y69" s="28"/>
      <c r="Z69" s="24"/>
      <c r="AA69" s="28"/>
      <c r="AB69" s="24"/>
      <c r="AC69" s="28"/>
      <c r="AD69" s="24"/>
      <c r="AE69" s="28"/>
      <c r="AF69" s="24"/>
      <c r="AG69" s="28"/>
      <c r="AH69" s="24"/>
      <c r="AI69" s="28"/>
      <c r="AJ69" s="24"/>
      <c r="AK69" s="28"/>
      <c r="AL69" s="24"/>
      <c r="AM69" s="28"/>
      <c r="AN69" s="24"/>
      <c r="AO69" s="28"/>
      <c r="AP69" s="24"/>
      <c r="AQ69" s="28"/>
      <c r="AR69" s="24"/>
      <c r="AS69" s="28"/>
      <c r="AT69" s="24"/>
      <c r="AU69" s="28"/>
      <c r="AV69" s="24"/>
      <c r="AW69" s="28"/>
      <c r="AX69" s="24"/>
      <c r="AY69" s="28"/>
      <c r="AZ69" s="24"/>
      <c r="BA69" s="28"/>
      <c r="BB69" s="24"/>
      <c r="BC69" s="28"/>
      <c r="BD69" s="24"/>
      <c r="BE69" s="28"/>
      <c r="BF69" s="24"/>
      <c r="BG69" s="28"/>
      <c r="BH69" s="24"/>
      <c r="BI69" s="28"/>
      <c r="BJ69" s="24"/>
      <c r="BK69" s="28"/>
      <c r="BL69" s="24"/>
      <c r="BM69" s="28"/>
      <c r="BN69" s="24"/>
      <c r="BO69" s="28"/>
      <c r="BP69" s="24"/>
      <c r="BQ69" s="28"/>
      <c r="BR69" s="24"/>
      <c r="BS69" s="28"/>
      <c r="BT69" s="24"/>
      <c r="BU69" s="28"/>
      <c r="BV69" s="24"/>
      <c r="BW69" s="28"/>
      <c r="BX69" s="24"/>
      <c r="BY69" s="28"/>
      <c r="BZ69" s="24"/>
      <c r="CA69" s="28"/>
      <c r="CB69" s="24"/>
      <c r="CC69" s="28"/>
      <c r="CD69" s="24"/>
      <c r="CE69" s="28"/>
      <c r="CF69" s="24"/>
      <c r="CG69" s="28"/>
      <c r="CH69" s="24"/>
      <c r="CI69" s="28"/>
      <c r="CJ69" s="24"/>
      <c r="CK69" s="28"/>
      <c r="CL69" s="24"/>
      <c r="CM69" s="28"/>
      <c r="CN69" s="24"/>
      <c r="CO69" s="28"/>
      <c r="CP69" s="24"/>
      <c r="CQ69" s="28"/>
      <c r="CR69" s="24"/>
      <c r="CS69" s="28"/>
      <c r="CT69" s="24"/>
      <c r="CU69" s="28"/>
      <c r="CV69" s="24"/>
      <c r="CW69" s="28"/>
      <c r="CX69" s="24"/>
      <c r="CY69" s="28"/>
      <c r="CZ69" s="24"/>
      <c r="DA69" s="28"/>
      <c r="DB69" s="24"/>
      <c r="DC69" s="28"/>
      <c r="DD69" s="24"/>
      <c r="DE69" s="28"/>
      <c r="DF69" s="24"/>
      <c r="DG69" s="28"/>
      <c r="DH69" s="24"/>
      <c r="DI69" s="28"/>
      <c r="DJ69" s="24"/>
      <c r="DK69" s="28"/>
      <c r="DL69" s="24"/>
      <c r="DM69" s="28"/>
      <c r="DN69" s="24"/>
      <c r="DO69" s="28"/>
      <c r="DP69" s="24"/>
      <c r="DQ69" s="28"/>
      <c r="DR69" s="24"/>
      <c r="DS69" s="28"/>
      <c r="DT69" s="24"/>
      <c r="DU69" s="28"/>
      <c r="DV69" s="24"/>
      <c r="DW69" s="28"/>
      <c r="DX69" s="24"/>
      <c r="DY69" s="28"/>
      <c r="DZ69" s="24"/>
      <c r="EA69" s="28"/>
      <c r="EB69" s="24"/>
      <c r="EC69" s="28"/>
      <c r="ED69" s="24"/>
      <c r="EE69" s="28"/>
      <c r="EF69" s="24"/>
      <c r="EG69" s="28"/>
      <c r="EH69" s="24"/>
      <c r="EI69" s="28"/>
      <c r="EJ69" s="24"/>
      <c r="EK69" s="28"/>
      <c r="EL69" s="24"/>
      <c r="EM69" s="28"/>
      <c r="EN69" s="24"/>
      <c r="EO69" s="28"/>
      <c r="EP69" s="24"/>
      <c r="EQ69" s="28"/>
      <c r="ER69" s="24"/>
      <c r="ES69" s="28"/>
      <c r="ET69" s="24"/>
      <c r="EU69" s="28"/>
      <c r="EV69" s="24"/>
      <c r="EW69" s="28"/>
      <c r="EX69" s="24"/>
      <c r="EY69" s="28"/>
      <c r="EZ69" s="24"/>
      <c r="FA69" s="28"/>
      <c r="FB69" s="24"/>
      <c r="FC69" s="28"/>
      <c r="FD69" s="24"/>
      <c r="FE69" s="28"/>
      <c r="FF69" s="24"/>
      <c r="FG69" s="28"/>
      <c r="FH69" s="24"/>
      <c r="FI69" s="28"/>
      <c r="FJ69" s="24"/>
      <c r="FK69" s="28"/>
      <c r="FL69" s="24"/>
      <c r="FM69" s="28"/>
      <c r="FN69" s="24"/>
      <c r="FO69" s="28"/>
      <c r="FP69" s="24"/>
      <c r="FQ69" s="28"/>
      <c r="FR69" s="24"/>
      <c r="FS69" s="28"/>
      <c r="FT69" s="24"/>
      <c r="FU69" s="28"/>
      <c r="FV69" s="24"/>
      <c r="FW69" s="28"/>
      <c r="FX69" s="24"/>
      <c r="FY69" s="28"/>
      <c r="FZ69" s="24"/>
      <c r="GA69" s="28"/>
      <c r="GB69" s="24"/>
      <c r="GC69" s="28"/>
      <c r="GD69" s="24"/>
      <c r="GE69" s="28"/>
      <c r="GF69" s="24"/>
      <c r="GG69" s="28"/>
      <c r="GH69" s="24"/>
      <c r="GI69" s="28"/>
      <c r="GJ69" s="24"/>
      <c r="GK69" s="28"/>
      <c r="GL69" s="24"/>
      <c r="GM69" s="28"/>
      <c r="GN69" s="24"/>
      <c r="GO69" s="28"/>
      <c r="GP69" s="24"/>
      <c r="GQ69" s="28"/>
      <c r="GR69" s="24"/>
      <c r="GS69" s="28"/>
      <c r="GT69" s="24"/>
      <c r="GU69" s="28"/>
      <c r="GV69" s="24"/>
      <c r="GW69" s="28"/>
      <c r="GX69" s="24"/>
      <c r="GY69" s="28"/>
      <c r="GZ69" s="24"/>
      <c r="HA69" s="28"/>
      <c r="HB69" s="24"/>
      <c r="HC69" s="28"/>
      <c r="HD69" s="24"/>
      <c r="HE69" s="28"/>
      <c r="HF69" s="24"/>
      <c r="HG69" s="28"/>
      <c r="HH69" s="24"/>
      <c r="HI69" s="28"/>
      <c r="HJ69" s="24"/>
      <c r="HK69" s="28"/>
      <c r="HL69" s="24"/>
      <c r="HM69" s="28"/>
      <c r="HN69" s="24"/>
      <c r="HO69" s="28"/>
      <c r="HP69" s="24"/>
      <c r="HQ69" s="28"/>
      <c r="HR69" s="24"/>
      <c r="HS69" s="28"/>
      <c r="HT69" s="24"/>
      <c r="HU69" s="28"/>
      <c r="HV69" s="24"/>
      <c r="HW69" s="28"/>
      <c r="HX69" s="24"/>
      <c r="HY69" s="28"/>
      <c r="HZ69" s="24"/>
      <c r="IA69" s="28"/>
      <c r="IB69" s="24"/>
      <c r="IC69" s="28"/>
      <c r="ID69" s="24"/>
      <c r="IE69" s="28"/>
      <c r="IF69" s="24"/>
      <c r="IG69" s="28"/>
      <c r="IH69" s="24"/>
      <c r="II69" s="28"/>
      <c r="IJ69" s="24"/>
      <c r="IK69" s="28"/>
      <c r="IL69" s="24"/>
      <c r="IM69" s="28"/>
      <c r="IN69" s="24"/>
      <c r="IO69" s="28"/>
      <c r="IP69" s="24"/>
      <c r="IQ69" s="28"/>
      <c r="IR69" s="24"/>
      <c r="IS69" s="28"/>
      <c r="IT69" s="24"/>
      <c r="IU69" s="28"/>
      <c r="IV69" s="24"/>
      <c r="IW69" s="28"/>
      <c r="IX69" s="24"/>
      <c r="IY69" s="28"/>
      <c r="IZ69" s="24"/>
      <c r="JA69" s="28"/>
      <c r="JB69" s="24"/>
      <c r="JC69" s="28"/>
      <c r="JD69" s="24"/>
      <c r="JE69" s="28"/>
      <c r="JF69" s="24"/>
      <c r="JG69" s="28"/>
      <c r="JH69" s="24"/>
      <c r="JI69" s="28"/>
      <c r="JJ69" s="24"/>
      <c r="JK69" s="28"/>
      <c r="JL69" s="24"/>
      <c r="JM69" s="28"/>
      <c r="JN69" s="24"/>
      <c r="JO69" s="28"/>
      <c r="JP69" s="24"/>
      <c r="JQ69" s="28"/>
      <c r="JR69" s="24"/>
      <c r="JS69" s="28"/>
      <c r="JT69" s="24"/>
      <c r="JU69" s="28"/>
      <c r="JV69" s="24"/>
      <c r="JW69" s="28"/>
      <c r="JX69" s="24"/>
      <c r="JY69" s="28"/>
      <c r="JZ69" s="24"/>
      <c r="KA69" s="28"/>
      <c r="KB69" s="24"/>
      <c r="KC69" s="28"/>
      <c r="KD69" s="24"/>
      <c r="KE69" s="28"/>
      <c r="KF69" s="24"/>
      <c r="KG69" s="28"/>
      <c r="KH69" s="24"/>
      <c r="KI69" s="28"/>
      <c r="KJ69" s="24"/>
      <c r="KK69" s="28"/>
      <c r="KL69" s="24"/>
      <c r="KM69" s="28"/>
      <c r="KN69" s="24"/>
      <c r="KO69" s="28"/>
      <c r="KP69" s="24"/>
      <c r="KQ69" s="28"/>
      <c r="KR69" s="24"/>
      <c r="KS69" s="28"/>
      <c r="KT69" s="24"/>
      <c r="KU69" s="28"/>
      <c r="KV69" s="24"/>
      <c r="KW69" s="28"/>
      <c r="KX69" s="24"/>
      <c r="KY69" s="28"/>
      <c r="KZ69" s="24"/>
      <c r="LA69" s="28"/>
      <c r="LB69" s="24"/>
      <c r="LC69" s="28"/>
      <c r="LD69" s="24"/>
      <c r="LE69" s="28"/>
      <c r="LF69" s="24"/>
      <c r="LG69" s="28"/>
      <c r="LH69" s="24"/>
      <c r="LI69" s="28"/>
      <c r="LJ69" s="24"/>
      <c r="LK69" s="28"/>
      <c r="LL69" s="24"/>
      <c r="LM69" s="28"/>
      <c r="LN69" s="24"/>
      <c r="LO69" s="28"/>
      <c r="LP69" s="24"/>
      <c r="LQ69" s="28"/>
      <c r="LR69" s="24"/>
      <c r="LS69" s="28"/>
      <c r="LT69" s="24"/>
      <c r="LU69" s="28"/>
      <c r="LV69" s="24"/>
      <c r="LW69" s="28"/>
      <c r="LX69" s="24"/>
      <c r="LY69" s="28"/>
      <c r="LZ69" s="24"/>
      <c r="MA69" s="28"/>
      <c r="MB69" s="24"/>
      <c r="MC69" s="28"/>
      <c r="MD69" s="24"/>
      <c r="ME69" s="28"/>
      <c r="MF69" s="24"/>
      <c r="MG69" s="28"/>
      <c r="MH69" s="24"/>
      <c r="MI69" s="28"/>
      <c r="MJ69" s="24"/>
      <c r="MK69" s="28"/>
      <c r="ML69" s="24"/>
      <c r="MM69" s="28"/>
      <c r="MN69" s="24"/>
      <c r="MO69" s="28"/>
      <c r="MP69" s="24"/>
      <c r="MQ69" s="28"/>
      <c r="MR69" s="24"/>
      <c r="MS69" s="28"/>
      <c r="MT69" s="24"/>
      <c r="MU69" s="28"/>
      <c r="MV69" s="24"/>
      <c r="MW69" s="28"/>
      <c r="MX69" s="24"/>
      <c r="MY69" s="28"/>
      <c r="MZ69" s="24"/>
      <c r="NA69" s="28"/>
      <c r="NB69" s="24"/>
      <c r="NC69" s="28"/>
      <c r="ND69" s="24"/>
      <c r="NE69" s="28"/>
      <c r="NF69" s="24"/>
      <c r="NG69" s="28"/>
      <c r="NH69" s="24"/>
      <c r="NI69" s="28"/>
      <c r="NJ69" s="24"/>
      <c r="NK69" s="28"/>
      <c r="NL69" s="24"/>
      <c r="NM69" s="28"/>
      <c r="NN69" s="24"/>
      <c r="NO69" s="28"/>
      <c r="NP69" s="24"/>
      <c r="NQ69" s="28"/>
      <c r="NR69" s="24"/>
      <c r="NS69" s="28"/>
      <c r="NT69" s="24"/>
      <c r="NU69" s="28"/>
      <c r="NV69" s="24"/>
      <c r="NW69" s="28"/>
      <c r="NX69" s="24"/>
      <c r="NY69" s="28"/>
      <c r="NZ69" s="24"/>
      <c r="OA69" s="28"/>
      <c r="OB69" s="24"/>
      <c r="OC69" s="28"/>
      <c r="OD69" s="24"/>
      <c r="OE69" s="28"/>
      <c r="OF69" s="24"/>
      <c r="OG69" s="28"/>
      <c r="OH69" s="24"/>
      <c r="OI69" s="28"/>
      <c r="OJ69" s="24"/>
      <c r="OK69" s="28"/>
      <c r="OL69" s="24"/>
      <c r="OM69" s="28"/>
      <c r="ON69" s="24"/>
      <c r="OO69" s="28"/>
      <c r="OP69" s="24"/>
      <c r="OQ69" s="28"/>
      <c r="OR69" s="24"/>
      <c r="OS69" s="28"/>
      <c r="OT69" s="24"/>
      <c r="OU69" s="28"/>
      <c r="OV69" s="24"/>
      <c r="OW69" s="28"/>
      <c r="OX69" s="24"/>
      <c r="OY69" s="28"/>
      <c r="OZ69" s="24"/>
      <c r="PA69" s="28"/>
      <c r="PB69" s="24"/>
      <c r="PC69" s="28"/>
      <c r="PD69" s="24"/>
      <c r="PE69" s="28"/>
      <c r="PF69" s="24"/>
      <c r="PG69" s="28"/>
      <c r="PH69" s="24"/>
      <c r="PI69" s="28"/>
      <c r="PJ69" s="24"/>
      <c r="PK69" s="28"/>
      <c r="PL69" s="24"/>
      <c r="PM69" s="28"/>
      <c r="PN69" s="24"/>
      <c r="PO69" s="28"/>
      <c r="PP69" s="24"/>
      <c r="PQ69" s="28"/>
      <c r="PR69" s="24"/>
      <c r="PS69" s="28"/>
      <c r="PT69" s="24"/>
      <c r="PU69" s="28"/>
      <c r="PV69" s="24"/>
      <c r="PW69" s="28"/>
      <c r="PX69" s="24"/>
      <c r="PY69" s="28"/>
      <c r="PZ69" s="24"/>
      <c r="QA69" s="28"/>
      <c r="QB69" s="24"/>
      <c r="QC69" s="28"/>
      <c r="QD69" s="24"/>
      <c r="QE69" s="28"/>
      <c r="QF69" s="24"/>
      <c r="QG69" s="28"/>
      <c r="QH69" s="24"/>
      <c r="QI69" s="28"/>
      <c r="QJ69" s="24"/>
      <c r="QK69" s="28"/>
      <c r="QL69" s="24"/>
      <c r="QM69" s="28"/>
      <c r="QN69" s="24"/>
      <c r="QO69" s="28"/>
      <c r="QP69" s="24"/>
      <c r="QQ69" s="28"/>
      <c r="QR69" s="24"/>
      <c r="QS69" s="28"/>
      <c r="QT69" s="24"/>
      <c r="QU69" s="28"/>
      <c r="QV69" s="24"/>
      <c r="QW69" s="28"/>
      <c r="QX69" s="24"/>
      <c r="QY69" s="28"/>
      <c r="QZ69" s="24"/>
      <c r="RA69" s="28"/>
      <c r="RB69" s="24"/>
      <c r="RC69" s="28"/>
      <c r="RD69" s="24"/>
      <c r="RE69" s="28"/>
      <c r="RF69" s="24"/>
      <c r="RG69" s="28"/>
      <c r="RH69" s="24"/>
      <c r="RI69" s="28"/>
      <c r="RJ69" s="24"/>
      <c r="RK69" s="28"/>
      <c r="RL69" s="24"/>
      <c r="RM69" s="28"/>
      <c r="RN69" s="24"/>
      <c r="RO69" s="28"/>
      <c r="RP69" s="24"/>
      <c r="RQ69" s="28"/>
      <c r="RR69" s="24"/>
      <c r="RS69" s="28"/>
      <c r="RT69" s="24"/>
      <c r="RU69" s="28"/>
      <c r="RV69" s="24"/>
      <c r="RW69" s="28"/>
      <c r="RX69" s="24"/>
      <c r="RY69" s="28"/>
      <c r="RZ69" s="24"/>
      <c r="SA69" s="28"/>
      <c r="SB69" s="24"/>
      <c r="SC69" s="28"/>
      <c r="SD69" s="24"/>
      <c r="SE69" s="28"/>
      <c r="SF69" s="24"/>
      <c r="SG69" s="28"/>
      <c r="SH69" s="24"/>
      <c r="SI69" s="28"/>
      <c r="SJ69" s="24"/>
      <c r="SK69" s="28"/>
      <c r="SL69" s="24"/>
      <c r="SM69" s="28"/>
      <c r="SN69" s="24"/>
      <c r="SO69" s="28"/>
      <c r="SP69" s="24"/>
      <c r="SQ69" s="28"/>
      <c r="SR69" s="24"/>
      <c r="SS69" s="28"/>
      <c r="ST69" s="24"/>
      <c r="SU69" s="28"/>
      <c r="SV69" s="24"/>
      <c r="SW69" s="28"/>
      <c r="SX69" s="24"/>
      <c r="SY69" s="28"/>
      <c r="SZ69" s="24"/>
      <c r="TA69" s="28"/>
      <c r="TB69" s="24"/>
      <c r="TC69" s="28"/>
      <c r="TD69" s="24"/>
      <c r="TE69" s="28"/>
      <c r="TF69" s="24"/>
      <c r="TG69" s="28"/>
      <c r="TH69" s="24"/>
      <c r="TI69" s="28"/>
      <c r="TJ69" s="24"/>
      <c r="TK69" s="28"/>
      <c r="TL69" s="24"/>
      <c r="TM69" s="28"/>
      <c r="TN69" s="24"/>
      <c r="TO69" s="28"/>
      <c r="TP69" s="24"/>
      <c r="TQ69" s="28"/>
      <c r="TR69" s="24"/>
      <c r="TS69" s="28"/>
      <c r="TT69" s="24"/>
      <c r="TU69" s="28"/>
      <c r="TV69" s="24"/>
      <c r="TW69" s="28"/>
      <c r="TX69" s="24"/>
      <c r="TY69" s="28"/>
      <c r="TZ69" s="24"/>
      <c r="UA69" s="28"/>
      <c r="UB69" s="24"/>
      <c r="UC69" s="28"/>
      <c r="UD69" s="24"/>
      <c r="UE69" s="28"/>
      <c r="UF69" s="24"/>
      <c r="UG69" s="28"/>
      <c r="UH69" s="24"/>
      <c r="UI69" s="28"/>
      <c r="UJ69" s="24"/>
      <c r="UK69" s="28"/>
      <c r="UL69" s="24"/>
      <c r="UM69" s="28"/>
      <c r="UN69" s="24"/>
      <c r="UO69" s="28"/>
      <c r="UP69" s="24"/>
      <c r="UQ69" s="28"/>
      <c r="UR69" s="24"/>
      <c r="US69" s="28"/>
      <c r="UT69" s="24"/>
      <c r="UU69" s="28"/>
      <c r="UV69" s="24"/>
      <c r="UW69" s="28"/>
      <c r="UX69" s="24"/>
      <c r="UY69" s="28"/>
      <c r="UZ69" s="24"/>
      <c r="VA69" s="28"/>
      <c r="VB69" s="24"/>
      <c r="VC69" s="28"/>
      <c r="VD69" s="24"/>
      <c r="VE69" s="28"/>
      <c r="VF69" s="24"/>
      <c r="VG69" s="28"/>
      <c r="VH69" s="24"/>
      <c r="VI69" s="28"/>
      <c r="VJ69" s="24"/>
      <c r="VK69" s="28"/>
      <c r="VL69" s="24"/>
      <c r="VM69" s="28"/>
      <c r="VN69" s="24"/>
      <c r="VO69" s="28"/>
      <c r="VP69" s="24"/>
      <c r="VQ69" s="28"/>
      <c r="VR69" s="24"/>
      <c r="VS69" s="28"/>
      <c r="VT69" s="24"/>
      <c r="VU69" s="28"/>
      <c r="VV69" s="24"/>
      <c r="VW69" s="28"/>
      <c r="VX69" s="24"/>
      <c r="VY69" s="28"/>
      <c r="VZ69" s="24"/>
      <c r="WA69" s="28"/>
      <c r="WB69" s="24"/>
      <c r="WC69" s="28"/>
      <c r="WD69" s="24"/>
      <c r="WE69" s="28"/>
      <c r="WF69" s="24"/>
      <c r="WG69" s="28"/>
      <c r="WH69" s="24"/>
      <c r="WI69" s="28"/>
      <c r="WJ69" s="24"/>
      <c r="WK69" s="28"/>
      <c r="WL69" s="24"/>
      <c r="WM69" s="28"/>
      <c r="WN69" s="24"/>
      <c r="WO69" s="28"/>
      <c r="WP69" s="24"/>
      <c r="WQ69" s="28"/>
      <c r="WR69" s="24"/>
      <c r="WS69" s="28"/>
      <c r="WT69" s="24"/>
      <c r="WU69" s="28"/>
      <c r="WV69" s="24"/>
      <c r="WW69" s="28"/>
      <c r="WX69" s="24"/>
      <c r="WY69" s="28"/>
      <c r="WZ69" s="24"/>
      <c r="XA69" s="28"/>
      <c r="XB69" s="24"/>
      <c r="XC69" s="28"/>
      <c r="XD69" s="24"/>
      <c r="XE69" s="28"/>
      <c r="XF69" s="24"/>
      <c r="XG69" s="28"/>
      <c r="XH69" s="24"/>
      <c r="XI69" s="28"/>
      <c r="XJ69" s="24"/>
      <c r="XK69" s="28"/>
      <c r="XL69" s="24"/>
      <c r="XM69" s="28"/>
      <c r="XN69" s="24"/>
      <c r="XO69" s="28"/>
      <c r="XP69" s="24"/>
      <c r="XQ69" s="28"/>
      <c r="XR69" s="24"/>
      <c r="XS69" s="28"/>
      <c r="XT69" s="24"/>
      <c r="XU69" s="28"/>
      <c r="XV69" s="24"/>
      <c r="XW69" s="28"/>
      <c r="XX69" s="24"/>
      <c r="XY69" s="28"/>
      <c r="XZ69" s="24"/>
      <c r="YA69" s="28"/>
      <c r="YB69" s="24"/>
      <c r="YC69" s="28"/>
      <c r="YD69" s="24"/>
      <c r="YE69" s="28"/>
      <c r="YF69" s="24"/>
      <c r="YG69" s="28"/>
      <c r="YH69" s="24"/>
      <c r="YI69" s="28"/>
      <c r="YJ69" s="24"/>
      <c r="YK69" s="28"/>
      <c r="YL69" s="24"/>
      <c r="YM69" s="28"/>
      <c r="YN69" s="24"/>
      <c r="YO69" s="28"/>
      <c r="YP69" s="24"/>
      <c r="YQ69" s="28"/>
      <c r="YR69" s="24"/>
      <c r="YS69" s="28"/>
      <c r="YT69" s="24"/>
      <c r="YU69" s="28"/>
      <c r="YV69" s="24"/>
      <c r="YW69" s="28"/>
      <c r="YX69" s="24"/>
      <c r="YY69" s="28"/>
      <c r="YZ69" s="24"/>
      <c r="ZA69" s="28"/>
      <c r="ZB69" s="24"/>
      <c r="ZC69" s="28"/>
      <c r="ZD69" s="24"/>
      <c r="ZE69" s="28"/>
      <c r="ZF69" s="24"/>
      <c r="ZG69" s="28"/>
      <c r="ZH69" s="24"/>
      <c r="ZI69" s="28"/>
      <c r="ZJ69" s="24"/>
      <c r="ZK69" s="28"/>
      <c r="ZL69" s="24"/>
      <c r="ZM69" s="28"/>
      <c r="ZN69" s="24"/>
      <c r="ZO69" s="28"/>
      <c r="ZP69" s="24"/>
      <c r="ZQ69" s="28"/>
      <c r="ZR69" s="24"/>
      <c r="ZS69" s="28"/>
      <c r="ZT69" s="24"/>
      <c r="ZU69" s="28"/>
      <c r="ZV69" s="24"/>
      <c r="ZW69" s="28"/>
      <c r="ZX69" s="24"/>
      <c r="ZY69" s="28"/>
      <c r="ZZ69" s="24"/>
      <c r="AAA69" s="28"/>
      <c r="AAB69" s="24"/>
      <c r="AAC69" s="28"/>
      <c r="AAD69" s="24"/>
      <c r="AAE69" s="28"/>
      <c r="AAF69" s="24"/>
      <c r="AAG69" s="28"/>
      <c r="AAH69" s="24"/>
      <c r="AAI69" s="28"/>
      <c r="AAJ69" s="24"/>
      <c r="AAK69" s="28"/>
      <c r="AAL69" s="24"/>
      <c r="AAM69" s="28"/>
      <c r="AAN69" s="24"/>
      <c r="AAO69" s="28"/>
      <c r="AAP69" s="24"/>
      <c r="AAQ69" s="28"/>
      <c r="AAR69" s="24"/>
      <c r="AAS69" s="28"/>
      <c r="AAT69" s="24"/>
      <c r="AAU69" s="28"/>
      <c r="AAV69" s="24"/>
      <c r="AAW69" s="28"/>
      <c r="AAX69" s="24"/>
      <c r="AAY69" s="28"/>
      <c r="AAZ69" s="24"/>
      <c r="ABA69" s="28"/>
      <c r="ABB69" s="24"/>
      <c r="ABC69" s="28"/>
      <c r="ABD69" s="24"/>
      <c r="ABE69" s="28"/>
      <c r="ABF69" s="24"/>
      <c r="ABG69" s="28"/>
      <c r="ABH69" s="24"/>
      <c r="ABI69" s="28"/>
      <c r="ABJ69" s="24"/>
      <c r="ABK69" s="28"/>
      <c r="ABL69" s="24"/>
      <c r="ABM69" s="28"/>
      <c r="ABN69" s="24"/>
      <c r="ABO69" s="28"/>
      <c r="ABP69" s="24"/>
      <c r="ABQ69" s="28"/>
      <c r="ABR69" s="24"/>
      <c r="ABS69" s="28"/>
      <c r="ABT69" s="24"/>
      <c r="ABU69" s="28"/>
      <c r="ABV69" s="24"/>
      <c r="ABW69" s="28"/>
      <c r="ABX69" s="24"/>
      <c r="ABY69" s="28"/>
      <c r="ABZ69" s="24"/>
      <c r="ACA69" s="28"/>
      <c r="ACB69" s="24"/>
      <c r="ACC69" s="28"/>
      <c r="ACD69" s="24"/>
      <c r="ACE69" s="28"/>
      <c r="ACF69" s="24"/>
      <c r="ACG69" s="28"/>
      <c r="ACH69" s="24"/>
      <c r="ACI69" s="28"/>
      <c r="ACJ69" s="24"/>
      <c r="ACK69" s="28"/>
      <c r="ACL69" s="24"/>
      <c r="ACM69" s="28"/>
      <c r="ACN69" s="24"/>
      <c r="ACO69" s="28"/>
      <c r="ACP69" s="24"/>
      <c r="ACQ69" s="28"/>
      <c r="ACR69" s="24"/>
      <c r="ACS69" s="28"/>
      <c r="ACT69" s="24"/>
      <c r="ACU69" s="28"/>
      <c r="ACV69" s="24"/>
      <c r="ACW69" s="28"/>
      <c r="ACX69" s="24"/>
      <c r="ACY69" s="28"/>
      <c r="ACZ69" s="24"/>
      <c r="ADA69" s="28"/>
      <c r="ADB69" s="24"/>
      <c r="ADC69" s="28"/>
      <c r="ADD69" s="24"/>
      <c r="ADE69" s="28"/>
      <c r="ADF69" s="24"/>
      <c r="ADG69" s="28"/>
      <c r="ADH69" s="24"/>
      <c r="ADI69" s="28"/>
      <c r="ADJ69" s="24"/>
      <c r="ADK69" s="28"/>
      <c r="ADL69" s="24"/>
      <c r="ADM69" s="28"/>
      <c r="ADN69" s="24"/>
      <c r="ADO69" s="28"/>
      <c r="ADP69" s="24"/>
      <c r="ADQ69" s="28"/>
      <c r="ADR69" s="24"/>
      <c r="ADS69" s="28"/>
      <c r="ADT69" s="24"/>
      <c r="ADU69" s="28"/>
      <c r="ADV69" s="24"/>
      <c r="ADW69" s="28"/>
      <c r="ADX69" s="24"/>
      <c r="ADY69" s="28"/>
      <c r="ADZ69" s="24"/>
      <c r="AEA69" s="28"/>
      <c r="AEB69" s="24"/>
      <c r="AEC69" s="28"/>
      <c r="AED69" s="24"/>
      <c r="AEE69" s="28"/>
      <c r="AEF69" s="24"/>
      <c r="AEG69" s="28"/>
      <c r="AEH69" s="24"/>
      <c r="AEI69" s="28"/>
      <c r="AEJ69" s="24"/>
      <c r="AEK69" s="28"/>
      <c r="AEL69" s="24"/>
      <c r="AEM69" s="28"/>
      <c r="AEN69" s="24"/>
      <c r="AEO69" s="28"/>
      <c r="AEP69" s="24"/>
      <c r="AEQ69" s="28"/>
      <c r="AER69" s="24"/>
      <c r="AES69" s="28"/>
      <c r="AET69" s="24"/>
      <c r="AEU69" s="28"/>
      <c r="AEV69" s="24"/>
      <c r="AEW69" s="28"/>
      <c r="AEX69" s="24"/>
      <c r="AEY69" s="28"/>
      <c r="AEZ69" s="24"/>
      <c r="AFA69" s="28"/>
      <c r="AFB69" s="24"/>
      <c r="AFC69" s="28"/>
      <c r="AFD69" s="24"/>
      <c r="AFE69" s="28"/>
      <c r="AFF69" s="24"/>
      <c r="AFG69" s="28"/>
      <c r="AFH69" s="24"/>
      <c r="AFI69" s="28"/>
      <c r="AFJ69" s="24"/>
      <c r="AFK69" s="28"/>
      <c r="AFL69" s="24"/>
      <c r="AFM69" s="28"/>
      <c r="AFN69" s="24"/>
      <c r="AFO69" s="28"/>
      <c r="AFP69" s="24"/>
      <c r="AFQ69" s="28"/>
      <c r="AFR69" s="24"/>
      <c r="AFS69" s="28"/>
      <c r="AFT69" s="24"/>
      <c r="AFU69" s="28"/>
      <c r="AFV69" s="24"/>
      <c r="AFW69" s="28"/>
      <c r="AFX69" s="24"/>
      <c r="AFY69" s="28"/>
      <c r="AFZ69" s="24"/>
      <c r="AGA69" s="28"/>
      <c r="AGB69" s="24"/>
      <c r="AGC69" s="28"/>
      <c r="AGD69" s="24"/>
      <c r="AGE69" s="28"/>
      <c r="AGF69" s="24"/>
      <c r="AGG69" s="28"/>
      <c r="AGH69" s="24"/>
      <c r="AGI69" s="28"/>
      <c r="AGJ69" s="24"/>
      <c r="AGK69" s="28"/>
      <c r="AGL69" s="24"/>
      <c r="AGM69" s="28"/>
      <c r="AGN69" s="24"/>
      <c r="AGO69" s="28"/>
      <c r="AGP69" s="24"/>
      <c r="AGQ69" s="28"/>
      <c r="AGR69" s="24"/>
      <c r="AGS69" s="28"/>
      <c r="AGT69" s="24"/>
      <c r="AGU69" s="28"/>
      <c r="AGV69" s="24"/>
      <c r="AGW69" s="28"/>
      <c r="AGX69" s="24"/>
      <c r="AGY69" s="28"/>
      <c r="AGZ69" s="24"/>
      <c r="AHA69" s="28"/>
      <c r="AHB69" s="24"/>
      <c r="AHC69" s="28"/>
      <c r="AHD69" s="24"/>
      <c r="AHE69" s="28"/>
      <c r="AHF69" s="24"/>
      <c r="AHG69" s="28"/>
      <c r="AHH69" s="24"/>
      <c r="AHI69" s="28"/>
      <c r="AHJ69" s="24"/>
      <c r="AHK69" s="28"/>
      <c r="AHL69" s="24"/>
      <c r="AHM69" s="28"/>
      <c r="AHN69" s="24"/>
      <c r="AHO69" s="28"/>
      <c r="AHP69" s="24"/>
      <c r="AHQ69" s="28"/>
      <c r="AHR69" s="24"/>
      <c r="AHS69" s="28"/>
      <c r="AHT69" s="24"/>
      <c r="AHU69" s="28"/>
      <c r="AHV69" s="24"/>
      <c r="AHW69" s="28"/>
      <c r="AHX69" s="24"/>
      <c r="AHY69" s="28"/>
      <c r="AHZ69" s="24"/>
      <c r="AIA69" s="28"/>
      <c r="AIB69" s="24"/>
      <c r="AIC69" s="28"/>
      <c r="AID69" s="24"/>
      <c r="AIE69" s="28"/>
      <c r="AIF69" s="24"/>
      <c r="AIG69" s="28"/>
      <c r="AIH69" s="24"/>
      <c r="AII69" s="28"/>
      <c r="AIJ69" s="24"/>
      <c r="AIK69" s="28"/>
      <c r="AIL69" s="24"/>
      <c r="AIM69" s="28"/>
      <c r="AIN69" s="24"/>
      <c r="AIO69" s="28"/>
      <c r="AIP69" s="24"/>
      <c r="AIQ69" s="28"/>
      <c r="AIR69" s="24"/>
      <c r="AIS69" s="28"/>
      <c r="AIT69" s="24"/>
      <c r="AIU69" s="28"/>
      <c r="AIV69" s="24"/>
      <c r="AIW69" s="28"/>
      <c r="AIX69" s="24"/>
      <c r="AIY69" s="28"/>
      <c r="AIZ69" s="24"/>
      <c r="AJA69" s="28"/>
      <c r="AJB69" s="24"/>
      <c r="AJC69" s="28"/>
      <c r="AJD69" s="24"/>
      <c r="AJE69" s="28"/>
      <c r="AJF69" s="24"/>
      <c r="AJG69" s="28"/>
      <c r="AJH69" s="24"/>
      <c r="AJI69" s="28"/>
      <c r="AJJ69" s="24"/>
      <c r="AJK69" s="28"/>
      <c r="AJL69" s="24"/>
      <c r="AJM69" s="28"/>
      <c r="AJN69" s="24"/>
      <c r="AJO69" s="28"/>
      <c r="AJP69" s="24"/>
      <c r="AJQ69" s="28"/>
      <c r="AJR69" s="24"/>
      <c r="AJS69" s="28"/>
      <c r="AJT69" s="24"/>
      <c r="AJU69" s="28"/>
      <c r="AJV69" s="24"/>
      <c r="AJW69" s="28"/>
      <c r="AJX69" s="24"/>
      <c r="AJY69" s="28"/>
      <c r="AJZ69" s="24"/>
      <c r="AKA69" s="28"/>
      <c r="AKB69" s="24"/>
      <c r="AKC69" s="28"/>
      <c r="AKD69" s="24"/>
      <c r="AKE69" s="28"/>
      <c r="AKF69" s="24"/>
      <c r="AKG69" s="28"/>
      <c r="AKH69" s="24"/>
      <c r="AKI69" s="28"/>
      <c r="AKJ69" s="24"/>
      <c r="AKK69" s="28"/>
      <c r="AKL69" s="24"/>
      <c r="AKM69" s="28"/>
      <c r="AKN69" s="24"/>
      <c r="AKO69" s="28"/>
      <c r="AKP69" s="24"/>
      <c r="AKQ69" s="28"/>
      <c r="AKR69" s="24"/>
      <c r="AKS69" s="28"/>
      <c r="AKT69" s="24"/>
      <c r="AKU69" s="28"/>
      <c r="AKV69" s="24"/>
      <c r="AKW69" s="28"/>
      <c r="AKX69" s="24"/>
      <c r="AKY69" s="28"/>
      <c r="AKZ69" s="24"/>
      <c r="ALA69" s="28"/>
      <c r="ALB69" s="24"/>
      <c r="ALC69" s="28"/>
      <c r="ALD69" s="24"/>
      <c r="ALE69" s="28"/>
      <c r="ALF69" s="24"/>
      <c r="ALG69" s="28"/>
      <c r="ALH69" s="24"/>
      <c r="ALI69" s="28"/>
      <c r="ALJ69" s="24"/>
      <c r="ALK69" s="28"/>
      <c r="ALL69" s="24"/>
      <c r="ALM69" s="28"/>
      <c r="ALN69" s="24"/>
      <c r="ALO69" s="28"/>
      <c r="ALP69" s="24"/>
      <c r="ALQ69" s="28"/>
      <c r="ALR69" s="24"/>
      <c r="ALS69" s="28"/>
      <c r="ALT69" s="24"/>
      <c r="ALU69" s="28"/>
      <c r="ALV69" s="24"/>
      <c r="ALW69" s="28"/>
      <c r="ALX69" s="24"/>
      <c r="ALY69" s="28"/>
      <c r="ALZ69" s="24"/>
      <c r="AMA69" s="28"/>
      <c r="AMB69" s="24"/>
      <c r="AMC69" s="28"/>
      <c r="AMD69" s="24"/>
      <c r="AME69" s="28"/>
      <c r="AMF69" s="24"/>
      <c r="AMG69" s="28"/>
      <c r="AMH69" s="24"/>
      <c r="AMI69" s="28"/>
      <c r="AMJ69" s="24"/>
      <c r="AMK69" s="28"/>
      <c r="AML69" s="24"/>
      <c r="AMM69" s="28"/>
      <c r="AMN69" s="24"/>
      <c r="AMO69" s="28"/>
      <c r="AMP69" s="24"/>
      <c r="AMQ69" s="28"/>
      <c r="AMR69" s="24"/>
      <c r="AMS69" s="28"/>
      <c r="AMT69" s="24"/>
      <c r="AMU69" s="28"/>
      <c r="AMV69" s="24"/>
      <c r="AMW69" s="28"/>
      <c r="AMX69" s="24"/>
      <c r="AMY69" s="28"/>
      <c r="AMZ69" s="24"/>
      <c r="ANA69" s="28"/>
      <c r="ANB69" s="24"/>
      <c r="ANC69" s="28"/>
      <c r="AND69" s="24"/>
      <c r="ANE69" s="28"/>
      <c r="ANF69" s="24"/>
      <c r="ANG69" s="28"/>
      <c r="ANH69" s="24"/>
      <c r="ANI69" s="28"/>
      <c r="ANJ69" s="24"/>
      <c r="ANK69" s="28"/>
      <c r="ANL69" s="24"/>
      <c r="ANM69" s="28"/>
      <c r="ANN69" s="24"/>
      <c r="ANO69" s="28"/>
      <c r="ANP69" s="24"/>
      <c r="ANQ69" s="28"/>
      <c r="ANR69" s="24"/>
      <c r="ANS69" s="28"/>
      <c r="ANT69" s="24"/>
      <c r="ANU69" s="28"/>
      <c r="ANV69" s="24"/>
      <c r="ANW69" s="28"/>
      <c r="ANX69" s="24"/>
      <c r="ANY69" s="28"/>
      <c r="ANZ69" s="24"/>
      <c r="AOA69" s="28"/>
      <c r="AOB69" s="24"/>
      <c r="AOC69" s="28"/>
      <c r="AOD69" s="24"/>
      <c r="AOE69" s="28"/>
      <c r="AOF69" s="24"/>
      <c r="AOG69" s="28"/>
      <c r="AOH69" s="24"/>
      <c r="AOI69" s="28"/>
      <c r="AOJ69" s="24"/>
      <c r="AOK69" s="28"/>
      <c r="AOL69" s="24"/>
      <c r="AOM69" s="28"/>
      <c r="AON69" s="24"/>
      <c r="AOO69" s="28"/>
      <c r="AOP69" s="24"/>
      <c r="AOQ69" s="28"/>
      <c r="AOR69" s="24"/>
      <c r="AOS69" s="28"/>
      <c r="AOT69" s="24"/>
      <c r="AOU69" s="28"/>
      <c r="AOV69" s="24"/>
      <c r="AOW69" s="28"/>
      <c r="AOX69" s="24"/>
      <c r="AOY69" s="28"/>
      <c r="AOZ69" s="24"/>
      <c r="APA69" s="28"/>
      <c r="APB69" s="24"/>
      <c r="APC69" s="28"/>
      <c r="APD69" s="24"/>
      <c r="APE69" s="28"/>
      <c r="APF69" s="24"/>
      <c r="APG69" s="28"/>
      <c r="APH69" s="24"/>
      <c r="API69" s="28"/>
      <c r="APJ69" s="24"/>
      <c r="APK69" s="28"/>
      <c r="APL69" s="24"/>
      <c r="APM69" s="28"/>
      <c r="APN69" s="24"/>
      <c r="APO69" s="28"/>
      <c r="APP69" s="24"/>
      <c r="APQ69" s="28"/>
      <c r="APR69" s="24"/>
      <c r="APS69" s="28"/>
      <c r="APT69" s="24"/>
      <c r="APU69" s="28"/>
      <c r="APV69" s="24"/>
      <c r="APW69" s="28"/>
      <c r="APX69" s="24"/>
      <c r="APY69" s="28"/>
      <c r="APZ69" s="24"/>
      <c r="AQA69" s="28"/>
      <c r="AQB69" s="24"/>
      <c r="AQC69" s="28"/>
      <c r="AQD69" s="24"/>
      <c r="AQE69" s="28"/>
      <c r="AQF69" s="24"/>
      <c r="AQG69" s="28"/>
      <c r="AQH69" s="24"/>
      <c r="AQI69" s="28"/>
      <c r="AQJ69" s="24"/>
      <c r="AQK69" s="28"/>
      <c r="AQL69" s="24"/>
      <c r="AQM69" s="28"/>
      <c r="AQN69" s="24"/>
      <c r="AQO69" s="28"/>
      <c r="AQP69" s="24"/>
      <c r="AQQ69" s="28"/>
      <c r="AQR69" s="24"/>
      <c r="AQS69" s="28"/>
      <c r="AQT69" s="24"/>
      <c r="AQU69" s="28"/>
      <c r="AQV69" s="24"/>
      <c r="AQW69" s="28"/>
      <c r="AQX69" s="24"/>
      <c r="AQY69" s="28"/>
      <c r="AQZ69" s="24"/>
      <c r="ARA69" s="28"/>
      <c r="ARB69" s="24"/>
      <c r="ARC69" s="28"/>
      <c r="ARD69" s="24"/>
      <c r="ARE69" s="28"/>
      <c r="ARF69" s="24"/>
      <c r="ARG69" s="28"/>
      <c r="ARH69" s="24"/>
      <c r="ARI69" s="28"/>
      <c r="ARJ69" s="24"/>
      <c r="ARK69" s="28"/>
      <c r="ARL69" s="24"/>
      <c r="ARM69" s="28"/>
      <c r="ARN69" s="24"/>
      <c r="ARO69" s="28"/>
      <c r="ARP69" s="24"/>
      <c r="ARQ69" s="28"/>
      <c r="ARR69" s="24"/>
      <c r="ARS69" s="28"/>
      <c r="ART69" s="24"/>
      <c r="ARU69" s="28"/>
      <c r="ARV69" s="24"/>
      <c r="ARW69" s="28"/>
      <c r="ARX69" s="24"/>
      <c r="ARY69" s="28"/>
      <c r="ARZ69" s="24"/>
      <c r="ASA69" s="28"/>
      <c r="ASB69" s="24"/>
      <c r="ASC69" s="28"/>
      <c r="ASD69" s="24"/>
      <c r="ASE69" s="28"/>
      <c r="ASF69" s="24"/>
      <c r="ASG69" s="28"/>
      <c r="ASH69" s="24"/>
      <c r="ASI69" s="28"/>
      <c r="ASJ69" s="24"/>
      <c r="ASK69" s="28"/>
      <c r="ASL69" s="24"/>
      <c r="ASM69" s="28"/>
      <c r="ASN69" s="24"/>
      <c r="ASO69" s="28"/>
      <c r="ASP69" s="24"/>
      <c r="ASQ69" s="28"/>
      <c r="ASR69" s="24"/>
      <c r="ASS69" s="28"/>
      <c r="AST69" s="24"/>
      <c r="ASU69" s="28"/>
      <c r="ASV69" s="24"/>
      <c r="ASW69" s="28"/>
      <c r="ASX69" s="24"/>
      <c r="ASY69" s="28"/>
      <c r="ASZ69" s="24"/>
      <c r="ATA69" s="28"/>
      <c r="ATB69" s="24"/>
      <c r="ATC69" s="28"/>
      <c r="ATD69" s="24"/>
      <c r="ATE69" s="28"/>
      <c r="ATF69" s="24"/>
      <c r="ATG69" s="28"/>
      <c r="ATH69" s="24"/>
      <c r="ATI69" s="28"/>
      <c r="ATJ69" s="24"/>
      <c r="ATK69" s="28"/>
      <c r="ATL69" s="24"/>
      <c r="ATM69" s="28"/>
      <c r="ATN69" s="24"/>
      <c r="ATO69" s="28"/>
      <c r="ATP69" s="24"/>
      <c r="ATQ69" s="28"/>
      <c r="ATR69" s="24"/>
      <c r="ATS69" s="28"/>
      <c r="ATT69" s="24"/>
      <c r="ATU69" s="28"/>
      <c r="ATV69" s="24"/>
      <c r="ATW69" s="28"/>
      <c r="ATX69" s="24"/>
      <c r="ATY69" s="28"/>
      <c r="ATZ69" s="24"/>
      <c r="AUA69" s="28"/>
      <c r="AUB69" s="24"/>
      <c r="AUC69" s="28"/>
      <c r="AUD69" s="24"/>
      <c r="AUE69" s="28"/>
      <c r="AUF69" s="24"/>
      <c r="AUG69" s="28"/>
      <c r="AUH69" s="24"/>
      <c r="AUI69" s="28"/>
      <c r="AUJ69" s="24"/>
      <c r="AUK69" s="28"/>
      <c r="AUL69" s="24"/>
      <c r="AUM69" s="28"/>
      <c r="AUN69" s="24"/>
      <c r="AUO69" s="28"/>
      <c r="AUP69" s="24"/>
      <c r="AUQ69" s="28"/>
      <c r="AUR69" s="24"/>
      <c r="AUS69" s="28"/>
      <c r="AUT69" s="24"/>
      <c r="AUU69" s="28"/>
      <c r="AUV69" s="24"/>
      <c r="AUW69" s="28"/>
      <c r="AUX69" s="24"/>
      <c r="AUY69" s="28"/>
      <c r="AUZ69" s="24"/>
      <c r="AVA69" s="28"/>
      <c r="AVB69" s="24"/>
      <c r="AVC69" s="28"/>
      <c r="AVD69" s="24"/>
      <c r="AVE69" s="28"/>
      <c r="AVF69" s="24"/>
      <c r="AVG69" s="28"/>
      <c r="AVH69" s="24"/>
      <c r="AVI69" s="28"/>
      <c r="AVJ69" s="24"/>
      <c r="AVK69" s="28"/>
      <c r="AVL69" s="24"/>
      <c r="AVM69" s="28"/>
      <c r="AVN69" s="24"/>
      <c r="AVO69" s="28"/>
      <c r="AVP69" s="24"/>
      <c r="AVQ69" s="28"/>
      <c r="AVR69" s="24"/>
      <c r="AVS69" s="28"/>
      <c r="AVT69" s="24"/>
      <c r="AVU69" s="28"/>
      <c r="AVV69" s="24"/>
      <c r="AVW69" s="28"/>
      <c r="AVX69" s="24"/>
      <c r="AVY69" s="28"/>
      <c r="AVZ69" s="24"/>
      <c r="AWA69" s="28"/>
      <c r="AWB69" s="24"/>
      <c r="AWC69" s="28"/>
      <c r="AWD69" s="24"/>
      <c r="AWE69" s="28"/>
      <c r="AWF69" s="24"/>
      <c r="AWG69" s="28"/>
      <c r="AWH69" s="24"/>
      <c r="AWI69" s="28"/>
      <c r="AWJ69" s="24"/>
      <c r="AWK69" s="28"/>
      <c r="AWL69" s="24"/>
      <c r="AWM69" s="28"/>
      <c r="AWN69" s="24"/>
      <c r="AWO69" s="28"/>
      <c r="AWP69" s="24"/>
      <c r="AWQ69" s="28"/>
      <c r="AWR69" s="24"/>
      <c r="AWS69" s="28"/>
      <c r="AWT69" s="24"/>
      <c r="AWU69" s="28"/>
      <c r="AWV69" s="24"/>
      <c r="AWW69" s="28"/>
      <c r="AWX69" s="24"/>
      <c r="AWY69" s="28"/>
      <c r="AWZ69" s="24"/>
      <c r="AXA69" s="28"/>
      <c r="AXB69" s="24"/>
      <c r="AXC69" s="28"/>
      <c r="AXD69" s="24"/>
      <c r="AXE69" s="28"/>
      <c r="AXF69" s="24"/>
      <c r="AXG69" s="28"/>
      <c r="AXH69" s="24"/>
      <c r="AXI69" s="28"/>
      <c r="AXJ69" s="24"/>
      <c r="AXK69" s="28"/>
      <c r="AXL69" s="24"/>
      <c r="AXM69" s="28"/>
      <c r="AXN69" s="24"/>
      <c r="AXO69" s="28"/>
      <c r="AXP69" s="24"/>
      <c r="AXQ69" s="28"/>
      <c r="AXR69" s="24"/>
      <c r="AXS69" s="28"/>
      <c r="AXT69" s="24"/>
      <c r="AXU69" s="28"/>
      <c r="AXV69" s="24"/>
      <c r="AXW69" s="28"/>
      <c r="AXX69" s="24"/>
      <c r="AXY69" s="28"/>
      <c r="AXZ69" s="24"/>
      <c r="AYA69" s="28"/>
      <c r="AYB69" s="24"/>
      <c r="AYC69" s="28"/>
      <c r="AYD69" s="24"/>
      <c r="AYE69" s="28"/>
      <c r="AYF69" s="24"/>
      <c r="AYG69" s="28"/>
      <c r="AYH69" s="24"/>
      <c r="AYI69" s="28"/>
      <c r="AYJ69" s="24"/>
      <c r="AYK69" s="28"/>
      <c r="AYL69" s="24"/>
      <c r="AYM69" s="28"/>
      <c r="AYN69" s="24"/>
      <c r="AYO69" s="28"/>
      <c r="AYP69" s="24"/>
      <c r="AYQ69" s="28"/>
      <c r="AYR69" s="24"/>
      <c r="AYS69" s="28"/>
      <c r="AYT69" s="24"/>
      <c r="AYU69" s="28"/>
      <c r="AYV69" s="24"/>
      <c r="AYW69" s="28"/>
      <c r="AYX69" s="24"/>
      <c r="AYY69" s="28"/>
      <c r="AYZ69" s="24"/>
      <c r="AZA69" s="28"/>
      <c r="AZB69" s="24"/>
      <c r="AZC69" s="28"/>
      <c r="AZD69" s="24"/>
      <c r="AZE69" s="28"/>
      <c r="AZF69" s="24"/>
      <c r="AZG69" s="28"/>
      <c r="AZH69" s="24"/>
      <c r="AZI69" s="28"/>
      <c r="AZJ69" s="24"/>
      <c r="AZK69" s="28"/>
      <c r="AZL69" s="24"/>
      <c r="AZM69" s="28"/>
      <c r="AZN69" s="24"/>
      <c r="AZO69" s="28"/>
      <c r="AZP69" s="24"/>
      <c r="AZQ69" s="28"/>
      <c r="AZR69" s="24"/>
      <c r="AZS69" s="28"/>
      <c r="AZT69" s="24"/>
      <c r="AZU69" s="28"/>
      <c r="AZV69" s="24"/>
      <c r="AZW69" s="28"/>
      <c r="AZX69" s="24"/>
      <c r="AZY69" s="28"/>
      <c r="AZZ69" s="24"/>
      <c r="BAA69" s="28"/>
      <c r="BAB69" s="24"/>
      <c r="BAC69" s="28"/>
      <c r="BAD69" s="24"/>
      <c r="BAE69" s="28"/>
      <c r="BAF69" s="24"/>
      <c r="BAG69" s="28"/>
      <c r="BAH69" s="24"/>
      <c r="BAI69" s="28"/>
      <c r="BAJ69" s="24"/>
      <c r="BAK69" s="28"/>
      <c r="BAL69" s="24"/>
      <c r="BAM69" s="28"/>
      <c r="BAN69" s="24"/>
      <c r="BAO69" s="28"/>
      <c r="BAP69" s="24"/>
      <c r="BAQ69" s="28"/>
      <c r="BAR69" s="24"/>
      <c r="BAS69" s="28"/>
      <c r="BAT69" s="24"/>
      <c r="BAU69" s="28"/>
      <c r="BAV69" s="24"/>
      <c r="BAW69" s="28"/>
      <c r="BAX69" s="24"/>
      <c r="BAY69" s="28"/>
      <c r="BAZ69" s="24"/>
      <c r="BBA69" s="28"/>
      <c r="BBB69" s="24"/>
      <c r="BBC69" s="28"/>
      <c r="BBD69" s="24"/>
      <c r="BBE69" s="28"/>
      <c r="BBF69" s="24"/>
      <c r="BBG69" s="28"/>
      <c r="BBH69" s="24"/>
      <c r="BBI69" s="28"/>
      <c r="BBJ69" s="24"/>
      <c r="BBK69" s="28"/>
      <c r="BBL69" s="24"/>
      <c r="BBM69" s="28"/>
      <c r="BBN69" s="24"/>
      <c r="BBO69" s="28"/>
      <c r="BBP69" s="24"/>
      <c r="BBQ69" s="28"/>
      <c r="BBR69" s="24"/>
      <c r="BBS69" s="28"/>
      <c r="BBT69" s="24"/>
      <c r="BBU69" s="28"/>
      <c r="BBV69" s="24"/>
      <c r="BBW69" s="28"/>
      <c r="BBX69" s="24"/>
      <c r="BBY69" s="28"/>
      <c r="BBZ69" s="24"/>
      <c r="BCA69" s="28"/>
      <c r="BCB69" s="24"/>
      <c r="BCC69" s="28"/>
      <c r="BCD69" s="24"/>
      <c r="BCE69" s="28"/>
      <c r="BCF69" s="24"/>
      <c r="BCG69" s="28"/>
      <c r="BCH69" s="24"/>
      <c r="BCI69" s="28"/>
      <c r="BCJ69" s="24"/>
      <c r="BCK69" s="28"/>
      <c r="BCL69" s="24"/>
      <c r="BCM69" s="28"/>
      <c r="BCN69" s="24"/>
      <c r="BCO69" s="28"/>
      <c r="BCP69" s="24"/>
      <c r="BCQ69" s="28"/>
      <c r="BCR69" s="24"/>
      <c r="BCS69" s="28"/>
      <c r="BCT69" s="24"/>
      <c r="BCU69" s="28"/>
      <c r="BCV69" s="24"/>
      <c r="BCW69" s="28"/>
      <c r="BCX69" s="24"/>
      <c r="BCY69" s="28"/>
      <c r="BCZ69" s="24"/>
      <c r="BDA69" s="28"/>
      <c r="BDB69" s="24"/>
      <c r="BDC69" s="28"/>
      <c r="BDD69" s="24"/>
      <c r="BDE69" s="28"/>
      <c r="BDF69" s="24"/>
      <c r="BDG69" s="28"/>
      <c r="BDH69" s="24"/>
      <c r="BDI69" s="28"/>
      <c r="BDJ69" s="24"/>
      <c r="BDK69" s="28"/>
      <c r="BDL69" s="24"/>
      <c r="BDM69" s="28"/>
      <c r="BDN69" s="24"/>
      <c r="BDO69" s="28"/>
      <c r="BDP69" s="24"/>
      <c r="BDQ69" s="28"/>
      <c r="BDR69" s="24"/>
      <c r="BDS69" s="28"/>
      <c r="BDT69" s="24"/>
      <c r="BDU69" s="28"/>
      <c r="BDV69" s="24"/>
      <c r="BDW69" s="28"/>
      <c r="BDX69" s="24"/>
      <c r="BDY69" s="28"/>
      <c r="BDZ69" s="24"/>
      <c r="BEA69" s="28"/>
      <c r="BEB69" s="24"/>
      <c r="BEC69" s="28"/>
      <c r="BED69" s="24"/>
      <c r="BEE69" s="28"/>
      <c r="BEF69" s="24"/>
      <c r="BEG69" s="28"/>
      <c r="BEH69" s="24"/>
      <c r="BEI69" s="28"/>
      <c r="BEJ69" s="24"/>
      <c r="BEK69" s="28"/>
      <c r="BEL69" s="24"/>
      <c r="BEM69" s="28"/>
      <c r="BEN69" s="24"/>
      <c r="BEO69" s="28"/>
      <c r="BEP69" s="24"/>
      <c r="BEQ69" s="28"/>
      <c r="BER69" s="24"/>
      <c r="BES69" s="28"/>
      <c r="BET69" s="24"/>
      <c r="BEU69" s="28"/>
      <c r="BEV69" s="24"/>
      <c r="BEW69" s="28"/>
      <c r="BEX69" s="24"/>
      <c r="BEY69" s="28"/>
      <c r="BEZ69" s="24"/>
      <c r="BFA69" s="28"/>
      <c r="BFB69" s="24"/>
      <c r="BFC69" s="28"/>
      <c r="BFD69" s="24"/>
      <c r="BFE69" s="28"/>
      <c r="BFF69" s="24"/>
      <c r="BFG69" s="28"/>
      <c r="BFH69" s="24"/>
      <c r="BFI69" s="28"/>
      <c r="BFJ69" s="24"/>
      <c r="BFK69" s="28"/>
      <c r="BFL69" s="24"/>
      <c r="BFM69" s="28"/>
      <c r="BFN69" s="24"/>
      <c r="BFO69" s="28"/>
      <c r="BFP69" s="24"/>
      <c r="BFQ69" s="28"/>
      <c r="BFR69" s="24"/>
      <c r="BFS69" s="28"/>
      <c r="BFT69" s="24"/>
      <c r="BFU69" s="28"/>
      <c r="BFV69" s="24"/>
      <c r="BFW69" s="28"/>
      <c r="BFX69" s="24"/>
      <c r="BFY69" s="28"/>
      <c r="BFZ69" s="24"/>
      <c r="BGA69" s="28"/>
      <c r="BGB69" s="24"/>
      <c r="BGC69" s="28"/>
      <c r="BGD69" s="24"/>
      <c r="BGE69" s="28"/>
      <c r="BGF69" s="24"/>
      <c r="BGG69" s="28"/>
      <c r="BGH69" s="24"/>
      <c r="BGI69" s="28"/>
      <c r="BGJ69" s="24"/>
      <c r="BGK69" s="28"/>
      <c r="BGL69" s="24"/>
      <c r="BGM69" s="28"/>
      <c r="BGN69" s="24"/>
      <c r="BGO69" s="28"/>
      <c r="BGP69" s="24"/>
      <c r="BGQ69" s="28"/>
      <c r="BGR69" s="24"/>
      <c r="BGS69" s="28"/>
      <c r="BGT69" s="24"/>
      <c r="BGU69" s="28"/>
      <c r="BGV69" s="24"/>
      <c r="BGW69" s="28"/>
      <c r="BGX69" s="24"/>
      <c r="BGY69" s="28"/>
      <c r="BGZ69" s="24"/>
      <c r="BHA69" s="28"/>
      <c r="BHB69" s="24"/>
      <c r="BHC69" s="28"/>
      <c r="BHD69" s="24"/>
      <c r="BHE69" s="28"/>
      <c r="BHF69" s="24"/>
      <c r="BHG69" s="28"/>
      <c r="BHH69" s="24"/>
      <c r="BHI69" s="28"/>
      <c r="BHJ69" s="24"/>
      <c r="BHK69" s="28"/>
      <c r="BHL69" s="24"/>
      <c r="BHM69" s="28"/>
      <c r="BHN69" s="24"/>
      <c r="BHO69" s="28"/>
      <c r="BHP69" s="24"/>
      <c r="BHQ69" s="28"/>
      <c r="BHR69" s="24"/>
      <c r="BHS69" s="28"/>
      <c r="BHT69" s="24"/>
      <c r="BHU69" s="28"/>
      <c r="BHV69" s="24"/>
      <c r="BHW69" s="28"/>
      <c r="BHX69" s="24"/>
      <c r="BHY69" s="28"/>
      <c r="BHZ69" s="24"/>
      <c r="BIA69" s="28"/>
      <c r="BIB69" s="24"/>
      <c r="BIC69" s="28"/>
      <c r="BID69" s="24"/>
      <c r="BIE69" s="28"/>
      <c r="BIF69" s="24"/>
      <c r="BIG69" s="28"/>
      <c r="BIH69" s="24"/>
      <c r="BII69" s="28"/>
      <c r="BIJ69" s="24"/>
      <c r="BIK69" s="28"/>
      <c r="BIL69" s="24"/>
      <c r="BIM69" s="28"/>
      <c r="BIN69" s="24"/>
      <c r="BIO69" s="28"/>
      <c r="BIP69" s="24"/>
      <c r="BIQ69" s="28"/>
      <c r="BIR69" s="24"/>
      <c r="BIS69" s="28"/>
      <c r="BIT69" s="24"/>
      <c r="BIU69" s="28"/>
      <c r="BIV69" s="24"/>
      <c r="BIW69" s="28"/>
      <c r="BIX69" s="24"/>
      <c r="BIY69" s="28"/>
      <c r="BIZ69" s="24"/>
      <c r="BJA69" s="28"/>
      <c r="BJB69" s="24"/>
      <c r="BJC69" s="28"/>
      <c r="BJD69" s="24"/>
      <c r="BJE69" s="28"/>
      <c r="BJF69" s="24"/>
      <c r="BJG69" s="28"/>
      <c r="BJH69" s="24"/>
      <c r="BJI69" s="28"/>
      <c r="BJJ69" s="24"/>
      <c r="BJK69" s="28"/>
      <c r="BJL69" s="24"/>
      <c r="BJM69" s="28"/>
      <c r="BJN69" s="24"/>
      <c r="BJO69" s="28"/>
      <c r="BJP69" s="24"/>
      <c r="BJQ69" s="28"/>
      <c r="BJR69" s="24"/>
      <c r="BJS69" s="28"/>
      <c r="BJT69" s="24"/>
      <c r="BJU69" s="28"/>
      <c r="BJV69" s="24"/>
      <c r="BJW69" s="28"/>
      <c r="BJX69" s="24"/>
      <c r="BJY69" s="28"/>
      <c r="BJZ69" s="24"/>
      <c r="BKA69" s="28"/>
      <c r="BKB69" s="24"/>
      <c r="BKC69" s="28"/>
      <c r="BKD69" s="24"/>
      <c r="BKE69" s="28"/>
      <c r="BKF69" s="24"/>
      <c r="BKG69" s="28"/>
      <c r="BKH69" s="24"/>
      <c r="BKI69" s="28"/>
      <c r="BKJ69" s="24"/>
      <c r="BKK69" s="28"/>
      <c r="BKL69" s="24"/>
      <c r="BKM69" s="28"/>
      <c r="BKN69" s="24"/>
      <c r="BKO69" s="28"/>
      <c r="BKP69" s="24"/>
      <c r="BKQ69" s="28"/>
      <c r="BKR69" s="24"/>
      <c r="BKS69" s="28"/>
      <c r="BKT69" s="24"/>
      <c r="BKU69" s="28"/>
      <c r="BKV69" s="24"/>
      <c r="BKW69" s="28"/>
      <c r="BKX69" s="24"/>
      <c r="BKY69" s="28"/>
      <c r="BKZ69" s="24"/>
      <c r="BLA69" s="28"/>
      <c r="BLB69" s="24"/>
      <c r="BLC69" s="28"/>
      <c r="BLD69" s="24"/>
      <c r="BLE69" s="28"/>
      <c r="BLF69" s="24"/>
      <c r="BLG69" s="28"/>
      <c r="BLH69" s="24"/>
      <c r="BLI69" s="28"/>
      <c r="BLJ69" s="24"/>
      <c r="BLK69" s="28"/>
      <c r="BLL69" s="24"/>
      <c r="BLM69" s="28"/>
      <c r="BLN69" s="24"/>
      <c r="BLO69" s="28"/>
      <c r="BLP69" s="24"/>
      <c r="BLQ69" s="28"/>
      <c r="BLR69" s="24"/>
      <c r="BLS69" s="28"/>
      <c r="BLT69" s="24"/>
      <c r="BLU69" s="28"/>
      <c r="BLV69" s="24"/>
      <c r="BLW69" s="28"/>
      <c r="BLX69" s="24"/>
      <c r="BLY69" s="28"/>
      <c r="BLZ69" s="24"/>
      <c r="BMA69" s="28"/>
      <c r="BMB69" s="24"/>
      <c r="BMC69" s="28"/>
      <c r="BMD69" s="24"/>
      <c r="BME69" s="28"/>
      <c r="BMF69" s="24"/>
      <c r="BMG69" s="28"/>
      <c r="BMH69" s="24"/>
      <c r="BMI69" s="28"/>
      <c r="BMJ69" s="24"/>
      <c r="BMK69" s="28"/>
      <c r="BML69" s="24"/>
      <c r="BMM69" s="28"/>
      <c r="BMN69" s="24"/>
      <c r="BMO69" s="28"/>
      <c r="BMP69" s="24"/>
      <c r="BMQ69" s="28"/>
      <c r="BMR69" s="24"/>
      <c r="BMS69" s="28"/>
      <c r="BMT69" s="24"/>
      <c r="BMU69" s="28"/>
      <c r="BMV69" s="24"/>
      <c r="BMW69" s="28"/>
      <c r="BMX69" s="24"/>
      <c r="BMY69" s="28"/>
      <c r="BMZ69" s="24"/>
      <c r="BNA69" s="28"/>
      <c r="BNB69" s="24"/>
      <c r="BNC69" s="28"/>
      <c r="BND69" s="24"/>
      <c r="BNE69" s="28"/>
      <c r="BNF69" s="24"/>
      <c r="BNG69" s="28"/>
      <c r="BNH69" s="24"/>
      <c r="BNI69" s="28"/>
      <c r="BNJ69" s="24"/>
      <c r="BNK69" s="28"/>
      <c r="BNL69" s="24"/>
      <c r="BNM69" s="28"/>
      <c r="BNN69" s="24"/>
      <c r="BNO69" s="28"/>
      <c r="BNP69" s="24"/>
      <c r="BNQ69" s="28"/>
      <c r="BNR69" s="24"/>
      <c r="BNS69" s="28"/>
      <c r="BNT69" s="24"/>
      <c r="BNU69" s="28"/>
      <c r="BNV69" s="24"/>
      <c r="BNW69" s="28"/>
      <c r="BNX69" s="24"/>
      <c r="BNY69" s="28"/>
      <c r="BNZ69" s="24"/>
      <c r="BOA69" s="28"/>
      <c r="BOB69" s="24"/>
      <c r="BOC69" s="28"/>
      <c r="BOD69" s="24"/>
      <c r="BOE69" s="28"/>
      <c r="BOF69" s="24"/>
      <c r="BOG69" s="28"/>
      <c r="BOH69" s="24"/>
      <c r="BOI69" s="28"/>
      <c r="BOJ69" s="24"/>
      <c r="BOK69" s="28"/>
      <c r="BOL69" s="24"/>
      <c r="BOM69" s="28"/>
      <c r="BON69" s="24"/>
      <c r="BOO69" s="28"/>
      <c r="BOP69" s="24"/>
      <c r="BOQ69" s="28"/>
      <c r="BOR69" s="24"/>
      <c r="BOS69" s="28"/>
      <c r="BOT69" s="24"/>
      <c r="BOU69" s="28"/>
      <c r="BOV69" s="24"/>
      <c r="BOW69" s="28"/>
      <c r="BOX69" s="24"/>
      <c r="BOY69" s="28"/>
      <c r="BOZ69" s="24"/>
      <c r="BPA69" s="28"/>
      <c r="BPB69" s="24"/>
      <c r="BPC69" s="28"/>
      <c r="BPD69" s="24"/>
      <c r="BPE69" s="28"/>
      <c r="BPF69" s="24"/>
      <c r="BPG69" s="28"/>
      <c r="BPH69" s="24"/>
      <c r="BPI69" s="28"/>
      <c r="BPJ69" s="24"/>
      <c r="BPK69" s="28"/>
      <c r="BPL69" s="24"/>
      <c r="BPM69" s="28"/>
      <c r="BPN69" s="24"/>
      <c r="BPO69" s="28"/>
      <c r="BPP69" s="24"/>
      <c r="BPQ69" s="28"/>
      <c r="BPR69" s="24"/>
      <c r="BPS69" s="28"/>
      <c r="BPT69" s="24"/>
      <c r="BPU69" s="28"/>
      <c r="BPV69" s="24"/>
      <c r="BPW69" s="28"/>
      <c r="BPX69" s="24"/>
      <c r="BPY69" s="28"/>
      <c r="BPZ69" s="24"/>
      <c r="BQA69" s="28"/>
      <c r="BQB69" s="24"/>
      <c r="BQC69" s="28"/>
      <c r="BQD69" s="24"/>
      <c r="BQE69" s="28"/>
      <c r="BQF69" s="24"/>
      <c r="BQG69" s="28"/>
      <c r="BQH69" s="24"/>
      <c r="BQI69" s="28"/>
      <c r="BQJ69" s="24"/>
      <c r="BQK69" s="28"/>
      <c r="BQL69" s="24"/>
      <c r="BQM69" s="28"/>
      <c r="BQN69" s="24"/>
      <c r="BQO69" s="28"/>
      <c r="BQP69" s="24"/>
      <c r="BQQ69" s="28"/>
      <c r="BQR69" s="24"/>
      <c r="BQS69" s="28"/>
      <c r="BQT69" s="24"/>
      <c r="BQU69" s="28"/>
      <c r="BQV69" s="24"/>
      <c r="BQW69" s="28"/>
      <c r="BQX69" s="24"/>
      <c r="BQY69" s="28"/>
      <c r="BQZ69" s="24"/>
      <c r="BRA69" s="28"/>
      <c r="BRB69" s="24"/>
      <c r="BRC69" s="28"/>
      <c r="BRD69" s="24"/>
      <c r="BRE69" s="28"/>
      <c r="BRF69" s="24"/>
      <c r="BRG69" s="28"/>
      <c r="BRH69" s="24"/>
      <c r="BRI69" s="28"/>
      <c r="BRJ69" s="24"/>
      <c r="BRK69" s="28"/>
      <c r="BRL69" s="24"/>
      <c r="BRM69" s="28"/>
      <c r="BRN69" s="24"/>
      <c r="BRO69" s="28"/>
      <c r="BRP69" s="24"/>
      <c r="BRQ69" s="28"/>
      <c r="BRR69" s="24"/>
      <c r="BRS69" s="28"/>
      <c r="BRT69" s="24"/>
      <c r="BRU69" s="28"/>
      <c r="BRV69" s="24"/>
      <c r="BRW69" s="28"/>
      <c r="BRX69" s="24"/>
      <c r="BRY69" s="28"/>
      <c r="BRZ69" s="24"/>
      <c r="BSA69" s="28"/>
      <c r="BSB69" s="24"/>
      <c r="BSC69" s="28"/>
      <c r="BSD69" s="24"/>
      <c r="BSE69" s="28"/>
      <c r="BSF69" s="24"/>
      <c r="BSG69" s="28"/>
      <c r="BSH69" s="24"/>
      <c r="BSI69" s="28"/>
      <c r="BSJ69" s="24"/>
      <c r="BSK69" s="28"/>
      <c r="BSL69" s="24"/>
      <c r="BSM69" s="28"/>
      <c r="BSN69" s="24"/>
      <c r="BSO69" s="28"/>
      <c r="BSP69" s="24"/>
      <c r="BSQ69" s="28"/>
      <c r="BSR69" s="24"/>
      <c r="BSS69" s="28"/>
      <c r="BST69" s="24"/>
      <c r="BSU69" s="28"/>
      <c r="BSV69" s="24"/>
      <c r="BSW69" s="28"/>
      <c r="BSX69" s="24"/>
      <c r="BSY69" s="28"/>
      <c r="BSZ69" s="24"/>
      <c r="BTA69" s="28"/>
      <c r="BTB69" s="24"/>
      <c r="BTC69" s="28"/>
      <c r="BTD69" s="24"/>
      <c r="BTE69" s="28"/>
      <c r="BTF69" s="24"/>
      <c r="BTG69" s="28"/>
      <c r="BTH69" s="24"/>
      <c r="BTI69" s="28"/>
      <c r="BTJ69" s="24"/>
      <c r="BTK69" s="28"/>
      <c r="BTL69" s="24"/>
      <c r="BTM69" s="28"/>
      <c r="BTN69" s="24"/>
      <c r="BTO69" s="28"/>
      <c r="BTP69" s="24"/>
      <c r="BTQ69" s="28"/>
      <c r="BTR69" s="24"/>
      <c r="BTS69" s="28"/>
      <c r="BTT69" s="24"/>
      <c r="BTU69" s="28"/>
      <c r="BTV69" s="24"/>
      <c r="BTW69" s="28"/>
      <c r="BTX69" s="24"/>
      <c r="BTY69" s="28"/>
      <c r="BTZ69" s="24"/>
      <c r="BUA69" s="28"/>
      <c r="BUB69" s="24"/>
      <c r="BUC69" s="28"/>
      <c r="BUD69" s="24"/>
      <c r="BUE69" s="28"/>
      <c r="BUF69" s="24"/>
      <c r="BUG69" s="28"/>
      <c r="BUH69" s="24"/>
      <c r="BUI69" s="28"/>
      <c r="BUJ69" s="24"/>
      <c r="BUK69" s="28"/>
      <c r="BUL69" s="24"/>
      <c r="BUM69" s="28"/>
      <c r="BUN69" s="24"/>
      <c r="BUO69" s="28"/>
      <c r="BUP69" s="24"/>
      <c r="BUQ69" s="28"/>
      <c r="BUR69" s="24"/>
      <c r="BUS69" s="28"/>
      <c r="BUT69" s="24"/>
      <c r="BUU69" s="28"/>
      <c r="BUV69" s="24"/>
      <c r="BUW69" s="28"/>
      <c r="BUX69" s="24"/>
      <c r="BUY69" s="28"/>
      <c r="BUZ69" s="24"/>
      <c r="BVA69" s="28"/>
      <c r="BVB69" s="24"/>
      <c r="BVC69" s="28"/>
      <c r="BVD69" s="24"/>
      <c r="BVE69" s="28"/>
      <c r="BVF69" s="24"/>
      <c r="BVG69" s="28"/>
      <c r="BVH69" s="24"/>
      <c r="BVI69" s="28"/>
      <c r="BVJ69" s="24"/>
      <c r="BVK69" s="28"/>
      <c r="BVL69" s="24"/>
      <c r="BVM69" s="28"/>
      <c r="BVN69" s="24"/>
      <c r="BVO69" s="28"/>
      <c r="BVP69" s="24"/>
      <c r="BVQ69" s="28"/>
      <c r="BVR69" s="24"/>
      <c r="BVS69" s="28"/>
      <c r="BVT69" s="24"/>
      <c r="BVU69" s="28"/>
      <c r="BVV69" s="24"/>
      <c r="BVW69" s="28"/>
      <c r="BVX69" s="24"/>
      <c r="BVY69" s="28"/>
      <c r="BVZ69" s="24"/>
      <c r="BWA69" s="28"/>
      <c r="BWB69" s="24"/>
      <c r="BWC69" s="28"/>
      <c r="BWD69" s="24"/>
      <c r="BWE69" s="28"/>
      <c r="BWF69" s="24"/>
      <c r="BWG69" s="28"/>
      <c r="BWH69" s="24"/>
      <c r="BWI69" s="28"/>
      <c r="BWJ69" s="24"/>
      <c r="BWK69" s="28"/>
      <c r="BWL69" s="24"/>
      <c r="BWM69" s="28"/>
      <c r="BWN69" s="24"/>
      <c r="BWO69" s="28"/>
      <c r="BWP69" s="24"/>
      <c r="BWQ69" s="28"/>
      <c r="BWR69" s="24"/>
      <c r="BWS69" s="28"/>
      <c r="BWT69" s="24"/>
      <c r="BWU69" s="28"/>
      <c r="BWV69" s="24"/>
      <c r="BWW69" s="28"/>
      <c r="BWX69" s="24"/>
      <c r="BWY69" s="28"/>
      <c r="BWZ69" s="24"/>
      <c r="BXA69" s="28"/>
      <c r="BXB69" s="24"/>
      <c r="BXC69" s="28"/>
      <c r="BXD69" s="24"/>
      <c r="BXE69" s="28"/>
      <c r="BXF69" s="24"/>
      <c r="BXG69" s="28"/>
      <c r="BXH69" s="24"/>
      <c r="BXI69" s="28"/>
      <c r="BXJ69" s="24"/>
      <c r="BXK69" s="28"/>
      <c r="BXL69" s="24"/>
      <c r="BXM69" s="28"/>
      <c r="BXN69" s="24"/>
      <c r="BXO69" s="28"/>
      <c r="BXP69" s="24"/>
      <c r="BXQ69" s="28"/>
      <c r="BXR69" s="24"/>
      <c r="BXS69" s="28"/>
      <c r="BXT69" s="24"/>
      <c r="BXU69" s="28"/>
      <c r="BXV69" s="24"/>
      <c r="BXW69" s="28"/>
      <c r="BXX69" s="24"/>
      <c r="BXY69" s="28"/>
      <c r="BXZ69" s="24"/>
      <c r="BYA69" s="28"/>
      <c r="BYB69" s="24"/>
      <c r="BYC69" s="28"/>
      <c r="BYD69" s="24"/>
      <c r="BYE69" s="28"/>
      <c r="BYF69" s="24"/>
      <c r="BYG69" s="28"/>
      <c r="BYH69" s="24"/>
      <c r="BYI69" s="28"/>
      <c r="BYJ69" s="24"/>
      <c r="BYK69" s="28"/>
      <c r="BYL69" s="24"/>
      <c r="BYM69" s="28"/>
      <c r="BYN69" s="24"/>
      <c r="BYO69" s="28"/>
      <c r="BYP69" s="24"/>
      <c r="BYQ69" s="28"/>
      <c r="BYR69" s="24"/>
      <c r="BYS69" s="28"/>
      <c r="BYT69" s="24"/>
      <c r="BYU69" s="28"/>
      <c r="BYV69" s="24"/>
      <c r="BYW69" s="28"/>
      <c r="BYX69" s="24"/>
      <c r="BYY69" s="28"/>
      <c r="BYZ69" s="24"/>
      <c r="BZA69" s="28"/>
      <c r="BZB69" s="24"/>
      <c r="BZC69" s="28"/>
      <c r="BZD69" s="24"/>
      <c r="BZE69" s="28"/>
      <c r="BZF69" s="24"/>
      <c r="BZG69" s="28"/>
      <c r="BZH69" s="24"/>
      <c r="BZI69" s="28"/>
      <c r="BZJ69" s="24"/>
      <c r="BZK69" s="28"/>
      <c r="BZL69" s="24"/>
      <c r="BZM69" s="28"/>
      <c r="BZN69" s="24"/>
      <c r="BZO69" s="28"/>
      <c r="BZP69" s="24"/>
      <c r="BZQ69" s="28"/>
      <c r="BZR69" s="24"/>
      <c r="BZS69" s="28"/>
      <c r="BZT69" s="24"/>
      <c r="BZU69" s="28"/>
      <c r="BZV69" s="24"/>
      <c r="BZW69" s="28"/>
      <c r="BZX69" s="24"/>
      <c r="BZY69" s="28"/>
      <c r="BZZ69" s="24"/>
      <c r="CAA69" s="28"/>
      <c r="CAB69" s="24"/>
      <c r="CAC69" s="28"/>
      <c r="CAD69" s="24"/>
      <c r="CAE69" s="28"/>
      <c r="CAF69" s="24"/>
      <c r="CAG69" s="28"/>
      <c r="CAH69" s="24"/>
      <c r="CAI69" s="28"/>
      <c r="CAJ69" s="24"/>
      <c r="CAK69" s="28"/>
      <c r="CAL69" s="24"/>
      <c r="CAM69" s="28"/>
      <c r="CAN69" s="24"/>
      <c r="CAO69" s="28"/>
      <c r="CAP69" s="24"/>
      <c r="CAQ69" s="28"/>
      <c r="CAR69" s="24"/>
      <c r="CAS69" s="28"/>
      <c r="CAT69" s="24"/>
      <c r="CAU69" s="28"/>
      <c r="CAV69" s="24"/>
      <c r="CAW69" s="28"/>
      <c r="CAX69" s="24"/>
      <c r="CAY69" s="28"/>
      <c r="CAZ69" s="24"/>
      <c r="CBA69" s="28"/>
      <c r="CBB69" s="24"/>
      <c r="CBC69" s="28"/>
      <c r="CBD69" s="24"/>
      <c r="CBE69" s="28"/>
      <c r="CBF69" s="24"/>
      <c r="CBG69" s="28"/>
      <c r="CBH69" s="24"/>
      <c r="CBI69" s="28"/>
      <c r="CBJ69" s="24"/>
      <c r="CBK69" s="28"/>
      <c r="CBL69" s="24"/>
      <c r="CBM69" s="28"/>
      <c r="CBN69" s="24"/>
      <c r="CBO69" s="28"/>
      <c r="CBP69" s="24"/>
      <c r="CBQ69" s="28"/>
      <c r="CBR69" s="24"/>
      <c r="CBS69" s="28"/>
      <c r="CBT69" s="24"/>
      <c r="CBU69" s="28"/>
      <c r="CBV69" s="24"/>
      <c r="CBW69" s="28"/>
      <c r="CBX69" s="24"/>
      <c r="CBY69" s="28"/>
      <c r="CBZ69" s="24"/>
      <c r="CCA69" s="28"/>
      <c r="CCB69" s="24"/>
      <c r="CCC69" s="28"/>
      <c r="CCD69" s="24"/>
      <c r="CCE69" s="28"/>
      <c r="CCF69" s="24"/>
      <c r="CCG69" s="28"/>
      <c r="CCH69" s="24"/>
      <c r="CCI69" s="28"/>
      <c r="CCJ69" s="24"/>
      <c r="CCK69" s="28"/>
      <c r="CCL69" s="24"/>
      <c r="CCM69" s="28"/>
      <c r="CCN69" s="24"/>
      <c r="CCO69" s="28"/>
      <c r="CCP69" s="24"/>
      <c r="CCQ69" s="28"/>
      <c r="CCR69" s="24"/>
      <c r="CCS69" s="28"/>
      <c r="CCT69" s="24"/>
      <c r="CCU69" s="28"/>
      <c r="CCV69" s="24"/>
      <c r="CCW69" s="28"/>
      <c r="CCX69" s="24"/>
      <c r="CCY69" s="28"/>
      <c r="CCZ69" s="24"/>
      <c r="CDA69" s="28"/>
      <c r="CDB69" s="24"/>
      <c r="CDC69" s="28"/>
      <c r="CDD69" s="24"/>
      <c r="CDE69" s="28"/>
      <c r="CDF69" s="24"/>
      <c r="CDG69" s="28"/>
      <c r="CDH69" s="24"/>
      <c r="CDI69" s="28"/>
      <c r="CDJ69" s="24"/>
      <c r="CDK69" s="28"/>
      <c r="CDL69" s="24"/>
      <c r="CDM69" s="28"/>
      <c r="CDN69" s="24"/>
      <c r="CDO69" s="28"/>
      <c r="CDP69" s="24"/>
      <c r="CDQ69" s="28"/>
      <c r="CDR69" s="24"/>
      <c r="CDS69" s="28"/>
      <c r="CDT69" s="24"/>
      <c r="CDU69" s="28"/>
      <c r="CDV69" s="24"/>
      <c r="CDW69" s="28"/>
      <c r="CDX69" s="24"/>
      <c r="CDY69" s="28"/>
      <c r="CDZ69" s="24"/>
      <c r="CEA69" s="28"/>
      <c r="CEB69" s="24"/>
      <c r="CEC69" s="28"/>
      <c r="CED69" s="24"/>
      <c r="CEE69" s="28"/>
      <c r="CEF69" s="24"/>
      <c r="CEG69" s="28"/>
      <c r="CEH69" s="24"/>
      <c r="CEI69" s="28"/>
      <c r="CEJ69" s="24"/>
      <c r="CEK69" s="28"/>
      <c r="CEL69" s="24"/>
      <c r="CEM69" s="28"/>
      <c r="CEN69" s="24"/>
      <c r="CEO69" s="28"/>
      <c r="CEP69" s="24"/>
      <c r="CEQ69" s="28"/>
      <c r="CER69" s="24"/>
      <c r="CES69" s="28"/>
      <c r="CET69" s="24"/>
      <c r="CEU69" s="28"/>
      <c r="CEV69" s="24"/>
      <c r="CEW69" s="28"/>
      <c r="CEX69" s="24"/>
      <c r="CEY69" s="28"/>
      <c r="CEZ69" s="24"/>
      <c r="CFA69" s="28"/>
      <c r="CFB69" s="24"/>
      <c r="CFC69" s="28"/>
      <c r="CFD69" s="24"/>
      <c r="CFE69" s="28"/>
      <c r="CFF69" s="24"/>
      <c r="CFG69" s="28"/>
      <c r="CFH69" s="24"/>
      <c r="CFI69" s="28"/>
      <c r="CFJ69" s="24"/>
      <c r="CFK69" s="28"/>
      <c r="CFL69" s="24"/>
      <c r="CFM69" s="28"/>
      <c r="CFN69" s="24"/>
      <c r="CFO69" s="28"/>
      <c r="CFP69" s="24"/>
      <c r="CFQ69" s="28"/>
      <c r="CFR69" s="24"/>
      <c r="CFS69" s="28"/>
      <c r="CFT69" s="24"/>
      <c r="CFU69" s="28"/>
      <c r="CFV69" s="24"/>
      <c r="CFW69" s="28"/>
      <c r="CFX69" s="24"/>
      <c r="CFY69" s="28"/>
      <c r="CFZ69" s="24"/>
      <c r="CGA69" s="28"/>
      <c r="CGB69" s="24"/>
      <c r="CGC69" s="28"/>
      <c r="CGD69" s="24"/>
      <c r="CGE69" s="28"/>
      <c r="CGF69" s="24"/>
      <c r="CGG69" s="28"/>
      <c r="CGH69" s="24"/>
      <c r="CGI69" s="28"/>
      <c r="CGJ69" s="24"/>
      <c r="CGK69" s="28"/>
      <c r="CGL69" s="24"/>
      <c r="CGM69" s="28"/>
      <c r="CGN69" s="24"/>
      <c r="CGO69" s="28"/>
      <c r="CGP69" s="24"/>
      <c r="CGQ69" s="28"/>
      <c r="CGR69" s="24"/>
      <c r="CGS69" s="28"/>
      <c r="CGT69" s="24"/>
      <c r="CGU69" s="28"/>
      <c r="CGV69" s="24"/>
      <c r="CGW69" s="28"/>
      <c r="CGX69" s="24"/>
      <c r="CGY69" s="28"/>
      <c r="CGZ69" s="24"/>
      <c r="CHA69" s="28"/>
      <c r="CHB69" s="24"/>
      <c r="CHC69" s="28"/>
      <c r="CHD69" s="24"/>
      <c r="CHE69" s="28"/>
      <c r="CHF69" s="24"/>
      <c r="CHG69" s="28"/>
      <c r="CHH69" s="24"/>
      <c r="CHI69" s="28"/>
      <c r="CHJ69" s="24"/>
      <c r="CHK69" s="28"/>
      <c r="CHL69" s="24"/>
      <c r="CHM69" s="28"/>
      <c r="CHN69" s="24"/>
      <c r="CHO69" s="28"/>
      <c r="CHP69" s="24"/>
      <c r="CHQ69" s="28"/>
      <c r="CHR69" s="24"/>
      <c r="CHS69" s="28"/>
      <c r="CHT69" s="24"/>
      <c r="CHU69" s="28"/>
      <c r="CHV69" s="24"/>
      <c r="CHW69" s="28"/>
      <c r="CHX69" s="24"/>
      <c r="CHY69" s="28"/>
      <c r="CHZ69" s="24"/>
      <c r="CIA69" s="28"/>
      <c r="CIB69" s="24"/>
      <c r="CIC69" s="28"/>
      <c r="CID69" s="24"/>
      <c r="CIE69" s="28"/>
      <c r="CIF69" s="24"/>
      <c r="CIG69" s="28"/>
      <c r="CIH69" s="24"/>
      <c r="CII69" s="28"/>
      <c r="CIJ69" s="24"/>
      <c r="CIK69" s="28"/>
      <c r="CIL69" s="24"/>
      <c r="CIM69" s="28"/>
      <c r="CIN69" s="24"/>
      <c r="CIO69" s="28"/>
      <c r="CIP69" s="24"/>
      <c r="CIQ69" s="28"/>
      <c r="CIR69" s="24"/>
      <c r="CIS69" s="28"/>
      <c r="CIT69" s="24"/>
      <c r="CIU69" s="28"/>
      <c r="CIV69" s="24"/>
      <c r="CIW69" s="28"/>
      <c r="CIX69" s="24"/>
      <c r="CIY69" s="28"/>
      <c r="CIZ69" s="24"/>
      <c r="CJA69" s="28"/>
      <c r="CJB69" s="24"/>
      <c r="CJC69" s="28"/>
      <c r="CJD69" s="24"/>
      <c r="CJE69" s="28"/>
      <c r="CJF69" s="24"/>
      <c r="CJG69" s="28"/>
      <c r="CJH69" s="24"/>
      <c r="CJI69" s="28"/>
      <c r="CJJ69" s="24"/>
      <c r="CJK69" s="28"/>
      <c r="CJL69" s="24"/>
      <c r="CJM69" s="28"/>
      <c r="CJN69" s="24"/>
      <c r="CJO69" s="28"/>
      <c r="CJP69" s="24"/>
      <c r="CJQ69" s="28"/>
      <c r="CJR69" s="24"/>
      <c r="CJS69" s="28"/>
      <c r="CJT69" s="24"/>
      <c r="CJU69" s="28"/>
      <c r="CJV69" s="24"/>
      <c r="CJW69" s="28"/>
      <c r="CJX69" s="24"/>
      <c r="CJY69" s="28"/>
      <c r="CJZ69" s="24"/>
      <c r="CKA69" s="28"/>
      <c r="CKB69" s="24"/>
      <c r="CKC69" s="28"/>
      <c r="CKD69" s="24"/>
      <c r="CKE69" s="28"/>
      <c r="CKF69" s="24"/>
      <c r="CKG69" s="28"/>
      <c r="CKH69" s="24"/>
      <c r="CKI69" s="28"/>
      <c r="CKJ69" s="24"/>
      <c r="CKK69" s="28"/>
      <c r="CKL69" s="24"/>
      <c r="CKM69" s="28"/>
      <c r="CKN69" s="24"/>
      <c r="CKO69" s="28"/>
      <c r="CKP69" s="24"/>
      <c r="CKQ69" s="28"/>
      <c r="CKR69" s="24"/>
      <c r="CKS69" s="28"/>
      <c r="CKT69" s="24"/>
      <c r="CKU69" s="28"/>
      <c r="CKV69" s="24"/>
      <c r="CKW69" s="28"/>
      <c r="CKX69" s="24"/>
      <c r="CKY69" s="28"/>
      <c r="CKZ69" s="24"/>
      <c r="CLA69" s="28"/>
      <c r="CLB69" s="24"/>
      <c r="CLC69" s="28"/>
      <c r="CLD69" s="24"/>
      <c r="CLE69" s="28"/>
      <c r="CLF69" s="24"/>
      <c r="CLG69" s="28"/>
      <c r="CLH69" s="24"/>
      <c r="CLI69" s="28"/>
      <c r="CLJ69" s="24"/>
      <c r="CLK69" s="28"/>
      <c r="CLL69" s="24"/>
      <c r="CLM69" s="28"/>
      <c r="CLN69" s="24"/>
      <c r="CLO69" s="28"/>
      <c r="CLP69" s="24"/>
      <c r="CLQ69" s="28"/>
      <c r="CLR69" s="24"/>
      <c r="CLS69" s="28"/>
      <c r="CLT69" s="24"/>
      <c r="CLU69" s="28"/>
      <c r="CLV69" s="24"/>
      <c r="CLW69" s="28"/>
      <c r="CLX69" s="24"/>
      <c r="CLY69" s="28"/>
      <c r="CLZ69" s="24"/>
      <c r="CMA69" s="28"/>
      <c r="CMB69" s="24"/>
      <c r="CMC69" s="28"/>
      <c r="CMD69" s="24"/>
      <c r="CME69" s="28"/>
      <c r="CMF69" s="24"/>
      <c r="CMG69" s="28"/>
      <c r="CMH69" s="24"/>
      <c r="CMI69" s="28"/>
      <c r="CMJ69" s="24"/>
      <c r="CMK69" s="28"/>
      <c r="CML69" s="24"/>
      <c r="CMM69" s="28"/>
      <c r="CMN69" s="24"/>
      <c r="CMO69" s="28"/>
      <c r="CMP69" s="24"/>
      <c r="CMQ69" s="28"/>
      <c r="CMR69" s="24"/>
      <c r="CMS69" s="28"/>
      <c r="CMT69" s="24"/>
      <c r="CMU69" s="28"/>
      <c r="CMV69" s="24"/>
      <c r="CMW69" s="28"/>
      <c r="CMX69" s="24"/>
      <c r="CMY69" s="28"/>
      <c r="CMZ69" s="24"/>
      <c r="CNA69" s="28"/>
      <c r="CNB69" s="24"/>
      <c r="CNC69" s="28"/>
      <c r="CND69" s="24"/>
      <c r="CNE69" s="28"/>
      <c r="CNF69" s="24"/>
      <c r="CNG69" s="28"/>
      <c r="CNH69" s="24"/>
      <c r="CNI69" s="28"/>
      <c r="CNJ69" s="24"/>
      <c r="CNK69" s="28"/>
      <c r="CNL69" s="24"/>
      <c r="CNM69" s="28"/>
      <c r="CNN69" s="24"/>
      <c r="CNO69" s="28"/>
      <c r="CNP69" s="24"/>
      <c r="CNQ69" s="28"/>
      <c r="CNR69" s="24"/>
      <c r="CNS69" s="28"/>
      <c r="CNT69" s="24"/>
      <c r="CNU69" s="28"/>
      <c r="CNV69" s="24"/>
      <c r="CNW69" s="28"/>
      <c r="CNX69" s="24"/>
      <c r="CNY69" s="28"/>
      <c r="CNZ69" s="24"/>
      <c r="COA69" s="28"/>
      <c r="COB69" s="24"/>
      <c r="COC69" s="28"/>
      <c r="COD69" s="24"/>
      <c r="COE69" s="28"/>
      <c r="COF69" s="24"/>
      <c r="COG69" s="28"/>
      <c r="COH69" s="24"/>
      <c r="COI69" s="28"/>
      <c r="COJ69" s="24"/>
      <c r="COK69" s="28"/>
      <c r="COL69" s="24"/>
      <c r="COM69" s="28"/>
      <c r="CON69" s="24"/>
      <c r="COO69" s="28"/>
      <c r="COP69" s="24"/>
      <c r="COQ69" s="28"/>
      <c r="COR69" s="24"/>
      <c r="COS69" s="28"/>
      <c r="COT69" s="24"/>
      <c r="COU69" s="28"/>
      <c r="COV69" s="24"/>
      <c r="COW69" s="28"/>
      <c r="COX69" s="24"/>
      <c r="COY69" s="28"/>
      <c r="COZ69" s="24"/>
      <c r="CPA69" s="28"/>
      <c r="CPB69" s="24"/>
      <c r="CPC69" s="28"/>
      <c r="CPD69" s="24"/>
      <c r="CPE69" s="28"/>
      <c r="CPF69" s="24"/>
      <c r="CPG69" s="28"/>
      <c r="CPH69" s="24"/>
      <c r="CPI69" s="28"/>
      <c r="CPJ69" s="24"/>
      <c r="CPK69" s="28"/>
      <c r="CPL69" s="24"/>
      <c r="CPM69" s="28"/>
      <c r="CPN69" s="24"/>
      <c r="CPO69" s="28"/>
      <c r="CPP69" s="24"/>
      <c r="CPQ69" s="28"/>
      <c r="CPR69" s="24"/>
      <c r="CPS69" s="28"/>
      <c r="CPT69" s="24"/>
      <c r="CPU69" s="28"/>
      <c r="CPV69" s="24"/>
      <c r="CPW69" s="28"/>
      <c r="CPX69" s="24"/>
      <c r="CPY69" s="28"/>
      <c r="CPZ69" s="24"/>
      <c r="CQA69" s="28"/>
      <c r="CQB69" s="24"/>
      <c r="CQC69" s="28"/>
      <c r="CQD69" s="24"/>
      <c r="CQE69" s="28"/>
      <c r="CQF69" s="24"/>
      <c r="CQG69" s="28"/>
      <c r="CQH69" s="24"/>
      <c r="CQI69" s="28"/>
      <c r="CQJ69" s="24"/>
      <c r="CQK69" s="28"/>
      <c r="CQL69" s="24"/>
      <c r="CQM69" s="28"/>
      <c r="CQN69" s="24"/>
      <c r="CQO69" s="28"/>
      <c r="CQP69" s="24"/>
      <c r="CQQ69" s="28"/>
      <c r="CQR69" s="24"/>
      <c r="CQS69" s="28"/>
      <c r="CQT69" s="24"/>
      <c r="CQU69" s="28"/>
      <c r="CQV69" s="24"/>
      <c r="CQW69" s="28"/>
      <c r="CQX69" s="24"/>
      <c r="CQY69" s="28"/>
      <c r="CQZ69" s="24"/>
      <c r="CRA69" s="28"/>
      <c r="CRB69" s="24"/>
      <c r="CRC69" s="28"/>
      <c r="CRD69" s="24"/>
      <c r="CRE69" s="28"/>
      <c r="CRF69" s="24"/>
      <c r="CRG69" s="28"/>
      <c r="CRH69" s="24"/>
      <c r="CRI69" s="28"/>
      <c r="CRJ69" s="24"/>
      <c r="CRK69" s="28"/>
      <c r="CRL69" s="24"/>
      <c r="CRM69" s="28"/>
      <c r="CRN69" s="24"/>
      <c r="CRO69" s="28"/>
      <c r="CRP69" s="24"/>
      <c r="CRQ69" s="28"/>
      <c r="CRR69" s="24"/>
      <c r="CRS69" s="28"/>
      <c r="CRT69" s="24"/>
      <c r="CRU69" s="28"/>
      <c r="CRV69" s="24"/>
      <c r="CRW69" s="28"/>
      <c r="CRX69" s="24"/>
      <c r="CRY69" s="28"/>
      <c r="CRZ69" s="24"/>
      <c r="CSA69" s="28"/>
      <c r="CSB69" s="24"/>
      <c r="CSC69" s="28"/>
      <c r="CSD69" s="24"/>
      <c r="CSE69" s="28"/>
      <c r="CSF69" s="24"/>
      <c r="CSG69" s="28"/>
      <c r="CSH69" s="24"/>
      <c r="CSI69" s="28"/>
      <c r="CSJ69" s="24"/>
      <c r="CSK69" s="28"/>
      <c r="CSL69" s="24"/>
      <c r="CSM69" s="28"/>
      <c r="CSN69" s="24"/>
      <c r="CSO69" s="28"/>
      <c r="CSP69" s="24"/>
      <c r="CSQ69" s="28"/>
      <c r="CSR69" s="24"/>
      <c r="CSS69" s="28"/>
      <c r="CST69" s="24"/>
      <c r="CSU69" s="28"/>
      <c r="CSV69" s="24"/>
      <c r="CSW69" s="28"/>
      <c r="CSX69" s="24"/>
      <c r="CSY69" s="28"/>
      <c r="CSZ69" s="24"/>
      <c r="CTA69" s="28"/>
      <c r="CTB69" s="24"/>
      <c r="CTC69" s="28"/>
      <c r="CTD69" s="24"/>
      <c r="CTE69" s="28"/>
      <c r="CTF69" s="24"/>
      <c r="CTG69" s="28"/>
      <c r="CTH69" s="24"/>
      <c r="CTI69" s="28"/>
      <c r="CTJ69" s="24"/>
      <c r="CTK69" s="28"/>
      <c r="CTL69" s="24"/>
      <c r="CTM69" s="28"/>
      <c r="CTN69" s="24"/>
      <c r="CTO69" s="28"/>
      <c r="CTP69" s="24"/>
      <c r="CTQ69" s="28"/>
      <c r="CTR69" s="24"/>
      <c r="CTS69" s="28"/>
      <c r="CTT69" s="24"/>
      <c r="CTU69" s="28"/>
      <c r="CTV69" s="24"/>
      <c r="CTW69" s="28"/>
      <c r="CTX69" s="24"/>
      <c r="CTY69" s="28"/>
      <c r="CTZ69" s="24"/>
      <c r="CUA69" s="28"/>
      <c r="CUB69" s="24"/>
      <c r="CUC69" s="28"/>
      <c r="CUD69" s="24"/>
      <c r="CUE69" s="28"/>
      <c r="CUF69" s="24"/>
      <c r="CUG69" s="28"/>
      <c r="CUH69" s="24"/>
      <c r="CUI69" s="28"/>
      <c r="CUJ69" s="24"/>
      <c r="CUK69" s="28"/>
      <c r="CUL69" s="24"/>
      <c r="CUM69" s="28"/>
      <c r="CUN69" s="24"/>
      <c r="CUO69" s="28"/>
      <c r="CUP69" s="24"/>
      <c r="CUQ69" s="28"/>
      <c r="CUR69" s="24"/>
      <c r="CUS69" s="28"/>
      <c r="CUT69" s="24"/>
      <c r="CUU69" s="28"/>
      <c r="CUV69" s="24"/>
      <c r="CUW69" s="28"/>
      <c r="CUX69" s="24"/>
      <c r="CUY69" s="28"/>
      <c r="CUZ69" s="24"/>
      <c r="CVA69" s="28"/>
      <c r="CVB69" s="24"/>
      <c r="CVC69" s="28"/>
      <c r="CVD69" s="24"/>
      <c r="CVE69" s="28"/>
      <c r="CVF69" s="24"/>
      <c r="CVG69" s="28"/>
      <c r="CVH69" s="24"/>
      <c r="CVI69" s="28"/>
      <c r="CVJ69" s="24"/>
      <c r="CVK69" s="28"/>
      <c r="CVL69" s="24"/>
      <c r="CVM69" s="28"/>
      <c r="CVN69" s="24"/>
      <c r="CVO69" s="28"/>
      <c r="CVP69" s="24"/>
      <c r="CVQ69" s="28"/>
      <c r="CVR69" s="24"/>
      <c r="CVS69" s="28"/>
      <c r="CVT69" s="24"/>
      <c r="CVU69" s="28"/>
      <c r="CVV69" s="24"/>
      <c r="CVW69" s="28"/>
      <c r="CVX69" s="24"/>
      <c r="CVY69" s="28"/>
      <c r="CVZ69" s="24"/>
      <c r="CWA69" s="28"/>
      <c r="CWB69" s="24"/>
      <c r="CWC69" s="28"/>
      <c r="CWD69" s="24"/>
      <c r="CWE69" s="28"/>
      <c r="CWF69" s="24"/>
      <c r="CWG69" s="28"/>
      <c r="CWH69" s="24"/>
      <c r="CWI69" s="28"/>
      <c r="CWJ69" s="24"/>
      <c r="CWK69" s="28"/>
      <c r="CWL69" s="24"/>
      <c r="CWM69" s="28"/>
      <c r="CWN69" s="24"/>
      <c r="CWO69" s="28"/>
      <c r="CWP69" s="24"/>
      <c r="CWQ69" s="28"/>
      <c r="CWR69" s="24"/>
      <c r="CWS69" s="28"/>
      <c r="CWT69" s="24"/>
      <c r="CWU69" s="28"/>
      <c r="CWV69" s="24"/>
      <c r="CWW69" s="28"/>
      <c r="CWX69" s="24"/>
      <c r="CWY69" s="28"/>
      <c r="CWZ69" s="24"/>
      <c r="CXA69" s="28"/>
      <c r="CXB69" s="24"/>
      <c r="CXC69" s="28"/>
      <c r="CXD69" s="24"/>
      <c r="CXE69" s="28"/>
      <c r="CXF69" s="24"/>
      <c r="CXG69" s="28"/>
      <c r="CXH69" s="24"/>
      <c r="CXI69" s="28"/>
      <c r="CXJ69" s="24"/>
      <c r="CXK69" s="28"/>
      <c r="CXL69" s="24"/>
      <c r="CXM69" s="28"/>
      <c r="CXN69" s="24"/>
      <c r="CXO69" s="28"/>
      <c r="CXP69" s="24"/>
      <c r="CXQ69" s="28"/>
      <c r="CXR69" s="24"/>
      <c r="CXS69" s="28"/>
      <c r="CXT69" s="24"/>
      <c r="CXU69" s="28"/>
      <c r="CXV69" s="24"/>
      <c r="CXW69" s="28"/>
      <c r="CXX69" s="24"/>
      <c r="CXY69" s="28"/>
      <c r="CXZ69" s="24"/>
      <c r="CYA69" s="28"/>
      <c r="CYB69" s="24"/>
      <c r="CYC69" s="28"/>
      <c r="CYD69" s="24"/>
      <c r="CYE69" s="28"/>
      <c r="CYF69" s="24"/>
      <c r="CYG69" s="28"/>
      <c r="CYH69" s="24"/>
      <c r="CYI69" s="28"/>
      <c r="CYJ69" s="24"/>
      <c r="CYK69" s="28"/>
      <c r="CYL69" s="24"/>
      <c r="CYM69" s="28"/>
      <c r="CYN69" s="24"/>
      <c r="CYO69" s="28"/>
      <c r="CYP69" s="24"/>
      <c r="CYQ69" s="28"/>
      <c r="CYR69" s="24"/>
      <c r="CYS69" s="28"/>
      <c r="CYT69" s="24"/>
      <c r="CYU69" s="28"/>
      <c r="CYV69" s="24"/>
      <c r="CYW69" s="28"/>
      <c r="CYX69" s="24"/>
      <c r="CYY69" s="28"/>
      <c r="CYZ69" s="24"/>
      <c r="CZA69" s="28"/>
      <c r="CZB69" s="24"/>
      <c r="CZC69" s="28"/>
      <c r="CZD69" s="24"/>
      <c r="CZE69" s="28"/>
      <c r="CZF69" s="24"/>
      <c r="CZG69" s="28"/>
      <c r="CZH69" s="24"/>
      <c r="CZI69" s="28"/>
      <c r="CZJ69" s="24"/>
      <c r="CZK69" s="28"/>
      <c r="CZL69" s="24"/>
      <c r="CZM69" s="28"/>
      <c r="CZN69" s="24"/>
      <c r="CZO69" s="28"/>
      <c r="CZP69" s="24"/>
      <c r="CZQ69" s="28"/>
      <c r="CZR69" s="24"/>
      <c r="CZS69" s="28"/>
      <c r="CZT69" s="24"/>
      <c r="CZU69" s="28"/>
      <c r="CZV69" s="24"/>
      <c r="CZW69" s="28"/>
      <c r="CZX69" s="24"/>
      <c r="CZY69" s="28"/>
      <c r="CZZ69" s="24"/>
      <c r="DAA69" s="28"/>
      <c r="DAB69" s="24"/>
      <c r="DAC69" s="28"/>
      <c r="DAD69" s="24"/>
      <c r="DAE69" s="28"/>
      <c r="DAF69" s="24"/>
      <c r="DAG69" s="28"/>
      <c r="DAH69" s="24"/>
      <c r="DAI69" s="28"/>
      <c r="DAJ69" s="24"/>
      <c r="DAK69" s="28"/>
      <c r="DAL69" s="24"/>
      <c r="DAM69" s="28"/>
      <c r="DAN69" s="24"/>
      <c r="DAO69" s="28"/>
      <c r="DAP69" s="24"/>
      <c r="DAQ69" s="28"/>
      <c r="DAR69" s="24"/>
      <c r="DAS69" s="28"/>
      <c r="DAT69" s="24"/>
      <c r="DAU69" s="28"/>
      <c r="DAV69" s="24"/>
      <c r="DAW69" s="28"/>
      <c r="DAX69" s="24"/>
      <c r="DAY69" s="28"/>
      <c r="DAZ69" s="24"/>
      <c r="DBA69" s="28"/>
      <c r="DBB69" s="24"/>
      <c r="DBC69" s="28"/>
      <c r="DBD69" s="24"/>
      <c r="DBE69" s="28"/>
      <c r="DBF69" s="24"/>
      <c r="DBG69" s="28"/>
      <c r="DBH69" s="24"/>
      <c r="DBI69" s="28"/>
      <c r="DBJ69" s="24"/>
      <c r="DBK69" s="28"/>
      <c r="DBL69" s="24"/>
      <c r="DBM69" s="28"/>
      <c r="DBN69" s="24"/>
      <c r="DBO69" s="28"/>
      <c r="DBP69" s="24"/>
      <c r="DBQ69" s="28"/>
      <c r="DBR69" s="24"/>
      <c r="DBS69" s="28"/>
      <c r="DBT69" s="24"/>
      <c r="DBU69" s="28"/>
      <c r="DBV69" s="24"/>
      <c r="DBW69" s="28"/>
      <c r="DBX69" s="24"/>
      <c r="DBY69" s="28"/>
      <c r="DBZ69" s="24"/>
      <c r="DCA69" s="28"/>
      <c r="DCB69" s="24"/>
      <c r="DCC69" s="28"/>
      <c r="DCD69" s="24"/>
      <c r="DCE69" s="28"/>
      <c r="DCF69" s="24"/>
      <c r="DCG69" s="28"/>
      <c r="DCH69" s="24"/>
      <c r="DCI69" s="28"/>
      <c r="DCJ69" s="24"/>
      <c r="DCK69" s="28"/>
      <c r="DCL69" s="24"/>
      <c r="DCM69" s="28"/>
      <c r="DCN69" s="24"/>
      <c r="DCO69" s="28"/>
      <c r="DCP69" s="24"/>
      <c r="DCQ69" s="28"/>
      <c r="DCR69" s="24"/>
      <c r="DCS69" s="28"/>
      <c r="DCT69" s="24"/>
      <c r="DCU69" s="28"/>
      <c r="DCV69" s="24"/>
      <c r="DCW69" s="28"/>
      <c r="DCX69" s="24"/>
      <c r="DCY69" s="28"/>
      <c r="DCZ69" s="24"/>
      <c r="DDA69" s="28"/>
      <c r="DDB69" s="24"/>
      <c r="DDC69" s="28"/>
      <c r="DDD69" s="24"/>
      <c r="DDE69" s="28"/>
      <c r="DDF69" s="24"/>
      <c r="DDG69" s="28"/>
      <c r="DDH69" s="24"/>
      <c r="DDI69" s="28"/>
      <c r="DDJ69" s="24"/>
      <c r="DDK69" s="28"/>
      <c r="DDL69" s="24"/>
      <c r="DDM69" s="28"/>
      <c r="DDN69" s="24"/>
      <c r="DDO69" s="28"/>
      <c r="DDP69" s="24"/>
      <c r="DDQ69" s="28"/>
      <c r="DDR69" s="24"/>
      <c r="DDS69" s="28"/>
      <c r="DDT69" s="24"/>
      <c r="DDU69" s="28"/>
      <c r="DDV69" s="24"/>
      <c r="DDW69" s="28"/>
      <c r="DDX69" s="24"/>
      <c r="DDY69" s="28"/>
      <c r="DDZ69" s="24"/>
      <c r="DEA69" s="28"/>
      <c r="DEB69" s="24"/>
      <c r="DEC69" s="28"/>
      <c r="DED69" s="24"/>
      <c r="DEE69" s="28"/>
      <c r="DEF69" s="24"/>
      <c r="DEG69" s="28"/>
      <c r="DEH69" s="24"/>
      <c r="DEI69" s="28"/>
      <c r="DEJ69" s="24"/>
      <c r="DEK69" s="28"/>
      <c r="DEL69" s="24"/>
      <c r="DEM69" s="28"/>
      <c r="DEN69" s="24"/>
      <c r="DEO69" s="28"/>
      <c r="DEP69" s="24"/>
      <c r="DEQ69" s="28"/>
      <c r="DER69" s="24"/>
      <c r="DES69" s="28"/>
      <c r="DET69" s="24"/>
      <c r="DEU69" s="28"/>
      <c r="DEV69" s="24"/>
      <c r="DEW69" s="28"/>
      <c r="DEX69" s="24"/>
      <c r="DEY69" s="28"/>
      <c r="DEZ69" s="24"/>
      <c r="DFA69" s="28"/>
      <c r="DFB69" s="24"/>
      <c r="DFC69" s="28"/>
      <c r="DFD69" s="24"/>
      <c r="DFE69" s="28"/>
      <c r="DFF69" s="24"/>
      <c r="DFG69" s="28"/>
      <c r="DFH69" s="24"/>
      <c r="DFI69" s="28"/>
      <c r="DFJ69" s="24"/>
      <c r="DFK69" s="28"/>
      <c r="DFL69" s="24"/>
      <c r="DFM69" s="28"/>
      <c r="DFN69" s="24"/>
      <c r="DFO69" s="28"/>
      <c r="DFP69" s="24"/>
      <c r="DFQ69" s="28"/>
      <c r="DFR69" s="24"/>
      <c r="DFS69" s="28"/>
      <c r="DFT69" s="24"/>
      <c r="DFU69" s="28"/>
      <c r="DFV69" s="24"/>
      <c r="DFW69" s="28"/>
      <c r="DFX69" s="24"/>
      <c r="DFY69" s="28"/>
      <c r="DFZ69" s="24"/>
      <c r="DGA69" s="28"/>
      <c r="DGB69" s="24"/>
      <c r="DGC69" s="28"/>
      <c r="DGD69" s="24"/>
      <c r="DGE69" s="28"/>
      <c r="DGF69" s="24"/>
      <c r="DGG69" s="28"/>
      <c r="DGH69" s="24"/>
      <c r="DGI69" s="28"/>
      <c r="DGJ69" s="24"/>
      <c r="DGK69" s="28"/>
      <c r="DGL69" s="24"/>
      <c r="DGM69" s="28"/>
      <c r="DGN69" s="24"/>
      <c r="DGO69" s="28"/>
      <c r="DGP69" s="24"/>
      <c r="DGQ69" s="28"/>
      <c r="DGR69" s="24"/>
      <c r="DGS69" s="28"/>
      <c r="DGT69" s="24"/>
      <c r="DGU69" s="28"/>
      <c r="DGV69" s="24"/>
      <c r="DGW69" s="28"/>
      <c r="DGX69" s="24"/>
      <c r="DGY69" s="28"/>
      <c r="DGZ69" s="24"/>
      <c r="DHA69" s="28"/>
      <c r="DHB69" s="24"/>
      <c r="DHC69" s="28"/>
      <c r="DHD69" s="24"/>
      <c r="DHE69" s="28"/>
      <c r="DHF69" s="24"/>
      <c r="DHG69" s="28"/>
      <c r="DHH69" s="24"/>
      <c r="DHI69" s="28"/>
      <c r="DHJ69" s="24"/>
      <c r="DHK69" s="28"/>
      <c r="DHL69" s="24"/>
      <c r="DHM69" s="28"/>
      <c r="DHN69" s="24"/>
      <c r="DHO69" s="28"/>
      <c r="DHP69" s="24"/>
      <c r="DHQ69" s="28"/>
      <c r="DHR69" s="24"/>
      <c r="DHS69" s="28"/>
      <c r="DHT69" s="24"/>
      <c r="DHU69" s="28"/>
      <c r="DHV69" s="24"/>
      <c r="DHW69" s="28"/>
      <c r="DHX69" s="24"/>
      <c r="DHY69" s="28"/>
      <c r="DHZ69" s="24"/>
      <c r="DIA69" s="28"/>
      <c r="DIB69" s="24"/>
      <c r="DIC69" s="28"/>
      <c r="DID69" s="24"/>
      <c r="DIE69" s="28"/>
      <c r="DIF69" s="24"/>
      <c r="DIG69" s="28"/>
      <c r="DIH69" s="24"/>
      <c r="DII69" s="28"/>
      <c r="DIJ69" s="24"/>
      <c r="DIK69" s="28"/>
      <c r="DIL69" s="24"/>
      <c r="DIM69" s="28"/>
      <c r="DIN69" s="24"/>
      <c r="DIO69" s="28"/>
      <c r="DIP69" s="24"/>
      <c r="DIQ69" s="28"/>
      <c r="DIR69" s="24"/>
      <c r="DIS69" s="28"/>
      <c r="DIT69" s="24"/>
      <c r="DIU69" s="28"/>
      <c r="DIV69" s="24"/>
      <c r="DIW69" s="28"/>
      <c r="DIX69" s="24"/>
      <c r="DIY69" s="28"/>
      <c r="DIZ69" s="24"/>
      <c r="DJA69" s="28"/>
      <c r="DJB69" s="24"/>
      <c r="DJC69" s="28"/>
      <c r="DJD69" s="24"/>
      <c r="DJE69" s="28"/>
      <c r="DJF69" s="24"/>
      <c r="DJG69" s="28"/>
      <c r="DJH69" s="24"/>
      <c r="DJI69" s="28"/>
      <c r="DJJ69" s="24"/>
      <c r="DJK69" s="28"/>
      <c r="DJL69" s="24"/>
      <c r="DJM69" s="28"/>
      <c r="DJN69" s="24"/>
      <c r="DJO69" s="28"/>
      <c r="DJP69" s="24"/>
      <c r="DJQ69" s="28"/>
      <c r="DJR69" s="24"/>
      <c r="DJS69" s="28"/>
      <c r="DJT69" s="24"/>
      <c r="DJU69" s="28"/>
      <c r="DJV69" s="24"/>
      <c r="DJW69" s="28"/>
      <c r="DJX69" s="24"/>
      <c r="DJY69" s="28"/>
      <c r="DJZ69" s="24"/>
      <c r="DKA69" s="28"/>
      <c r="DKB69" s="24"/>
      <c r="DKC69" s="28"/>
      <c r="DKD69" s="24"/>
      <c r="DKE69" s="28"/>
      <c r="DKF69" s="24"/>
      <c r="DKG69" s="28"/>
      <c r="DKH69" s="24"/>
      <c r="DKI69" s="28"/>
      <c r="DKJ69" s="24"/>
      <c r="DKK69" s="28"/>
      <c r="DKL69" s="24"/>
      <c r="DKM69" s="28"/>
      <c r="DKN69" s="24"/>
      <c r="DKO69" s="28"/>
      <c r="DKP69" s="24"/>
      <c r="DKQ69" s="28"/>
      <c r="DKR69" s="24"/>
      <c r="DKS69" s="28"/>
      <c r="DKT69" s="24"/>
      <c r="DKU69" s="28"/>
      <c r="DKV69" s="24"/>
      <c r="DKW69" s="28"/>
      <c r="DKX69" s="24"/>
      <c r="DKY69" s="28"/>
      <c r="DKZ69" s="24"/>
      <c r="DLA69" s="28"/>
      <c r="DLB69" s="24"/>
      <c r="DLC69" s="28"/>
      <c r="DLD69" s="24"/>
      <c r="DLE69" s="28"/>
      <c r="DLF69" s="24"/>
      <c r="DLG69" s="28"/>
      <c r="DLH69" s="24"/>
      <c r="DLI69" s="28"/>
      <c r="DLJ69" s="24"/>
      <c r="DLK69" s="28"/>
      <c r="DLL69" s="24"/>
      <c r="DLM69" s="28"/>
      <c r="DLN69" s="24"/>
      <c r="DLO69" s="28"/>
      <c r="DLP69" s="24"/>
      <c r="DLQ69" s="28"/>
      <c r="DLR69" s="24"/>
      <c r="DLS69" s="28"/>
      <c r="DLT69" s="24"/>
      <c r="DLU69" s="28"/>
      <c r="DLV69" s="24"/>
      <c r="DLW69" s="28"/>
      <c r="DLX69" s="24"/>
      <c r="DLY69" s="28"/>
      <c r="DLZ69" s="24"/>
      <c r="DMA69" s="28"/>
      <c r="DMB69" s="24"/>
      <c r="DMC69" s="28"/>
      <c r="DMD69" s="24"/>
      <c r="DME69" s="28"/>
      <c r="DMF69" s="24"/>
      <c r="DMG69" s="28"/>
      <c r="DMH69" s="24"/>
      <c r="DMI69" s="28"/>
      <c r="DMJ69" s="24"/>
      <c r="DMK69" s="28"/>
      <c r="DML69" s="24"/>
      <c r="DMM69" s="28"/>
      <c r="DMN69" s="24"/>
      <c r="DMO69" s="28"/>
      <c r="DMP69" s="24"/>
      <c r="DMQ69" s="28"/>
      <c r="DMR69" s="24"/>
      <c r="DMS69" s="28"/>
      <c r="DMT69" s="24"/>
      <c r="DMU69" s="28"/>
      <c r="DMV69" s="24"/>
      <c r="DMW69" s="28"/>
      <c r="DMX69" s="24"/>
      <c r="DMY69" s="28"/>
      <c r="DMZ69" s="24"/>
      <c r="DNA69" s="28"/>
      <c r="DNB69" s="24"/>
      <c r="DNC69" s="28"/>
      <c r="DND69" s="24"/>
      <c r="DNE69" s="28"/>
      <c r="DNF69" s="24"/>
      <c r="DNG69" s="28"/>
      <c r="DNH69" s="24"/>
      <c r="DNI69" s="28"/>
      <c r="DNJ69" s="24"/>
      <c r="DNK69" s="28"/>
      <c r="DNL69" s="24"/>
      <c r="DNM69" s="28"/>
      <c r="DNN69" s="24"/>
      <c r="DNO69" s="28"/>
      <c r="DNP69" s="24"/>
      <c r="DNQ69" s="28"/>
      <c r="DNR69" s="24"/>
      <c r="DNS69" s="28"/>
      <c r="DNT69" s="24"/>
      <c r="DNU69" s="28"/>
      <c r="DNV69" s="24"/>
      <c r="DNW69" s="28"/>
      <c r="DNX69" s="24"/>
      <c r="DNY69" s="28"/>
      <c r="DNZ69" s="24"/>
      <c r="DOA69" s="28"/>
      <c r="DOB69" s="24"/>
      <c r="DOC69" s="28"/>
      <c r="DOD69" s="24"/>
      <c r="DOE69" s="28"/>
      <c r="DOF69" s="24"/>
      <c r="DOG69" s="28"/>
      <c r="DOH69" s="24"/>
      <c r="DOI69" s="28"/>
      <c r="DOJ69" s="24"/>
      <c r="DOK69" s="28"/>
      <c r="DOL69" s="24"/>
      <c r="DOM69" s="28"/>
      <c r="DON69" s="24"/>
      <c r="DOO69" s="28"/>
      <c r="DOP69" s="24"/>
      <c r="DOQ69" s="28"/>
      <c r="DOR69" s="24"/>
      <c r="DOS69" s="28"/>
      <c r="DOT69" s="24"/>
      <c r="DOU69" s="28"/>
      <c r="DOV69" s="24"/>
      <c r="DOW69" s="28"/>
      <c r="DOX69" s="24"/>
      <c r="DOY69" s="28"/>
      <c r="DOZ69" s="24"/>
      <c r="DPA69" s="28"/>
      <c r="DPB69" s="24"/>
      <c r="DPC69" s="28"/>
      <c r="DPD69" s="24"/>
      <c r="DPE69" s="28"/>
      <c r="DPF69" s="24"/>
      <c r="DPG69" s="28"/>
      <c r="DPH69" s="24"/>
      <c r="DPI69" s="28"/>
      <c r="DPJ69" s="24"/>
      <c r="DPK69" s="28"/>
      <c r="DPL69" s="24"/>
      <c r="DPM69" s="28"/>
      <c r="DPN69" s="24"/>
      <c r="DPO69" s="28"/>
      <c r="DPP69" s="24"/>
      <c r="DPQ69" s="28"/>
      <c r="DPR69" s="24"/>
      <c r="DPS69" s="28"/>
      <c r="DPT69" s="24"/>
      <c r="DPU69" s="28"/>
      <c r="DPV69" s="24"/>
      <c r="DPW69" s="28"/>
      <c r="DPX69" s="24"/>
      <c r="DPY69" s="28"/>
      <c r="DPZ69" s="24"/>
      <c r="DQA69" s="28"/>
      <c r="DQB69" s="24"/>
      <c r="DQC69" s="28"/>
      <c r="DQD69" s="24"/>
      <c r="DQE69" s="28"/>
      <c r="DQF69" s="24"/>
      <c r="DQG69" s="28"/>
      <c r="DQH69" s="24"/>
      <c r="DQI69" s="28"/>
      <c r="DQJ69" s="24"/>
      <c r="DQK69" s="28"/>
      <c r="DQL69" s="24"/>
      <c r="DQM69" s="28"/>
      <c r="DQN69" s="24"/>
      <c r="DQO69" s="28"/>
      <c r="DQP69" s="24"/>
      <c r="DQQ69" s="28"/>
      <c r="DQR69" s="24"/>
      <c r="DQS69" s="28"/>
      <c r="DQT69" s="24"/>
      <c r="DQU69" s="28"/>
      <c r="DQV69" s="24"/>
      <c r="DQW69" s="28"/>
      <c r="DQX69" s="24"/>
      <c r="DQY69" s="28"/>
      <c r="DQZ69" s="24"/>
      <c r="DRA69" s="28"/>
      <c r="DRB69" s="24"/>
      <c r="DRC69" s="28"/>
      <c r="DRD69" s="24"/>
      <c r="DRE69" s="28"/>
      <c r="DRF69" s="24"/>
      <c r="DRG69" s="28"/>
      <c r="DRH69" s="24"/>
      <c r="DRI69" s="28"/>
      <c r="DRJ69" s="24"/>
      <c r="DRK69" s="28"/>
      <c r="DRL69" s="24"/>
      <c r="DRM69" s="28"/>
      <c r="DRN69" s="24"/>
      <c r="DRO69" s="28"/>
      <c r="DRP69" s="24"/>
      <c r="DRQ69" s="28"/>
      <c r="DRR69" s="24"/>
      <c r="DRS69" s="28"/>
      <c r="DRT69" s="24"/>
      <c r="DRU69" s="28"/>
      <c r="DRV69" s="24"/>
      <c r="DRW69" s="28"/>
      <c r="DRX69" s="24"/>
      <c r="DRY69" s="28"/>
      <c r="DRZ69" s="24"/>
      <c r="DSA69" s="28"/>
      <c r="DSB69" s="24"/>
      <c r="DSC69" s="28"/>
      <c r="DSD69" s="24"/>
      <c r="DSE69" s="28"/>
      <c r="DSF69" s="24"/>
      <c r="DSG69" s="28"/>
      <c r="DSH69" s="24"/>
      <c r="DSI69" s="28"/>
      <c r="DSJ69" s="24"/>
      <c r="DSK69" s="28"/>
      <c r="DSL69" s="24"/>
      <c r="DSM69" s="28"/>
      <c r="DSN69" s="24"/>
      <c r="DSO69" s="28"/>
      <c r="DSP69" s="24"/>
      <c r="DSQ69" s="28"/>
      <c r="DSR69" s="24"/>
      <c r="DSS69" s="28"/>
      <c r="DST69" s="24"/>
      <c r="DSU69" s="28"/>
      <c r="DSV69" s="24"/>
      <c r="DSW69" s="28"/>
      <c r="DSX69" s="24"/>
      <c r="DSY69" s="28"/>
      <c r="DSZ69" s="24"/>
      <c r="DTA69" s="28"/>
      <c r="DTB69" s="24"/>
      <c r="DTC69" s="28"/>
      <c r="DTD69" s="24"/>
      <c r="DTE69" s="28"/>
      <c r="DTF69" s="24"/>
      <c r="DTG69" s="28"/>
      <c r="DTH69" s="24"/>
      <c r="DTI69" s="28"/>
      <c r="DTJ69" s="24"/>
      <c r="DTK69" s="28"/>
      <c r="DTL69" s="24"/>
      <c r="DTM69" s="28"/>
      <c r="DTN69" s="24"/>
      <c r="DTO69" s="28"/>
      <c r="DTP69" s="24"/>
      <c r="DTQ69" s="28"/>
      <c r="DTR69" s="24"/>
      <c r="DTS69" s="28"/>
      <c r="DTT69" s="24"/>
      <c r="DTU69" s="28"/>
      <c r="DTV69" s="24"/>
      <c r="DTW69" s="28"/>
      <c r="DTX69" s="24"/>
      <c r="DTY69" s="28"/>
      <c r="DTZ69" s="24"/>
      <c r="DUA69" s="28"/>
      <c r="DUB69" s="24"/>
      <c r="DUC69" s="28"/>
      <c r="DUD69" s="24"/>
      <c r="DUE69" s="28"/>
      <c r="DUF69" s="24"/>
      <c r="DUG69" s="28"/>
      <c r="DUH69" s="24"/>
      <c r="DUI69" s="28"/>
      <c r="DUJ69" s="24"/>
      <c r="DUK69" s="28"/>
      <c r="DUL69" s="24"/>
      <c r="DUM69" s="28"/>
      <c r="DUN69" s="24"/>
      <c r="DUO69" s="28"/>
      <c r="DUP69" s="24"/>
      <c r="DUQ69" s="28"/>
      <c r="DUR69" s="24"/>
      <c r="DUS69" s="28"/>
      <c r="DUT69" s="24"/>
      <c r="DUU69" s="28"/>
      <c r="DUV69" s="24"/>
      <c r="DUW69" s="28"/>
      <c r="DUX69" s="24"/>
      <c r="DUY69" s="28"/>
      <c r="DUZ69" s="24"/>
      <c r="DVA69" s="28"/>
      <c r="DVB69" s="24"/>
      <c r="DVC69" s="28"/>
      <c r="DVD69" s="24"/>
      <c r="DVE69" s="28"/>
      <c r="DVF69" s="24"/>
      <c r="DVG69" s="28"/>
      <c r="DVH69" s="24"/>
      <c r="DVI69" s="28"/>
      <c r="DVJ69" s="24"/>
      <c r="DVK69" s="28"/>
      <c r="DVL69" s="24"/>
      <c r="DVM69" s="28"/>
      <c r="DVN69" s="24"/>
      <c r="DVO69" s="28"/>
      <c r="DVP69" s="24"/>
      <c r="DVQ69" s="28"/>
      <c r="DVR69" s="24"/>
      <c r="DVS69" s="28"/>
      <c r="DVT69" s="24"/>
      <c r="DVU69" s="28"/>
      <c r="DVV69" s="24"/>
      <c r="DVW69" s="28"/>
      <c r="DVX69" s="24"/>
      <c r="DVY69" s="28"/>
      <c r="DVZ69" s="24"/>
      <c r="DWA69" s="28"/>
      <c r="DWB69" s="24"/>
      <c r="DWC69" s="28"/>
      <c r="DWD69" s="24"/>
      <c r="DWE69" s="28"/>
      <c r="DWF69" s="24"/>
      <c r="DWG69" s="28"/>
      <c r="DWH69" s="24"/>
      <c r="DWI69" s="28"/>
      <c r="DWJ69" s="24"/>
      <c r="DWK69" s="28"/>
      <c r="DWL69" s="24"/>
      <c r="DWM69" s="28"/>
      <c r="DWN69" s="24"/>
      <c r="DWO69" s="28"/>
      <c r="DWP69" s="24"/>
      <c r="DWQ69" s="28"/>
      <c r="DWR69" s="24"/>
      <c r="DWS69" s="28"/>
      <c r="DWT69" s="24"/>
      <c r="DWU69" s="28"/>
      <c r="DWV69" s="24"/>
      <c r="DWW69" s="28"/>
      <c r="DWX69" s="24"/>
      <c r="DWY69" s="28"/>
      <c r="DWZ69" s="24"/>
      <c r="DXA69" s="28"/>
      <c r="DXB69" s="24"/>
      <c r="DXC69" s="28"/>
      <c r="DXD69" s="24"/>
      <c r="DXE69" s="28"/>
      <c r="DXF69" s="24"/>
      <c r="DXG69" s="28"/>
      <c r="DXH69" s="24"/>
      <c r="DXI69" s="28"/>
      <c r="DXJ69" s="24"/>
      <c r="DXK69" s="28"/>
      <c r="DXL69" s="24"/>
      <c r="DXM69" s="28"/>
      <c r="DXN69" s="24"/>
      <c r="DXO69" s="28"/>
      <c r="DXP69" s="24"/>
      <c r="DXQ69" s="28"/>
      <c r="DXR69" s="24"/>
      <c r="DXS69" s="28"/>
      <c r="DXT69" s="24"/>
      <c r="DXU69" s="28"/>
      <c r="DXV69" s="24"/>
      <c r="DXW69" s="28"/>
      <c r="DXX69" s="24"/>
      <c r="DXY69" s="28"/>
      <c r="DXZ69" s="24"/>
      <c r="DYA69" s="28"/>
      <c r="DYB69" s="24"/>
      <c r="DYC69" s="28"/>
      <c r="DYD69" s="24"/>
      <c r="DYE69" s="28"/>
      <c r="DYF69" s="24"/>
      <c r="DYG69" s="28"/>
      <c r="DYH69" s="24"/>
      <c r="DYI69" s="28"/>
      <c r="DYJ69" s="24"/>
      <c r="DYK69" s="28"/>
      <c r="DYL69" s="24"/>
      <c r="DYM69" s="28"/>
      <c r="DYN69" s="24"/>
      <c r="DYO69" s="28"/>
      <c r="DYP69" s="24"/>
      <c r="DYQ69" s="28"/>
      <c r="DYR69" s="24"/>
      <c r="DYS69" s="28"/>
      <c r="DYT69" s="24"/>
      <c r="DYU69" s="28"/>
      <c r="DYV69" s="24"/>
      <c r="DYW69" s="28"/>
      <c r="DYX69" s="24"/>
      <c r="DYY69" s="28"/>
      <c r="DYZ69" s="24"/>
      <c r="DZA69" s="28"/>
      <c r="DZB69" s="24"/>
      <c r="DZC69" s="28"/>
      <c r="DZD69" s="24"/>
      <c r="DZE69" s="28"/>
      <c r="DZF69" s="24"/>
      <c r="DZG69" s="28"/>
      <c r="DZH69" s="24"/>
      <c r="DZI69" s="28"/>
      <c r="DZJ69" s="24"/>
      <c r="DZK69" s="28"/>
      <c r="DZL69" s="24"/>
      <c r="DZM69" s="28"/>
      <c r="DZN69" s="24"/>
      <c r="DZO69" s="28"/>
      <c r="DZP69" s="24"/>
      <c r="DZQ69" s="28"/>
      <c r="DZR69" s="24"/>
      <c r="DZS69" s="28"/>
      <c r="DZT69" s="24"/>
      <c r="DZU69" s="28"/>
      <c r="DZV69" s="24"/>
      <c r="DZW69" s="28"/>
      <c r="DZX69" s="24"/>
      <c r="DZY69" s="28"/>
      <c r="DZZ69" s="24"/>
      <c r="EAA69" s="28"/>
      <c r="EAB69" s="24"/>
      <c r="EAC69" s="28"/>
      <c r="EAD69" s="24"/>
      <c r="EAE69" s="28"/>
      <c r="EAF69" s="24"/>
      <c r="EAG69" s="28"/>
      <c r="EAH69" s="24"/>
      <c r="EAI69" s="28"/>
      <c r="EAJ69" s="24"/>
      <c r="EAK69" s="28"/>
      <c r="EAL69" s="24"/>
      <c r="EAM69" s="28"/>
      <c r="EAN69" s="24"/>
      <c r="EAO69" s="28"/>
      <c r="EAP69" s="24"/>
      <c r="EAQ69" s="28"/>
      <c r="EAR69" s="24"/>
      <c r="EAS69" s="28"/>
      <c r="EAT69" s="24"/>
      <c r="EAU69" s="28"/>
      <c r="EAV69" s="24"/>
      <c r="EAW69" s="28"/>
      <c r="EAX69" s="24"/>
      <c r="EAY69" s="28"/>
      <c r="EAZ69" s="24"/>
      <c r="EBA69" s="28"/>
      <c r="EBB69" s="24"/>
      <c r="EBC69" s="28"/>
      <c r="EBD69" s="24"/>
      <c r="EBE69" s="28"/>
      <c r="EBF69" s="24"/>
      <c r="EBG69" s="28"/>
      <c r="EBH69" s="24"/>
      <c r="EBI69" s="28"/>
      <c r="EBJ69" s="24"/>
      <c r="EBK69" s="28"/>
      <c r="EBL69" s="24"/>
      <c r="EBM69" s="28"/>
      <c r="EBN69" s="24"/>
      <c r="EBO69" s="28"/>
      <c r="EBP69" s="24"/>
      <c r="EBQ69" s="28"/>
      <c r="EBR69" s="24"/>
      <c r="EBS69" s="28"/>
      <c r="EBT69" s="24"/>
      <c r="EBU69" s="28"/>
      <c r="EBV69" s="24"/>
      <c r="EBW69" s="28"/>
      <c r="EBX69" s="24"/>
      <c r="EBY69" s="28"/>
      <c r="EBZ69" s="24"/>
      <c r="ECA69" s="28"/>
      <c r="ECB69" s="24"/>
      <c r="ECC69" s="28"/>
      <c r="ECD69" s="24"/>
      <c r="ECE69" s="28"/>
      <c r="ECF69" s="24"/>
      <c r="ECG69" s="28"/>
      <c r="ECH69" s="24"/>
      <c r="ECI69" s="28"/>
      <c r="ECJ69" s="24"/>
      <c r="ECK69" s="28"/>
      <c r="ECL69" s="24"/>
      <c r="ECM69" s="28"/>
      <c r="ECN69" s="24"/>
      <c r="ECO69" s="28"/>
      <c r="ECP69" s="24"/>
      <c r="ECQ69" s="28"/>
      <c r="ECR69" s="24"/>
      <c r="ECS69" s="28"/>
      <c r="ECT69" s="24"/>
      <c r="ECU69" s="28"/>
      <c r="ECV69" s="24"/>
      <c r="ECW69" s="28"/>
      <c r="ECX69" s="24"/>
      <c r="ECY69" s="28"/>
      <c r="ECZ69" s="24"/>
      <c r="EDA69" s="28"/>
      <c r="EDB69" s="24"/>
      <c r="EDC69" s="28"/>
      <c r="EDD69" s="24"/>
      <c r="EDE69" s="28"/>
      <c r="EDF69" s="24"/>
      <c r="EDG69" s="28"/>
      <c r="EDH69" s="24"/>
      <c r="EDI69" s="28"/>
      <c r="EDJ69" s="24"/>
      <c r="EDK69" s="28"/>
      <c r="EDL69" s="24"/>
      <c r="EDM69" s="28"/>
      <c r="EDN69" s="24"/>
      <c r="EDO69" s="28"/>
      <c r="EDP69" s="24"/>
      <c r="EDQ69" s="28"/>
      <c r="EDR69" s="24"/>
      <c r="EDS69" s="28"/>
      <c r="EDT69" s="24"/>
      <c r="EDU69" s="28"/>
      <c r="EDV69" s="24"/>
      <c r="EDW69" s="28"/>
      <c r="EDX69" s="24"/>
      <c r="EDY69" s="28"/>
      <c r="EDZ69" s="24"/>
      <c r="EEA69" s="28"/>
      <c r="EEB69" s="24"/>
      <c r="EEC69" s="28"/>
      <c r="EED69" s="24"/>
      <c r="EEE69" s="28"/>
      <c r="EEF69" s="24"/>
      <c r="EEG69" s="28"/>
      <c r="EEH69" s="24"/>
      <c r="EEI69" s="28"/>
      <c r="EEJ69" s="24"/>
      <c r="EEK69" s="28"/>
      <c r="EEL69" s="24"/>
      <c r="EEM69" s="28"/>
      <c r="EEN69" s="24"/>
      <c r="EEO69" s="28"/>
      <c r="EEP69" s="24"/>
      <c r="EEQ69" s="28"/>
      <c r="EER69" s="24"/>
      <c r="EES69" s="28"/>
      <c r="EET69" s="24"/>
      <c r="EEU69" s="28"/>
      <c r="EEV69" s="24"/>
      <c r="EEW69" s="28"/>
      <c r="EEX69" s="24"/>
      <c r="EEY69" s="28"/>
      <c r="EEZ69" s="24"/>
      <c r="EFA69" s="28"/>
      <c r="EFB69" s="24"/>
      <c r="EFC69" s="28"/>
      <c r="EFD69" s="24"/>
      <c r="EFE69" s="28"/>
      <c r="EFF69" s="24"/>
      <c r="EFG69" s="28"/>
      <c r="EFH69" s="24"/>
      <c r="EFI69" s="28"/>
      <c r="EFJ69" s="24"/>
      <c r="EFK69" s="28"/>
      <c r="EFL69" s="24"/>
      <c r="EFM69" s="28"/>
      <c r="EFN69" s="24"/>
      <c r="EFO69" s="28"/>
      <c r="EFP69" s="24"/>
      <c r="EFQ69" s="28"/>
      <c r="EFR69" s="24"/>
      <c r="EFS69" s="28"/>
      <c r="EFT69" s="24"/>
      <c r="EFU69" s="28"/>
      <c r="EFV69" s="24"/>
      <c r="EFW69" s="28"/>
      <c r="EFX69" s="24"/>
      <c r="EFY69" s="28"/>
      <c r="EFZ69" s="24"/>
      <c r="EGA69" s="28"/>
      <c r="EGB69" s="24"/>
      <c r="EGC69" s="28"/>
      <c r="EGD69" s="24"/>
      <c r="EGE69" s="28"/>
      <c r="EGF69" s="24"/>
      <c r="EGG69" s="28"/>
      <c r="EGH69" s="24"/>
      <c r="EGI69" s="28"/>
      <c r="EGJ69" s="24"/>
      <c r="EGK69" s="28"/>
      <c r="EGL69" s="24"/>
      <c r="EGM69" s="28"/>
      <c r="EGN69" s="24"/>
      <c r="EGO69" s="28"/>
      <c r="EGP69" s="24"/>
      <c r="EGQ69" s="28"/>
      <c r="EGR69" s="24"/>
      <c r="EGS69" s="28"/>
      <c r="EGT69" s="24"/>
      <c r="EGU69" s="28"/>
      <c r="EGV69" s="24"/>
      <c r="EGW69" s="28"/>
      <c r="EGX69" s="24"/>
      <c r="EGY69" s="28"/>
      <c r="EGZ69" s="24"/>
      <c r="EHA69" s="28"/>
      <c r="EHB69" s="24"/>
      <c r="EHC69" s="28"/>
      <c r="EHD69" s="24"/>
      <c r="EHE69" s="28"/>
      <c r="EHF69" s="24"/>
      <c r="EHG69" s="28"/>
      <c r="EHH69" s="24"/>
      <c r="EHI69" s="28"/>
      <c r="EHJ69" s="24"/>
      <c r="EHK69" s="28"/>
      <c r="EHL69" s="24"/>
      <c r="EHM69" s="28"/>
      <c r="EHN69" s="24"/>
      <c r="EHO69" s="28"/>
      <c r="EHP69" s="24"/>
      <c r="EHQ69" s="28"/>
      <c r="EHR69" s="24"/>
      <c r="EHS69" s="28"/>
      <c r="EHT69" s="24"/>
      <c r="EHU69" s="28"/>
      <c r="EHV69" s="24"/>
      <c r="EHW69" s="28"/>
      <c r="EHX69" s="24"/>
      <c r="EHY69" s="28"/>
      <c r="EHZ69" s="24"/>
      <c r="EIA69" s="28"/>
      <c r="EIB69" s="24"/>
      <c r="EIC69" s="28"/>
      <c r="EID69" s="24"/>
      <c r="EIE69" s="28"/>
      <c r="EIF69" s="24"/>
      <c r="EIG69" s="28"/>
      <c r="EIH69" s="24"/>
      <c r="EII69" s="28"/>
      <c r="EIJ69" s="24"/>
      <c r="EIK69" s="28"/>
      <c r="EIL69" s="24"/>
      <c r="EIM69" s="28"/>
      <c r="EIN69" s="24"/>
      <c r="EIO69" s="28"/>
      <c r="EIP69" s="24"/>
      <c r="EIQ69" s="28"/>
      <c r="EIR69" s="24"/>
      <c r="EIS69" s="28"/>
      <c r="EIT69" s="24"/>
      <c r="EIU69" s="28"/>
      <c r="EIV69" s="24"/>
      <c r="EIW69" s="28"/>
      <c r="EIX69" s="24"/>
      <c r="EIY69" s="28"/>
      <c r="EIZ69" s="24"/>
      <c r="EJA69" s="28"/>
      <c r="EJB69" s="24"/>
      <c r="EJC69" s="28"/>
      <c r="EJD69" s="24"/>
      <c r="EJE69" s="28"/>
      <c r="EJF69" s="24"/>
      <c r="EJG69" s="28"/>
      <c r="EJH69" s="24"/>
      <c r="EJI69" s="28"/>
      <c r="EJJ69" s="24"/>
      <c r="EJK69" s="28"/>
      <c r="EJL69" s="24"/>
      <c r="EJM69" s="28"/>
      <c r="EJN69" s="24"/>
      <c r="EJO69" s="28"/>
      <c r="EJP69" s="24"/>
      <c r="EJQ69" s="28"/>
      <c r="EJR69" s="24"/>
      <c r="EJS69" s="28"/>
      <c r="EJT69" s="24"/>
      <c r="EJU69" s="28"/>
      <c r="EJV69" s="24"/>
      <c r="EJW69" s="28"/>
      <c r="EJX69" s="24"/>
      <c r="EJY69" s="28"/>
      <c r="EJZ69" s="24"/>
      <c r="EKA69" s="28"/>
      <c r="EKB69" s="24"/>
      <c r="EKC69" s="28"/>
      <c r="EKD69" s="24"/>
      <c r="EKE69" s="28"/>
      <c r="EKF69" s="24"/>
      <c r="EKG69" s="28"/>
      <c r="EKH69" s="24"/>
      <c r="EKI69" s="28"/>
      <c r="EKJ69" s="24"/>
      <c r="EKK69" s="28"/>
      <c r="EKL69" s="24"/>
      <c r="EKM69" s="28"/>
      <c r="EKN69" s="24"/>
      <c r="EKO69" s="28"/>
      <c r="EKP69" s="24"/>
      <c r="EKQ69" s="28"/>
      <c r="EKR69" s="24"/>
      <c r="EKS69" s="28"/>
      <c r="EKT69" s="24"/>
      <c r="EKU69" s="28"/>
      <c r="EKV69" s="24"/>
      <c r="EKW69" s="28"/>
      <c r="EKX69" s="24"/>
      <c r="EKY69" s="28"/>
      <c r="EKZ69" s="24"/>
      <c r="ELA69" s="28"/>
      <c r="ELB69" s="24"/>
      <c r="ELC69" s="28"/>
      <c r="ELD69" s="24"/>
      <c r="ELE69" s="28"/>
      <c r="ELF69" s="24"/>
      <c r="ELG69" s="28"/>
      <c r="ELH69" s="24"/>
      <c r="ELI69" s="28"/>
      <c r="ELJ69" s="24"/>
      <c r="ELK69" s="28"/>
      <c r="ELL69" s="24"/>
      <c r="ELM69" s="28"/>
      <c r="ELN69" s="24"/>
      <c r="ELO69" s="28"/>
      <c r="ELP69" s="24"/>
      <c r="ELQ69" s="28"/>
      <c r="ELR69" s="24"/>
      <c r="ELS69" s="28"/>
      <c r="ELT69" s="24"/>
      <c r="ELU69" s="28"/>
      <c r="ELV69" s="24"/>
      <c r="ELW69" s="28"/>
      <c r="ELX69" s="24"/>
      <c r="ELY69" s="28"/>
      <c r="ELZ69" s="24"/>
      <c r="EMA69" s="28"/>
      <c r="EMB69" s="24"/>
      <c r="EMC69" s="28"/>
      <c r="EMD69" s="24"/>
      <c r="EME69" s="28"/>
      <c r="EMF69" s="24"/>
      <c r="EMG69" s="28"/>
      <c r="EMH69" s="24"/>
      <c r="EMI69" s="28"/>
      <c r="EMJ69" s="24"/>
      <c r="EMK69" s="28"/>
      <c r="EML69" s="24"/>
      <c r="EMM69" s="28"/>
      <c r="EMN69" s="24"/>
      <c r="EMO69" s="28"/>
      <c r="EMP69" s="24"/>
      <c r="EMQ69" s="28"/>
      <c r="EMR69" s="24"/>
      <c r="EMS69" s="28"/>
      <c r="EMT69" s="24"/>
      <c r="EMU69" s="28"/>
      <c r="EMV69" s="24"/>
      <c r="EMW69" s="28"/>
      <c r="EMX69" s="24"/>
      <c r="EMY69" s="28"/>
      <c r="EMZ69" s="24"/>
      <c r="ENA69" s="28"/>
      <c r="ENB69" s="24"/>
      <c r="ENC69" s="28"/>
      <c r="END69" s="24"/>
      <c r="ENE69" s="28"/>
      <c r="ENF69" s="24"/>
      <c r="ENG69" s="28"/>
      <c r="ENH69" s="24"/>
      <c r="ENI69" s="28"/>
      <c r="ENJ69" s="24"/>
      <c r="ENK69" s="28"/>
      <c r="ENL69" s="24"/>
      <c r="ENM69" s="28"/>
      <c r="ENN69" s="24"/>
      <c r="ENO69" s="28"/>
      <c r="ENP69" s="24"/>
      <c r="ENQ69" s="28"/>
      <c r="ENR69" s="24"/>
      <c r="ENS69" s="28"/>
      <c r="ENT69" s="24"/>
      <c r="ENU69" s="28"/>
      <c r="ENV69" s="24"/>
      <c r="ENW69" s="28"/>
      <c r="ENX69" s="24"/>
      <c r="ENY69" s="28"/>
      <c r="ENZ69" s="24"/>
      <c r="EOA69" s="28"/>
      <c r="EOB69" s="24"/>
      <c r="EOC69" s="28"/>
      <c r="EOD69" s="24"/>
      <c r="EOE69" s="28"/>
      <c r="EOF69" s="24"/>
      <c r="EOG69" s="28"/>
      <c r="EOH69" s="24"/>
      <c r="EOI69" s="28"/>
      <c r="EOJ69" s="24"/>
      <c r="EOK69" s="28"/>
      <c r="EOL69" s="24"/>
      <c r="EOM69" s="28"/>
      <c r="EON69" s="24"/>
      <c r="EOO69" s="28"/>
      <c r="EOP69" s="24"/>
      <c r="EOQ69" s="28"/>
      <c r="EOR69" s="24"/>
      <c r="EOS69" s="28"/>
      <c r="EOT69" s="24"/>
      <c r="EOU69" s="28"/>
      <c r="EOV69" s="24"/>
      <c r="EOW69" s="28"/>
      <c r="EOX69" s="24"/>
      <c r="EOY69" s="28"/>
      <c r="EOZ69" s="24"/>
      <c r="EPA69" s="28"/>
      <c r="EPB69" s="24"/>
      <c r="EPC69" s="28"/>
      <c r="EPD69" s="24"/>
      <c r="EPE69" s="28"/>
      <c r="EPF69" s="24"/>
      <c r="EPG69" s="28"/>
      <c r="EPH69" s="24"/>
      <c r="EPI69" s="28"/>
      <c r="EPJ69" s="24"/>
      <c r="EPK69" s="28"/>
      <c r="EPL69" s="24"/>
      <c r="EPM69" s="28"/>
      <c r="EPN69" s="24"/>
      <c r="EPO69" s="28"/>
      <c r="EPP69" s="24"/>
      <c r="EPQ69" s="28"/>
      <c r="EPR69" s="24"/>
      <c r="EPS69" s="28"/>
      <c r="EPT69" s="24"/>
      <c r="EPU69" s="28"/>
      <c r="EPV69" s="24"/>
      <c r="EPW69" s="28"/>
      <c r="EPX69" s="24"/>
      <c r="EPY69" s="28"/>
      <c r="EPZ69" s="24"/>
      <c r="EQA69" s="28"/>
      <c r="EQB69" s="24"/>
      <c r="EQC69" s="28"/>
      <c r="EQD69" s="24"/>
      <c r="EQE69" s="28"/>
      <c r="EQF69" s="24"/>
      <c r="EQG69" s="28"/>
      <c r="EQH69" s="24"/>
      <c r="EQI69" s="28"/>
      <c r="EQJ69" s="24"/>
      <c r="EQK69" s="28"/>
      <c r="EQL69" s="24"/>
      <c r="EQM69" s="28"/>
      <c r="EQN69" s="24"/>
      <c r="EQO69" s="28"/>
      <c r="EQP69" s="24"/>
      <c r="EQQ69" s="28"/>
      <c r="EQR69" s="24"/>
      <c r="EQS69" s="28"/>
      <c r="EQT69" s="24"/>
      <c r="EQU69" s="28"/>
      <c r="EQV69" s="24"/>
      <c r="EQW69" s="28"/>
      <c r="EQX69" s="24"/>
      <c r="EQY69" s="28"/>
      <c r="EQZ69" s="24"/>
      <c r="ERA69" s="28"/>
      <c r="ERB69" s="24"/>
      <c r="ERC69" s="28"/>
      <c r="ERD69" s="24"/>
      <c r="ERE69" s="28"/>
      <c r="ERF69" s="24"/>
      <c r="ERG69" s="28"/>
      <c r="ERH69" s="24"/>
      <c r="ERI69" s="28"/>
      <c r="ERJ69" s="24"/>
      <c r="ERK69" s="28"/>
      <c r="ERL69" s="24"/>
      <c r="ERM69" s="28"/>
      <c r="ERN69" s="24"/>
      <c r="ERO69" s="28"/>
      <c r="ERP69" s="24"/>
      <c r="ERQ69" s="28"/>
      <c r="ERR69" s="24"/>
      <c r="ERS69" s="28"/>
      <c r="ERT69" s="24"/>
      <c r="ERU69" s="28"/>
      <c r="ERV69" s="24"/>
      <c r="ERW69" s="28"/>
      <c r="ERX69" s="24"/>
      <c r="ERY69" s="28"/>
      <c r="ERZ69" s="24"/>
      <c r="ESA69" s="28"/>
      <c r="ESB69" s="24"/>
      <c r="ESC69" s="28"/>
      <c r="ESD69" s="24"/>
      <c r="ESE69" s="28"/>
      <c r="ESF69" s="24"/>
      <c r="ESG69" s="28"/>
      <c r="ESH69" s="24"/>
      <c r="ESI69" s="28"/>
      <c r="ESJ69" s="24"/>
      <c r="ESK69" s="28"/>
      <c r="ESL69" s="24"/>
      <c r="ESM69" s="28"/>
      <c r="ESN69" s="24"/>
      <c r="ESO69" s="28"/>
      <c r="ESP69" s="24"/>
      <c r="ESQ69" s="28"/>
      <c r="ESR69" s="24"/>
      <c r="ESS69" s="28"/>
      <c r="EST69" s="24"/>
      <c r="ESU69" s="28"/>
      <c r="ESV69" s="24"/>
      <c r="ESW69" s="28"/>
      <c r="ESX69" s="24"/>
      <c r="ESY69" s="28"/>
      <c r="ESZ69" s="24"/>
      <c r="ETA69" s="28"/>
      <c r="ETB69" s="24"/>
      <c r="ETC69" s="28"/>
      <c r="ETD69" s="24"/>
      <c r="ETE69" s="28"/>
      <c r="ETF69" s="24"/>
      <c r="ETG69" s="28"/>
      <c r="ETH69" s="24"/>
      <c r="ETI69" s="28"/>
      <c r="ETJ69" s="24"/>
      <c r="ETK69" s="28"/>
      <c r="ETL69" s="24"/>
      <c r="ETM69" s="28"/>
      <c r="ETN69" s="24"/>
      <c r="ETO69" s="28"/>
      <c r="ETP69" s="24"/>
      <c r="ETQ69" s="28"/>
      <c r="ETR69" s="24"/>
      <c r="ETS69" s="28"/>
      <c r="ETT69" s="24"/>
      <c r="ETU69" s="28"/>
      <c r="ETV69" s="24"/>
      <c r="ETW69" s="28"/>
      <c r="ETX69" s="24"/>
      <c r="ETY69" s="28"/>
      <c r="ETZ69" s="24"/>
      <c r="EUA69" s="28"/>
      <c r="EUB69" s="24"/>
      <c r="EUC69" s="28"/>
      <c r="EUD69" s="24"/>
      <c r="EUE69" s="28"/>
      <c r="EUF69" s="24"/>
      <c r="EUG69" s="28"/>
      <c r="EUH69" s="24"/>
      <c r="EUI69" s="28"/>
      <c r="EUJ69" s="24"/>
      <c r="EUK69" s="28"/>
      <c r="EUL69" s="24"/>
      <c r="EUM69" s="28"/>
      <c r="EUN69" s="24"/>
      <c r="EUO69" s="28"/>
      <c r="EUP69" s="24"/>
      <c r="EUQ69" s="28"/>
      <c r="EUR69" s="24"/>
      <c r="EUS69" s="28"/>
      <c r="EUT69" s="24"/>
      <c r="EUU69" s="28"/>
      <c r="EUV69" s="24"/>
      <c r="EUW69" s="28"/>
      <c r="EUX69" s="24"/>
      <c r="EUY69" s="28"/>
      <c r="EUZ69" s="24"/>
      <c r="EVA69" s="28"/>
      <c r="EVB69" s="24"/>
      <c r="EVC69" s="28"/>
      <c r="EVD69" s="24"/>
      <c r="EVE69" s="28"/>
      <c r="EVF69" s="24"/>
      <c r="EVG69" s="28"/>
      <c r="EVH69" s="24"/>
      <c r="EVI69" s="28"/>
      <c r="EVJ69" s="24"/>
      <c r="EVK69" s="28"/>
      <c r="EVL69" s="24"/>
      <c r="EVM69" s="28"/>
      <c r="EVN69" s="24"/>
      <c r="EVO69" s="28"/>
      <c r="EVP69" s="24"/>
      <c r="EVQ69" s="28"/>
      <c r="EVR69" s="24"/>
      <c r="EVS69" s="28"/>
      <c r="EVT69" s="24"/>
      <c r="EVU69" s="28"/>
      <c r="EVV69" s="24"/>
      <c r="EVW69" s="28"/>
      <c r="EVX69" s="24"/>
      <c r="EVY69" s="28"/>
      <c r="EVZ69" s="24"/>
      <c r="EWA69" s="28"/>
      <c r="EWB69" s="24"/>
      <c r="EWC69" s="28"/>
      <c r="EWD69" s="24"/>
      <c r="EWE69" s="28"/>
      <c r="EWF69" s="24"/>
      <c r="EWG69" s="28"/>
      <c r="EWH69" s="24"/>
      <c r="EWI69" s="28"/>
      <c r="EWJ69" s="24"/>
      <c r="EWK69" s="28"/>
      <c r="EWL69" s="24"/>
      <c r="EWM69" s="28"/>
      <c r="EWN69" s="24"/>
      <c r="EWO69" s="28"/>
      <c r="EWP69" s="24"/>
      <c r="EWQ69" s="28"/>
      <c r="EWR69" s="24"/>
      <c r="EWS69" s="28"/>
      <c r="EWT69" s="24"/>
      <c r="EWU69" s="28"/>
      <c r="EWV69" s="24"/>
      <c r="EWW69" s="28"/>
      <c r="EWX69" s="24"/>
      <c r="EWY69" s="28"/>
      <c r="EWZ69" s="24"/>
      <c r="EXA69" s="28"/>
      <c r="EXB69" s="24"/>
      <c r="EXC69" s="28"/>
      <c r="EXD69" s="24"/>
      <c r="EXE69" s="28"/>
      <c r="EXF69" s="24"/>
      <c r="EXG69" s="28"/>
      <c r="EXH69" s="24"/>
      <c r="EXI69" s="28"/>
      <c r="EXJ69" s="24"/>
      <c r="EXK69" s="28"/>
      <c r="EXL69" s="24"/>
      <c r="EXM69" s="28"/>
      <c r="EXN69" s="24"/>
      <c r="EXO69" s="28"/>
      <c r="EXP69" s="24"/>
      <c r="EXQ69" s="28"/>
      <c r="EXR69" s="24"/>
      <c r="EXS69" s="28"/>
      <c r="EXT69" s="24"/>
      <c r="EXU69" s="28"/>
      <c r="EXV69" s="24"/>
      <c r="EXW69" s="28"/>
      <c r="EXX69" s="24"/>
      <c r="EXY69" s="28"/>
      <c r="EXZ69" s="24"/>
      <c r="EYA69" s="28"/>
      <c r="EYB69" s="24"/>
      <c r="EYC69" s="28"/>
      <c r="EYD69" s="24"/>
      <c r="EYE69" s="28"/>
      <c r="EYF69" s="24"/>
      <c r="EYG69" s="28"/>
      <c r="EYH69" s="24"/>
      <c r="EYI69" s="28"/>
      <c r="EYJ69" s="24"/>
      <c r="EYK69" s="28"/>
      <c r="EYL69" s="24"/>
      <c r="EYM69" s="28"/>
      <c r="EYN69" s="24"/>
      <c r="EYO69" s="28"/>
      <c r="EYP69" s="24"/>
      <c r="EYQ69" s="28"/>
      <c r="EYR69" s="24"/>
      <c r="EYS69" s="28"/>
      <c r="EYT69" s="24"/>
      <c r="EYU69" s="28"/>
      <c r="EYV69" s="24"/>
      <c r="EYW69" s="28"/>
      <c r="EYX69" s="24"/>
      <c r="EYY69" s="28"/>
      <c r="EYZ69" s="24"/>
      <c r="EZA69" s="28"/>
      <c r="EZB69" s="24"/>
      <c r="EZC69" s="28"/>
      <c r="EZD69" s="24"/>
      <c r="EZE69" s="28"/>
      <c r="EZF69" s="24"/>
      <c r="EZG69" s="28"/>
      <c r="EZH69" s="24"/>
      <c r="EZI69" s="28"/>
      <c r="EZJ69" s="24"/>
      <c r="EZK69" s="28"/>
      <c r="EZL69" s="24"/>
      <c r="EZM69" s="28"/>
      <c r="EZN69" s="24"/>
      <c r="EZO69" s="28"/>
      <c r="EZP69" s="24"/>
      <c r="EZQ69" s="28"/>
      <c r="EZR69" s="24"/>
      <c r="EZS69" s="28"/>
      <c r="EZT69" s="24"/>
      <c r="EZU69" s="28"/>
      <c r="EZV69" s="24"/>
      <c r="EZW69" s="28"/>
      <c r="EZX69" s="24"/>
      <c r="EZY69" s="28"/>
      <c r="EZZ69" s="24"/>
      <c r="FAA69" s="28"/>
      <c r="FAB69" s="24"/>
      <c r="FAC69" s="28"/>
      <c r="FAD69" s="24"/>
      <c r="FAE69" s="28"/>
      <c r="FAF69" s="24"/>
      <c r="FAG69" s="28"/>
      <c r="FAH69" s="24"/>
      <c r="FAI69" s="28"/>
      <c r="FAJ69" s="24"/>
      <c r="FAK69" s="28"/>
      <c r="FAL69" s="24"/>
      <c r="FAM69" s="28"/>
      <c r="FAN69" s="24"/>
      <c r="FAO69" s="28"/>
      <c r="FAP69" s="24"/>
      <c r="FAQ69" s="28"/>
      <c r="FAR69" s="24"/>
      <c r="FAS69" s="28"/>
      <c r="FAT69" s="24"/>
      <c r="FAU69" s="28"/>
      <c r="FAV69" s="24"/>
      <c r="FAW69" s="28"/>
      <c r="FAX69" s="24"/>
      <c r="FAY69" s="28"/>
      <c r="FAZ69" s="24"/>
      <c r="FBA69" s="28"/>
      <c r="FBB69" s="24"/>
      <c r="FBC69" s="28"/>
      <c r="FBD69" s="24"/>
      <c r="FBE69" s="28"/>
      <c r="FBF69" s="24"/>
      <c r="FBG69" s="28"/>
      <c r="FBH69" s="24"/>
      <c r="FBI69" s="28"/>
      <c r="FBJ69" s="24"/>
      <c r="FBK69" s="28"/>
      <c r="FBL69" s="24"/>
      <c r="FBM69" s="28"/>
      <c r="FBN69" s="24"/>
      <c r="FBO69" s="28"/>
      <c r="FBP69" s="24"/>
      <c r="FBQ69" s="28"/>
      <c r="FBR69" s="24"/>
      <c r="FBS69" s="28"/>
      <c r="FBT69" s="24"/>
      <c r="FBU69" s="28"/>
      <c r="FBV69" s="24"/>
      <c r="FBW69" s="28"/>
      <c r="FBX69" s="24"/>
      <c r="FBY69" s="28"/>
      <c r="FBZ69" s="24"/>
      <c r="FCA69" s="28"/>
      <c r="FCB69" s="24"/>
      <c r="FCC69" s="28"/>
      <c r="FCD69" s="24"/>
      <c r="FCE69" s="28"/>
      <c r="FCF69" s="24"/>
      <c r="FCG69" s="28"/>
      <c r="FCH69" s="24"/>
      <c r="FCI69" s="28"/>
      <c r="FCJ69" s="24"/>
      <c r="FCK69" s="28"/>
      <c r="FCL69" s="24"/>
      <c r="FCM69" s="28"/>
      <c r="FCN69" s="24"/>
      <c r="FCO69" s="28"/>
      <c r="FCP69" s="24"/>
      <c r="FCQ69" s="28"/>
      <c r="FCR69" s="24"/>
      <c r="FCS69" s="28"/>
      <c r="FCT69" s="24"/>
      <c r="FCU69" s="28"/>
      <c r="FCV69" s="24"/>
      <c r="FCW69" s="28"/>
      <c r="FCX69" s="24"/>
      <c r="FCY69" s="28"/>
      <c r="FCZ69" s="24"/>
      <c r="FDA69" s="28"/>
      <c r="FDB69" s="24"/>
      <c r="FDC69" s="28"/>
      <c r="FDD69" s="24"/>
      <c r="FDE69" s="28"/>
      <c r="FDF69" s="24"/>
      <c r="FDG69" s="28"/>
      <c r="FDH69" s="24"/>
      <c r="FDI69" s="28"/>
      <c r="FDJ69" s="24"/>
      <c r="FDK69" s="28"/>
      <c r="FDL69" s="24"/>
      <c r="FDM69" s="28"/>
      <c r="FDN69" s="24"/>
      <c r="FDO69" s="28"/>
      <c r="FDP69" s="24"/>
      <c r="FDQ69" s="28"/>
      <c r="FDR69" s="24"/>
      <c r="FDS69" s="28"/>
      <c r="FDT69" s="24"/>
      <c r="FDU69" s="28"/>
      <c r="FDV69" s="24"/>
      <c r="FDW69" s="28"/>
      <c r="FDX69" s="24"/>
      <c r="FDY69" s="28"/>
      <c r="FDZ69" s="24"/>
      <c r="FEA69" s="28"/>
      <c r="FEB69" s="24"/>
      <c r="FEC69" s="28"/>
      <c r="FED69" s="24"/>
      <c r="FEE69" s="28"/>
      <c r="FEF69" s="24"/>
      <c r="FEG69" s="28"/>
      <c r="FEH69" s="24"/>
      <c r="FEI69" s="28"/>
      <c r="FEJ69" s="24"/>
      <c r="FEK69" s="28"/>
      <c r="FEL69" s="24"/>
      <c r="FEM69" s="28"/>
      <c r="FEN69" s="24"/>
      <c r="FEO69" s="28"/>
      <c r="FEP69" s="24"/>
      <c r="FEQ69" s="28"/>
      <c r="FER69" s="24"/>
      <c r="FES69" s="28"/>
      <c r="FET69" s="24"/>
      <c r="FEU69" s="28"/>
      <c r="FEV69" s="24"/>
      <c r="FEW69" s="28"/>
      <c r="FEX69" s="24"/>
      <c r="FEY69" s="28"/>
      <c r="FEZ69" s="24"/>
      <c r="FFA69" s="28"/>
      <c r="FFB69" s="24"/>
      <c r="FFC69" s="28"/>
      <c r="FFD69" s="24"/>
      <c r="FFE69" s="28"/>
      <c r="FFF69" s="24"/>
      <c r="FFG69" s="28"/>
      <c r="FFH69" s="24"/>
      <c r="FFI69" s="28"/>
      <c r="FFJ69" s="24"/>
      <c r="FFK69" s="28"/>
      <c r="FFL69" s="24"/>
      <c r="FFM69" s="28"/>
      <c r="FFN69" s="24"/>
      <c r="FFO69" s="28"/>
      <c r="FFP69" s="24"/>
      <c r="FFQ69" s="28"/>
      <c r="FFR69" s="24"/>
      <c r="FFS69" s="28"/>
      <c r="FFT69" s="24"/>
      <c r="FFU69" s="28"/>
      <c r="FFV69" s="24"/>
      <c r="FFW69" s="28"/>
      <c r="FFX69" s="24"/>
      <c r="FFY69" s="28"/>
      <c r="FFZ69" s="24"/>
      <c r="FGA69" s="28"/>
      <c r="FGB69" s="24"/>
      <c r="FGC69" s="28"/>
      <c r="FGD69" s="24"/>
      <c r="FGE69" s="28"/>
      <c r="FGF69" s="24"/>
      <c r="FGG69" s="28"/>
      <c r="FGH69" s="24"/>
      <c r="FGI69" s="28"/>
      <c r="FGJ69" s="24"/>
      <c r="FGK69" s="28"/>
      <c r="FGL69" s="24"/>
      <c r="FGM69" s="28"/>
      <c r="FGN69" s="24"/>
      <c r="FGO69" s="28"/>
      <c r="FGP69" s="24"/>
      <c r="FGQ69" s="28"/>
      <c r="FGR69" s="24"/>
      <c r="FGS69" s="28"/>
      <c r="FGT69" s="24"/>
      <c r="FGU69" s="28"/>
      <c r="FGV69" s="24"/>
      <c r="FGW69" s="28"/>
      <c r="FGX69" s="24"/>
      <c r="FGY69" s="28"/>
      <c r="FGZ69" s="24"/>
      <c r="FHA69" s="28"/>
      <c r="FHB69" s="24"/>
      <c r="FHC69" s="28"/>
      <c r="FHD69" s="24"/>
      <c r="FHE69" s="28"/>
      <c r="FHF69" s="24"/>
      <c r="FHG69" s="28"/>
      <c r="FHH69" s="24"/>
      <c r="FHI69" s="28"/>
      <c r="FHJ69" s="24"/>
      <c r="FHK69" s="28"/>
      <c r="FHL69" s="24"/>
      <c r="FHM69" s="28"/>
      <c r="FHN69" s="24"/>
      <c r="FHO69" s="28"/>
      <c r="FHP69" s="24"/>
      <c r="FHQ69" s="28"/>
      <c r="FHR69" s="24"/>
      <c r="FHS69" s="28"/>
      <c r="FHT69" s="24"/>
      <c r="FHU69" s="28"/>
      <c r="FHV69" s="24"/>
      <c r="FHW69" s="28"/>
      <c r="FHX69" s="24"/>
      <c r="FHY69" s="28"/>
      <c r="FHZ69" s="24"/>
      <c r="FIA69" s="28"/>
      <c r="FIB69" s="24"/>
      <c r="FIC69" s="28"/>
      <c r="FID69" s="24"/>
      <c r="FIE69" s="28"/>
      <c r="FIF69" s="24"/>
      <c r="FIG69" s="28"/>
      <c r="FIH69" s="24"/>
      <c r="FII69" s="28"/>
      <c r="FIJ69" s="24"/>
      <c r="FIK69" s="28"/>
      <c r="FIL69" s="24"/>
      <c r="FIM69" s="28"/>
      <c r="FIN69" s="24"/>
      <c r="FIO69" s="28"/>
      <c r="FIP69" s="24"/>
      <c r="FIQ69" s="28"/>
      <c r="FIR69" s="24"/>
      <c r="FIS69" s="28"/>
      <c r="FIT69" s="24"/>
      <c r="FIU69" s="28"/>
      <c r="FIV69" s="24"/>
      <c r="FIW69" s="28"/>
      <c r="FIX69" s="24"/>
      <c r="FIY69" s="28"/>
      <c r="FIZ69" s="24"/>
      <c r="FJA69" s="28"/>
      <c r="FJB69" s="24"/>
      <c r="FJC69" s="28"/>
      <c r="FJD69" s="24"/>
      <c r="FJE69" s="28"/>
      <c r="FJF69" s="24"/>
      <c r="FJG69" s="28"/>
      <c r="FJH69" s="24"/>
      <c r="FJI69" s="28"/>
      <c r="FJJ69" s="24"/>
      <c r="FJK69" s="28"/>
      <c r="FJL69" s="24"/>
      <c r="FJM69" s="28"/>
      <c r="FJN69" s="24"/>
      <c r="FJO69" s="28"/>
      <c r="FJP69" s="24"/>
      <c r="FJQ69" s="28"/>
      <c r="FJR69" s="24"/>
      <c r="FJS69" s="28"/>
      <c r="FJT69" s="24"/>
      <c r="FJU69" s="28"/>
      <c r="FJV69" s="24"/>
      <c r="FJW69" s="28"/>
      <c r="FJX69" s="24"/>
      <c r="FJY69" s="28"/>
      <c r="FJZ69" s="24"/>
      <c r="FKA69" s="28"/>
      <c r="FKB69" s="24"/>
      <c r="FKC69" s="28"/>
      <c r="FKD69" s="24"/>
      <c r="FKE69" s="28"/>
      <c r="FKF69" s="24"/>
      <c r="FKG69" s="28"/>
      <c r="FKH69" s="24"/>
      <c r="FKI69" s="28"/>
      <c r="FKJ69" s="24"/>
      <c r="FKK69" s="28"/>
      <c r="FKL69" s="24"/>
      <c r="FKM69" s="28"/>
      <c r="FKN69" s="24"/>
      <c r="FKO69" s="28"/>
      <c r="FKP69" s="24"/>
      <c r="FKQ69" s="28"/>
      <c r="FKR69" s="24"/>
      <c r="FKS69" s="28"/>
      <c r="FKT69" s="24"/>
      <c r="FKU69" s="28"/>
      <c r="FKV69" s="24"/>
      <c r="FKW69" s="28"/>
      <c r="FKX69" s="24"/>
      <c r="FKY69" s="28"/>
      <c r="FKZ69" s="24"/>
      <c r="FLA69" s="28"/>
      <c r="FLB69" s="24"/>
      <c r="FLC69" s="28"/>
      <c r="FLD69" s="24"/>
      <c r="FLE69" s="28"/>
      <c r="FLF69" s="24"/>
      <c r="FLG69" s="28"/>
      <c r="FLH69" s="24"/>
      <c r="FLI69" s="28"/>
      <c r="FLJ69" s="24"/>
      <c r="FLK69" s="28"/>
      <c r="FLL69" s="24"/>
      <c r="FLM69" s="28"/>
      <c r="FLN69" s="24"/>
      <c r="FLO69" s="28"/>
      <c r="FLP69" s="24"/>
      <c r="FLQ69" s="28"/>
      <c r="FLR69" s="24"/>
      <c r="FLS69" s="28"/>
      <c r="FLT69" s="24"/>
      <c r="FLU69" s="28"/>
      <c r="FLV69" s="24"/>
      <c r="FLW69" s="28"/>
      <c r="FLX69" s="24"/>
      <c r="FLY69" s="28"/>
      <c r="FLZ69" s="24"/>
      <c r="FMA69" s="28"/>
      <c r="FMB69" s="24"/>
      <c r="FMC69" s="28"/>
      <c r="FMD69" s="24"/>
      <c r="FME69" s="28"/>
      <c r="FMF69" s="24"/>
      <c r="FMG69" s="28"/>
      <c r="FMH69" s="24"/>
      <c r="FMI69" s="28"/>
      <c r="FMJ69" s="24"/>
      <c r="FMK69" s="28"/>
      <c r="FML69" s="24"/>
      <c r="FMM69" s="28"/>
      <c r="FMN69" s="24"/>
      <c r="FMO69" s="28"/>
      <c r="FMP69" s="24"/>
      <c r="FMQ69" s="28"/>
      <c r="FMR69" s="24"/>
      <c r="FMS69" s="28"/>
      <c r="FMT69" s="24"/>
      <c r="FMU69" s="28"/>
      <c r="FMV69" s="24"/>
      <c r="FMW69" s="28"/>
      <c r="FMX69" s="24"/>
      <c r="FMY69" s="28"/>
      <c r="FMZ69" s="24"/>
      <c r="FNA69" s="28"/>
      <c r="FNB69" s="24"/>
      <c r="FNC69" s="28"/>
      <c r="FND69" s="24"/>
      <c r="FNE69" s="28"/>
      <c r="FNF69" s="24"/>
      <c r="FNG69" s="28"/>
      <c r="FNH69" s="24"/>
      <c r="FNI69" s="28"/>
      <c r="FNJ69" s="24"/>
      <c r="FNK69" s="28"/>
      <c r="FNL69" s="24"/>
      <c r="FNM69" s="28"/>
      <c r="FNN69" s="24"/>
      <c r="FNO69" s="28"/>
      <c r="FNP69" s="24"/>
      <c r="FNQ69" s="28"/>
      <c r="FNR69" s="24"/>
      <c r="FNS69" s="28"/>
      <c r="FNT69" s="24"/>
      <c r="FNU69" s="28"/>
      <c r="FNV69" s="24"/>
      <c r="FNW69" s="28"/>
      <c r="FNX69" s="24"/>
      <c r="FNY69" s="28"/>
      <c r="FNZ69" s="24"/>
      <c r="FOA69" s="28"/>
      <c r="FOB69" s="24"/>
      <c r="FOC69" s="28"/>
      <c r="FOD69" s="24"/>
      <c r="FOE69" s="28"/>
      <c r="FOF69" s="24"/>
      <c r="FOG69" s="28"/>
      <c r="FOH69" s="24"/>
      <c r="FOI69" s="28"/>
      <c r="FOJ69" s="24"/>
      <c r="FOK69" s="28"/>
      <c r="FOL69" s="24"/>
      <c r="FOM69" s="28"/>
      <c r="FON69" s="24"/>
      <c r="FOO69" s="28"/>
      <c r="FOP69" s="24"/>
      <c r="FOQ69" s="28"/>
      <c r="FOR69" s="24"/>
      <c r="FOS69" s="28"/>
      <c r="FOT69" s="24"/>
      <c r="FOU69" s="28"/>
      <c r="FOV69" s="24"/>
      <c r="FOW69" s="28"/>
      <c r="FOX69" s="24"/>
      <c r="FOY69" s="28"/>
      <c r="FOZ69" s="24"/>
      <c r="FPA69" s="28"/>
      <c r="FPB69" s="24"/>
      <c r="FPC69" s="28"/>
      <c r="FPD69" s="24"/>
      <c r="FPE69" s="28"/>
      <c r="FPF69" s="24"/>
      <c r="FPG69" s="28"/>
      <c r="FPH69" s="24"/>
      <c r="FPI69" s="28"/>
      <c r="FPJ69" s="24"/>
      <c r="FPK69" s="28"/>
      <c r="FPL69" s="24"/>
      <c r="FPM69" s="28"/>
      <c r="FPN69" s="24"/>
      <c r="FPO69" s="28"/>
      <c r="FPP69" s="24"/>
      <c r="FPQ69" s="28"/>
      <c r="FPR69" s="24"/>
      <c r="FPS69" s="28"/>
      <c r="FPT69" s="24"/>
      <c r="FPU69" s="28"/>
      <c r="FPV69" s="24"/>
      <c r="FPW69" s="28"/>
      <c r="FPX69" s="24"/>
      <c r="FPY69" s="28"/>
      <c r="FPZ69" s="24"/>
      <c r="FQA69" s="28"/>
      <c r="FQB69" s="24"/>
      <c r="FQC69" s="28"/>
      <c r="FQD69" s="24"/>
      <c r="FQE69" s="28"/>
      <c r="FQF69" s="24"/>
      <c r="FQG69" s="28"/>
      <c r="FQH69" s="24"/>
      <c r="FQI69" s="28"/>
      <c r="FQJ69" s="24"/>
      <c r="FQK69" s="28"/>
      <c r="FQL69" s="24"/>
      <c r="FQM69" s="28"/>
      <c r="FQN69" s="24"/>
      <c r="FQO69" s="28"/>
      <c r="FQP69" s="24"/>
      <c r="FQQ69" s="28"/>
      <c r="FQR69" s="24"/>
      <c r="FQS69" s="28"/>
      <c r="FQT69" s="24"/>
      <c r="FQU69" s="28"/>
      <c r="FQV69" s="24"/>
      <c r="FQW69" s="28"/>
      <c r="FQX69" s="24"/>
      <c r="FQY69" s="28"/>
      <c r="FQZ69" s="24"/>
      <c r="FRA69" s="28"/>
      <c r="FRB69" s="24"/>
      <c r="FRC69" s="28"/>
      <c r="FRD69" s="24"/>
      <c r="FRE69" s="28"/>
      <c r="FRF69" s="24"/>
      <c r="FRG69" s="28"/>
      <c r="FRH69" s="24"/>
      <c r="FRI69" s="28"/>
      <c r="FRJ69" s="24"/>
      <c r="FRK69" s="28"/>
      <c r="FRL69" s="24"/>
      <c r="FRM69" s="28"/>
      <c r="FRN69" s="24"/>
      <c r="FRO69" s="28"/>
      <c r="FRP69" s="24"/>
      <c r="FRQ69" s="28"/>
      <c r="FRR69" s="24"/>
      <c r="FRS69" s="28"/>
      <c r="FRT69" s="24"/>
      <c r="FRU69" s="28"/>
      <c r="FRV69" s="24"/>
      <c r="FRW69" s="28"/>
      <c r="FRX69" s="24"/>
      <c r="FRY69" s="28"/>
      <c r="FRZ69" s="24"/>
      <c r="FSA69" s="28"/>
      <c r="FSB69" s="24"/>
      <c r="FSC69" s="28"/>
      <c r="FSD69" s="24"/>
      <c r="FSE69" s="28"/>
      <c r="FSF69" s="24"/>
      <c r="FSG69" s="28"/>
      <c r="FSH69" s="24"/>
      <c r="FSI69" s="28"/>
      <c r="FSJ69" s="24"/>
      <c r="FSK69" s="28"/>
      <c r="FSL69" s="24"/>
      <c r="FSM69" s="28"/>
      <c r="FSN69" s="24"/>
      <c r="FSO69" s="28"/>
      <c r="FSP69" s="24"/>
      <c r="FSQ69" s="28"/>
      <c r="FSR69" s="24"/>
      <c r="FSS69" s="28"/>
      <c r="FST69" s="24"/>
      <c r="FSU69" s="28"/>
      <c r="FSV69" s="24"/>
      <c r="FSW69" s="28"/>
      <c r="FSX69" s="24"/>
      <c r="FSY69" s="28"/>
      <c r="FSZ69" s="24"/>
      <c r="FTA69" s="28"/>
      <c r="FTB69" s="24"/>
      <c r="FTC69" s="28"/>
      <c r="FTD69" s="24"/>
      <c r="FTE69" s="28"/>
      <c r="FTF69" s="24"/>
      <c r="FTG69" s="28"/>
      <c r="FTH69" s="24"/>
      <c r="FTI69" s="28"/>
      <c r="FTJ69" s="24"/>
      <c r="FTK69" s="28"/>
      <c r="FTL69" s="24"/>
      <c r="FTM69" s="28"/>
      <c r="FTN69" s="24"/>
      <c r="FTO69" s="28"/>
      <c r="FTP69" s="24"/>
      <c r="FTQ69" s="28"/>
      <c r="FTR69" s="24"/>
      <c r="FTS69" s="28"/>
      <c r="FTT69" s="24"/>
      <c r="FTU69" s="28"/>
      <c r="FTV69" s="24"/>
      <c r="FTW69" s="28"/>
      <c r="FTX69" s="24"/>
      <c r="FTY69" s="28"/>
      <c r="FTZ69" s="24"/>
      <c r="FUA69" s="28"/>
      <c r="FUB69" s="24"/>
      <c r="FUC69" s="28"/>
      <c r="FUD69" s="24"/>
      <c r="FUE69" s="28"/>
      <c r="FUF69" s="24"/>
      <c r="FUG69" s="28"/>
      <c r="FUH69" s="24"/>
      <c r="FUI69" s="28"/>
      <c r="FUJ69" s="24"/>
      <c r="FUK69" s="28"/>
      <c r="FUL69" s="24"/>
      <c r="FUM69" s="28"/>
      <c r="FUN69" s="24"/>
      <c r="FUO69" s="28"/>
      <c r="FUP69" s="24"/>
      <c r="FUQ69" s="28"/>
      <c r="FUR69" s="24"/>
      <c r="FUS69" s="28"/>
      <c r="FUT69" s="24"/>
      <c r="FUU69" s="28"/>
      <c r="FUV69" s="24"/>
      <c r="FUW69" s="28"/>
      <c r="FUX69" s="24"/>
      <c r="FUY69" s="28"/>
      <c r="FUZ69" s="24"/>
      <c r="FVA69" s="28"/>
      <c r="FVB69" s="24"/>
      <c r="FVC69" s="28"/>
      <c r="FVD69" s="24"/>
      <c r="FVE69" s="28"/>
      <c r="FVF69" s="24"/>
      <c r="FVG69" s="28"/>
      <c r="FVH69" s="24"/>
      <c r="FVI69" s="28"/>
      <c r="FVJ69" s="24"/>
      <c r="FVK69" s="28"/>
      <c r="FVL69" s="24"/>
      <c r="FVM69" s="28"/>
      <c r="FVN69" s="24"/>
      <c r="FVO69" s="28"/>
      <c r="FVP69" s="24"/>
      <c r="FVQ69" s="28"/>
      <c r="FVR69" s="24"/>
      <c r="FVS69" s="28"/>
      <c r="FVT69" s="24"/>
      <c r="FVU69" s="28"/>
      <c r="FVV69" s="24"/>
      <c r="FVW69" s="28"/>
      <c r="FVX69" s="24"/>
      <c r="FVY69" s="28"/>
      <c r="FVZ69" s="24"/>
      <c r="FWA69" s="28"/>
      <c r="FWB69" s="24"/>
      <c r="FWC69" s="28"/>
      <c r="FWD69" s="24"/>
      <c r="FWE69" s="28"/>
      <c r="FWF69" s="24"/>
      <c r="FWG69" s="28"/>
      <c r="FWH69" s="24"/>
      <c r="FWI69" s="28"/>
      <c r="FWJ69" s="24"/>
      <c r="FWK69" s="28"/>
      <c r="FWL69" s="24"/>
      <c r="FWM69" s="28"/>
      <c r="FWN69" s="24"/>
      <c r="FWO69" s="28"/>
      <c r="FWP69" s="24"/>
      <c r="FWQ69" s="28"/>
      <c r="FWR69" s="24"/>
      <c r="FWS69" s="28"/>
      <c r="FWT69" s="24"/>
      <c r="FWU69" s="28"/>
      <c r="FWV69" s="24"/>
      <c r="FWW69" s="28"/>
      <c r="FWX69" s="24"/>
      <c r="FWY69" s="28"/>
      <c r="FWZ69" s="24"/>
      <c r="FXA69" s="28"/>
      <c r="FXB69" s="24"/>
      <c r="FXC69" s="28"/>
      <c r="FXD69" s="24"/>
      <c r="FXE69" s="28"/>
      <c r="FXF69" s="24"/>
      <c r="FXG69" s="28"/>
      <c r="FXH69" s="24"/>
      <c r="FXI69" s="28"/>
      <c r="FXJ69" s="24"/>
      <c r="FXK69" s="28"/>
      <c r="FXL69" s="24"/>
      <c r="FXM69" s="28"/>
      <c r="FXN69" s="24"/>
      <c r="FXO69" s="28"/>
      <c r="FXP69" s="24"/>
      <c r="FXQ69" s="28"/>
      <c r="FXR69" s="24"/>
      <c r="FXS69" s="28"/>
      <c r="FXT69" s="24"/>
      <c r="FXU69" s="28"/>
      <c r="FXV69" s="24"/>
      <c r="FXW69" s="28"/>
      <c r="FXX69" s="24"/>
      <c r="FXY69" s="28"/>
      <c r="FXZ69" s="24"/>
      <c r="FYA69" s="28"/>
      <c r="FYB69" s="24"/>
      <c r="FYC69" s="28"/>
      <c r="FYD69" s="24"/>
      <c r="FYE69" s="28"/>
      <c r="FYF69" s="24"/>
      <c r="FYG69" s="28"/>
      <c r="FYH69" s="24"/>
      <c r="FYI69" s="28"/>
      <c r="FYJ69" s="24"/>
      <c r="FYK69" s="28"/>
      <c r="FYL69" s="24"/>
      <c r="FYM69" s="28"/>
      <c r="FYN69" s="24"/>
      <c r="FYO69" s="28"/>
      <c r="FYP69" s="24"/>
      <c r="FYQ69" s="28"/>
      <c r="FYR69" s="24"/>
      <c r="FYS69" s="28"/>
      <c r="FYT69" s="24"/>
      <c r="FYU69" s="28"/>
      <c r="FYV69" s="24"/>
      <c r="FYW69" s="28"/>
      <c r="FYX69" s="24"/>
      <c r="FYY69" s="28"/>
      <c r="FYZ69" s="24"/>
      <c r="FZA69" s="28"/>
      <c r="FZB69" s="24"/>
      <c r="FZC69" s="28"/>
      <c r="FZD69" s="24"/>
      <c r="FZE69" s="28"/>
      <c r="FZF69" s="24"/>
      <c r="FZG69" s="28"/>
      <c r="FZH69" s="24"/>
      <c r="FZI69" s="28"/>
      <c r="FZJ69" s="24"/>
      <c r="FZK69" s="28"/>
      <c r="FZL69" s="24"/>
      <c r="FZM69" s="28"/>
      <c r="FZN69" s="24"/>
      <c r="FZO69" s="28"/>
      <c r="FZP69" s="24"/>
      <c r="FZQ69" s="28"/>
      <c r="FZR69" s="24"/>
      <c r="FZS69" s="28"/>
      <c r="FZT69" s="24"/>
      <c r="FZU69" s="28"/>
      <c r="FZV69" s="24"/>
      <c r="FZW69" s="28"/>
      <c r="FZX69" s="24"/>
      <c r="FZY69" s="28"/>
      <c r="FZZ69" s="24"/>
      <c r="GAA69" s="28"/>
      <c r="GAB69" s="24"/>
      <c r="GAC69" s="28"/>
      <c r="GAD69" s="24"/>
      <c r="GAE69" s="28"/>
      <c r="GAF69" s="24"/>
      <c r="GAG69" s="28"/>
      <c r="GAH69" s="24"/>
      <c r="GAI69" s="28"/>
      <c r="GAJ69" s="24"/>
      <c r="GAK69" s="28"/>
      <c r="GAL69" s="24"/>
      <c r="GAM69" s="28"/>
      <c r="GAN69" s="24"/>
      <c r="GAO69" s="28"/>
      <c r="GAP69" s="24"/>
      <c r="GAQ69" s="28"/>
      <c r="GAR69" s="24"/>
      <c r="GAS69" s="28"/>
      <c r="GAT69" s="24"/>
      <c r="GAU69" s="28"/>
      <c r="GAV69" s="24"/>
      <c r="GAW69" s="28"/>
      <c r="GAX69" s="24"/>
      <c r="GAY69" s="28"/>
      <c r="GAZ69" s="24"/>
      <c r="GBA69" s="28"/>
      <c r="GBB69" s="24"/>
      <c r="GBC69" s="28"/>
      <c r="GBD69" s="24"/>
      <c r="GBE69" s="28"/>
      <c r="GBF69" s="24"/>
      <c r="GBG69" s="28"/>
      <c r="GBH69" s="24"/>
      <c r="GBI69" s="28"/>
      <c r="GBJ69" s="24"/>
      <c r="GBK69" s="28"/>
      <c r="GBL69" s="24"/>
      <c r="GBM69" s="28"/>
      <c r="GBN69" s="24"/>
      <c r="GBO69" s="28"/>
      <c r="GBP69" s="24"/>
      <c r="GBQ69" s="28"/>
      <c r="GBR69" s="24"/>
      <c r="GBS69" s="28"/>
      <c r="GBT69" s="24"/>
      <c r="GBU69" s="28"/>
      <c r="GBV69" s="24"/>
      <c r="GBW69" s="28"/>
      <c r="GBX69" s="24"/>
      <c r="GBY69" s="28"/>
      <c r="GBZ69" s="24"/>
      <c r="GCA69" s="28"/>
      <c r="GCB69" s="24"/>
      <c r="GCC69" s="28"/>
      <c r="GCD69" s="24"/>
      <c r="GCE69" s="28"/>
      <c r="GCF69" s="24"/>
      <c r="GCG69" s="28"/>
      <c r="GCH69" s="24"/>
      <c r="GCI69" s="28"/>
      <c r="GCJ69" s="24"/>
      <c r="GCK69" s="28"/>
      <c r="GCL69" s="24"/>
      <c r="GCM69" s="28"/>
      <c r="GCN69" s="24"/>
      <c r="GCO69" s="28"/>
      <c r="GCP69" s="24"/>
      <c r="GCQ69" s="28"/>
      <c r="GCR69" s="24"/>
      <c r="GCS69" s="28"/>
      <c r="GCT69" s="24"/>
      <c r="GCU69" s="28"/>
      <c r="GCV69" s="24"/>
      <c r="GCW69" s="28"/>
      <c r="GCX69" s="24"/>
      <c r="GCY69" s="28"/>
      <c r="GCZ69" s="24"/>
      <c r="GDA69" s="28"/>
      <c r="GDB69" s="24"/>
      <c r="GDC69" s="28"/>
      <c r="GDD69" s="24"/>
      <c r="GDE69" s="28"/>
      <c r="GDF69" s="24"/>
      <c r="GDG69" s="28"/>
      <c r="GDH69" s="24"/>
      <c r="GDI69" s="28"/>
      <c r="GDJ69" s="24"/>
      <c r="GDK69" s="28"/>
      <c r="GDL69" s="24"/>
      <c r="GDM69" s="28"/>
      <c r="GDN69" s="24"/>
      <c r="GDO69" s="28"/>
      <c r="GDP69" s="24"/>
      <c r="GDQ69" s="28"/>
      <c r="GDR69" s="24"/>
      <c r="GDS69" s="28"/>
      <c r="GDT69" s="24"/>
      <c r="GDU69" s="28"/>
      <c r="GDV69" s="24"/>
      <c r="GDW69" s="28"/>
      <c r="GDX69" s="24"/>
      <c r="GDY69" s="28"/>
      <c r="GDZ69" s="24"/>
      <c r="GEA69" s="28"/>
      <c r="GEB69" s="24"/>
      <c r="GEC69" s="28"/>
      <c r="GED69" s="24"/>
      <c r="GEE69" s="28"/>
      <c r="GEF69" s="24"/>
      <c r="GEG69" s="28"/>
      <c r="GEH69" s="24"/>
      <c r="GEI69" s="28"/>
      <c r="GEJ69" s="24"/>
      <c r="GEK69" s="28"/>
      <c r="GEL69" s="24"/>
      <c r="GEM69" s="28"/>
      <c r="GEN69" s="24"/>
      <c r="GEO69" s="28"/>
      <c r="GEP69" s="24"/>
      <c r="GEQ69" s="28"/>
      <c r="GER69" s="24"/>
      <c r="GES69" s="28"/>
      <c r="GET69" s="24"/>
      <c r="GEU69" s="28"/>
      <c r="GEV69" s="24"/>
      <c r="GEW69" s="28"/>
      <c r="GEX69" s="24"/>
      <c r="GEY69" s="28"/>
      <c r="GEZ69" s="24"/>
      <c r="GFA69" s="28"/>
      <c r="GFB69" s="24"/>
      <c r="GFC69" s="28"/>
      <c r="GFD69" s="24"/>
      <c r="GFE69" s="28"/>
      <c r="GFF69" s="24"/>
      <c r="GFG69" s="28"/>
      <c r="GFH69" s="24"/>
      <c r="GFI69" s="28"/>
      <c r="GFJ69" s="24"/>
      <c r="GFK69" s="28"/>
      <c r="GFL69" s="24"/>
      <c r="GFM69" s="28"/>
      <c r="GFN69" s="24"/>
      <c r="GFO69" s="28"/>
      <c r="GFP69" s="24"/>
      <c r="GFQ69" s="28"/>
      <c r="GFR69" s="24"/>
      <c r="GFS69" s="28"/>
      <c r="GFT69" s="24"/>
      <c r="GFU69" s="28"/>
      <c r="GFV69" s="24"/>
      <c r="GFW69" s="28"/>
      <c r="GFX69" s="24"/>
      <c r="GFY69" s="28"/>
      <c r="GFZ69" s="24"/>
      <c r="GGA69" s="28"/>
      <c r="GGB69" s="24"/>
      <c r="GGC69" s="28"/>
      <c r="GGD69" s="24"/>
      <c r="GGE69" s="28"/>
      <c r="GGF69" s="24"/>
      <c r="GGG69" s="28"/>
      <c r="GGH69" s="24"/>
      <c r="GGI69" s="28"/>
      <c r="GGJ69" s="24"/>
      <c r="GGK69" s="28"/>
      <c r="GGL69" s="24"/>
      <c r="GGM69" s="28"/>
      <c r="GGN69" s="24"/>
      <c r="GGO69" s="28"/>
      <c r="GGP69" s="24"/>
      <c r="GGQ69" s="28"/>
      <c r="GGR69" s="24"/>
      <c r="GGS69" s="28"/>
      <c r="GGT69" s="24"/>
      <c r="GGU69" s="28"/>
      <c r="GGV69" s="24"/>
      <c r="GGW69" s="28"/>
      <c r="GGX69" s="24"/>
      <c r="GGY69" s="28"/>
      <c r="GGZ69" s="24"/>
      <c r="GHA69" s="28"/>
      <c r="GHB69" s="24"/>
      <c r="GHC69" s="28"/>
      <c r="GHD69" s="24"/>
      <c r="GHE69" s="28"/>
      <c r="GHF69" s="24"/>
      <c r="GHG69" s="28"/>
      <c r="GHH69" s="24"/>
      <c r="GHI69" s="28"/>
      <c r="GHJ69" s="24"/>
      <c r="GHK69" s="28"/>
      <c r="GHL69" s="24"/>
      <c r="GHM69" s="28"/>
      <c r="GHN69" s="24"/>
      <c r="GHO69" s="28"/>
      <c r="GHP69" s="24"/>
      <c r="GHQ69" s="28"/>
      <c r="GHR69" s="24"/>
      <c r="GHS69" s="28"/>
      <c r="GHT69" s="24"/>
      <c r="GHU69" s="28"/>
      <c r="GHV69" s="24"/>
      <c r="GHW69" s="28"/>
      <c r="GHX69" s="24"/>
      <c r="GHY69" s="28"/>
      <c r="GHZ69" s="24"/>
      <c r="GIA69" s="28"/>
      <c r="GIB69" s="24"/>
      <c r="GIC69" s="28"/>
      <c r="GID69" s="24"/>
      <c r="GIE69" s="28"/>
      <c r="GIF69" s="24"/>
      <c r="GIG69" s="28"/>
      <c r="GIH69" s="24"/>
      <c r="GII69" s="28"/>
      <c r="GIJ69" s="24"/>
      <c r="GIK69" s="28"/>
      <c r="GIL69" s="24"/>
      <c r="GIM69" s="28"/>
      <c r="GIN69" s="24"/>
      <c r="GIO69" s="28"/>
      <c r="GIP69" s="24"/>
      <c r="GIQ69" s="28"/>
      <c r="GIR69" s="24"/>
      <c r="GIS69" s="28"/>
      <c r="GIT69" s="24"/>
      <c r="GIU69" s="28"/>
      <c r="GIV69" s="24"/>
      <c r="GIW69" s="28"/>
      <c r="GIX69" s="24"/>
      <c r="GIY69" s="28"/>
      <c r="GIZ69" s="24"/>
      <c r="GJA69" s="28"/>
      <c r="GJB69" s="24"/>
      <c r="GJC69" s="28"/>
      <c r="GJD69" s="24"/>
      <c r="GJE69" s="28"/>
      <c r="GJF69" s="24"/>
      <c r="GJG69" s="28"/>
      <c r="GJH69" s="24"/>
      <c r="GJI69" s="28"/>
      <c r="GJJ69" s="24"/>
      <c r="GJK69" s="28"/>
      <c r="GJL69" s="24"/>
      <c r="GJM69" s="28"/>
      <c r="GJN69" s="24"/>
      <c r="GJO69" s="28"/>
      <c r="GJP69" s="24"/>
      <c r="GJQ69" s="28"/>
      <c r="GJR69" s="24"/>
      <c r="GJS69" s="28"/>
      <c r="GJT69" s="24"/>
      <c r="GJU69" s="28"/>
      <c r="GJV69" s="24"/>
      <c r="GJW69" s="28"/>
      <c r="GJX69" s="24"/>
      <c r="GJY69" s="28"/>
      <c r="GJZ69" s="24"/>
      <c r="GKA69" s="28"/>
      <c r="GKB69" s="24"/>
      <c r="GKC69" s="28"/>
      <c r="GKD69" s="24"/>
      <c r="GKE69" s="28"/>
      <c r="GKF69" s="24"/>
      <c r="GKG69" s="28"/>
      <c r="GKH69" s="24"/>
      <c r="GKI69" s="28"/>
      <c r="GKJ69" s="24"/>
      <c r="GKK69" s="28"/>
      <c r="GKL69" s="24"/>
      <c r="GKM69" s="28"/>
      <c r="GKN69" s="24"/>
      <c r="GKO69" s="28"/>
      <c r="GKP69" s="24"/>
      <c r="GKQ69" s="28"/>
      <c r="GKR69" s="24"/>
      <c r="GKS69" s="28"/>
      <c r="GKT69" s="24"/>
      <c r="GKU69" s="28"/>
      <c r="GKV69" s="24"/>
      <c r="GKW69" s="28"/>
      <c r="GKX69" s="24"/>
      <c r="GKY69" s="28"/>
      <c r="GKZ69" s="24"/>
      <c r="GLA69" s="28"/>
      <c r="GLB69" s="24"/>
      <c r="GLC69" s="28"/>
      <c r="GLD69" s="24"/>
      <c r="GLE69" s="28"/>
      <c r="GLF69" s="24"/>
      <c r="GLG69" s="28"/>
      <c r="GLH69" s="24"/>
      <c r="GLI69" s="28"/>
      <c r="GLJ69" s="24"/>
      <c r="GLK69" s="28"/>
      <c r="GLL69" s="24"/>
      <c r="GLM69" s="28"/>
      <c r="GLN69" s="24"/>
      <c r="GLO69" s="28"/>
      <c r="GLP69" s="24"/>
      <c r="GLQ69" s="28"/>
      <c r="GLR69" s="24"/>
      <c r="GLS69" s="28"/>
      <c r="GLT69" s="24"/>
      <c r="GLU69" s="28"/>
      <c r="GLV69" s="24"/>
      <c r="GLW69" s="28"/>
      <c r="GLX69" s="24"/>
      <c r="GLY69" s="28"/>
      <c r="GLZ69" s="24"/>
      <c r="GMA69" s="28"/>
      <c r="GMB69" s="24"/>
      <c r="GMC69" s="28"/>
      <c r="GMD69" s="24"/>
      <c r="GME69" s="28"/>
      <c r="GMF69" s="24"/>
      <c r="GMG69" s="28"/>
      <c r="GMH69" s="24"/>
      <c r="GMI69" s="28"/>
      <c r="GMJ69" s="24"/>
      <c r="GMK69" s="28"/>
      <c r="GML69" s="24"/>
      <c r="GMM69" s="28"/>
      <c r="GMN69" s="24"/>
      <c r="GMO69" s="28"/>
      <c r="GMP69" s="24"/>
      <c r="GMQ69" s="28"/>
      <c r="GMR69" s="24"/>
      <c r="GMS69" s="28"/>
      <c r="GMT69" s="24"/>
      <c r="GMU69" s="28"/>
      <c r="GMV69" s="24"/>
      <c r="GMW69" s="28"/>
      <c r="GMX69" s="24"/>
      <c r="GMY69" s="28"/>
      <c r="GMZ69" s="24"/>
      <c r="GNA69" s="28"/>
      <c r="GNB69" s="24"/>
      <c r="GNC69" s="28"/>
      <c r="GND69" s="24"/>
      <c r="GNE69" s="28"/>
      <c r="GNF69" s="24"/>
      <c r="GNG69" s="28"/>
      <c r="GNH69" s="24"/>
      <c r="GNI69" s="28"/>
      <c r="GNJ69" s="24"/>
      <c r="GNK69" s="28"/>
      <c r="GNL69" s="24"/>
      <c r="GNM69" s="28"/>
      <c r="GNN69" s="24"/>
      <c r="GNO69" s="28"/>
      <c r="GNP69" s="24"/>
      <c r="GNQ69" s="28"/>
      <c r="GNR69" s="24"/>
      <c r="GNS69" s="28"/>
      <c r="GNT69" s="24"/>
      <c r="GNU69" s="28"/>
      <c r="GNV69" s="24"/>
      <c r="GNW69" s="28"/>
      <c r="GNX69" s="24"/>
      <c r="GNY69" s="28"/>
      <c r="GNZ69" s="24"/>
      <c r="GOA69" s="28"/>
      <c r="GOB69" s="24"/>
      <c r="GOC69" s="28"/>
      <c r="GOD69" s="24"/>
      <c r="GOE69" s="28"/>
      <c r="GOF69" s="24"/>
      <c r="GOG69" s="28"/>
      <c r="GOH69" s="24"/>
      <c r="GOI69" s="28"/>
      <c r="GOJ69" s="24"/>
      <c r="GOK69" s="28"/>
      <c r="GOL69" s="24"/>
      <c r="GOM69" s="28"/>
      <c r="GON69" s="24"/>
      <c r="GOO69" s="28"/>
      <c r="GOP69" s="24"/>
      <c r="GOQ69" s="28"/>
      <c r="GOR69" s="24"/>
      <c r="GOS69" s="28"/>
      <c r="GOT69" s="24"/>
      <c r="GOU69" s="28"/>
      <c r="GOV69" s="24"/>
      <c r="GOW69" s="28"/>
      <c r="GOX69" s="24"/>
      <c r="GOY69" s="28"/>
      <c r="GOZ69" s="24"/>
      <c r="GPA69" s="28"/>
      <c r="GPB69" s="24"/>
      <c r="GPC69" s="28"/>
      <c r="GPD69" s="24"/>
      <c r="GPE69" s="28"/>
      <c r="GPF69" s="24"/>
      <c r="GPG69" s="28"/>
      <c r="GPH69" s="24"/>
      <c r="GPI69" s="28"/>
      <c r="GPJ69" s="24"/>
      <c r="GPK69" s="28"/>
      <c r="GPL69" s="24"/>
      <c r="GPM69" s="28"/>
      <c r="GPN69" s="24"/>
      <c r="GPO69" s="28"/>
      <c r="GPP69" s="24"/>
      <c r="GPQ69" s="28"/>
      <c r="GPR69" s="24"/>
      <c r="GPS69" s="28"/>
      <c r="GPT69" s="24"/>
      <c r="GPU69" s="28"/>
      <c r="GPV69" s="24"/>
      <c r="GPW69" s="28"/>
      <c r="GPX69" s="24"/>
      <c r="GPY69" s="28"/>
      <c r="GPZ69" s="24"/>
      <c r="GQA69" s="28"/>
      <c r="GQB69" s="24"/>
      <c r="GQC69" s="28"/>
      <c r="GQD69" s="24"/>
      <c r="GQE69" s="28"/>
      <c r="GQF69" s="24"/>
      <c r="GQG69" s="28"/>
      <c r="GQH69" s="24"/>
      <c r="GQI69" s="28"/>
      <c r="GQJ69" s="24"/>
      <c r="GQK69" s="28"/>
      <c r="GQL69" s="24"/>
      <c r="GQM69" s="28"/>
      <c r="GQN69" s="24"/>
      <c r="GQO69" s="28"/>
      <c r="GQP69" s="24"/>
      <c r="GQQ69" s="28"/>
      <c r="GQR69" s="24"/>
      <c r="GQS69" s="28"/>
      <c r="GQT69" s="24"/>
      <c r="GQU69" s="28"/>
      <c r="GQV69" s="24"/>
      <c r="GQW69" s="28"/>
      <c r="GQX69" s="24"/>
      <c r="GQY69" s="28"/>
      <c r="GQZ69" s="24"/>
      <c r="GRA69" s="28"/>
      <c r="GRB69" s="24"/>
      <c r="GRC69" s="28"/>
      <c r="GRD69" s="24"/>
      <c r="GRE69" s="28"/>
      <c r="GRF69" s="24"/>
      <c r="GRG69" s="28"/>
      <c r="GRH69" s="24"/>
      <c r="GRI69" s="28"/>
      <c r="GRJ69" s="24"/>
      <c r="GRK69" s="28"/>
      <c r="GRL69" s="24"/>
      <c r="GRM69" s="28"/>
      <c r="GRN69" s="24"/>
      <c r="GRO69" s="28"/>
      <c r="GRP69" s="24"/>
      <c r="GRQ69" s="28"/>
      <c r="GRR69" s="24"/>
      <c r="GRS69" s="28"/>
      <c r="GRT69" s="24"/>
      <c r="GRU69" s="28"/>
      <c r="GRV69" s="24"/>
      <c r="GRW69" s="28"/>
      <c r="GRX69" s="24"/>
      <c r="GRY69" s="28"/>
      <c r="GRZ69" s="24"/>
      <c r="GSA69" s="28"/>
      <c r="GSB69" s="24"/>
      <c r="GSC69" s="28"/>
      <c r="GSD69" s="24"/>
      <c r="GSE69" s="28"/>
      <c r="GSF69" s="24"/>
      <c r="GSG69" s="28"/>
      <c r="GSH69" s="24"/>
      <c r="GSI69" s="28"/>
      <c r="GSJ69" s="24"/>
      <c r="GSK69" s="28"/>
      <c r="GSL69" s="24"/>
      <c r="GSM69" s="28"/>
      <c r="GSN69" s="24"/>
      <c r="GSO69" s="28"/>
      <c r="GSP69" s="24"/>
      <c r="GSQ69" s="28"/>
      <c r="GSR69" s="24"/>
      <c r="GSS69" s="28"/>
      <c r="GST69" s="24"/>
      <c r="GSU69" s="28"/>
      <c r="GSV69" s="24"/>
      <c r="GSW69" s="28"/>
      <c r="GSX69" s="24"/>
      <c r="GSY69" s="28"/>
      <c r="GSZ69" s="24"/>
      <c r="GTA69" s="28"/>
      <c r="GTB69" s="24"/>
      <c r="GTC69" s="28"/>
      <c r="GTD69" s="24"/>
      <c r="GTE69" s="28"/>
      <c r="GTF69" s="24"/>
      <c r="GTG69" s="28"/>
      <c r="GTH69" s="24"/>
      <c r="GTI69" s="28"/>
      <c r="GTJ69" s="24"/>
      <c r="GTK69" s="28"/>
      <c r="GTL69" s="24"/>
      <c r="GTM69" s="28"/>
      <c r="GTN69" s="24"/>
      <c r="GTO69" s="28"/>
      <c r="GTP69" s="24"/>
      <c r="GTQ69" s="28"/>
      <c r="GTR69" s="24"/>
      <c r="GTS69" s="28"/>
      <c r="GTT69" s="24"/>
      <c r="GTU69" s="28"/>
      <c r="GTV69" s="24"/>
      <c r="GTW69" s="28"/>
      <c r="GTX69" s="24"/>
      <c r="GTY69" s="28"/>
      <c r="GTZ69" s="24"/>
      <c r="GUA69" s="28"/>
      <c r="GUB69" s="24"/>
      <c r="GUC69" s="28"/>
      <c r="GUD69" s="24"/>
      <c r="GUE69" s="28"/>
      <c r="GUF69" s="24"/>
      <c r="GUG69" s="28"/>
      <c r="GUH69" s="24"/>
      <c r="GUI69" s="28"/>
      <c r="GUJ69" s="24"/>
      <c r="GUK69" s="28"/>
      <c r="GUL69" s="24"/>
      <c r="GUM69" s="28"/>
      <c r="GUN69" s="24"/>
      <c r="GUO69" s="28"/>
      <c r="GUP69" s="24"/>
      <c r="GUQ69" s="28"/>
      <c r="GUR69" s="24"/>
      <c r="GUS69" s="28"/>
      <c r="GUT69" s="24"/>
      <c r="GUU69" s="28"/>
      <c r="GUV69" s="24"/>
      <c r="GUW69" s="28"/>
      <c r="GUX69" s="24"/>
      <c r="GUY69" s="28"/>
      <c r="GUZ69" s="24"/>
      <c r="GVA69" s="28"/>
      <c r="GVB69" s="24"/>
      <c r="GVC69" s="28"/>
      <c r="GVD69" s="24"/>
      <c r="GVE69" s="28"/>
      <c r="GVF69" s="24"/>
      <c r="GVG69" s="28"/>
      <c r="GVH69" s="24"/>
      <c r="GVI69" s="28"/>
      <c r="GVJ69" s="24"/>
      <c r="GVK69" s="28"/>
      <c r="GVL69" s="24"/>
      <c r="GVM69" s="28"/>
      <c r="GVN69" s="24"/>
      <c r="GVO69" s="28"/>
      <c r="GVP69" s="24"/>
      <c r="GVQ69" s="28"/>
      <c r="GVR69" s="24"/>
      <c r="GVS69" s="28"/>
      <c r="GVT69" s="24"/>
      <c r="GVU69" s="28"/>
      <c r="GVV69" s="24"/>
      <c r="GVW69" s="28"/>
      <c r="GVX69" s="24"/>
      <c r="GVY69" s="28"/>
      <c r="GVZ69" s="24"/>
      <c r="GWA69" s="28"/>
      <c r="GWB69" s="24"/>
      <c r="GWC69" s="28"/>
      <c r="GWD69" s="24"/>
      <c r="GWE69" s="28"/>
      <c r="GWF69" s="24"/>
      <c r="GWG69" s="28"/>
      <c r="GWH69" s="24"/>
      <c r="GWI69" s="28"/>
      <c r="GWJ69" s="24"/>
      <c r="GWK69" s="28"/>
      <c r="GWL69" s="24"/>
      <c r="GWM69" s="28"/>
      <c r="GWN69" s="24"/>
      <c r="GWO69" s="28"/>
      <c r="GWP69" s="24"/>
      <c r="GWQ69" s="28"/>
      <c r="GWR69" s="24"/>
      <c r="GWS69" s="28"/>
      <c r="GWT69" s="24"/>
      <c r="GWU69" s="28"/>
      <c r="GWV69" s="24"/>
      <c r="GWW69" s="28"/>
      <c r="GWX69" s="24"/>
      <c r="GWY69" s="28"/>
      <c r="GWZ69" s="24"/>
      <c r="GXA69" s="28"/>
      <c r="GXB69" s="24"/>
      <c r="GXC69" s="28"/>
      <c r="GXD69" s="24"/>
      <c r="GXE69" s="28"/>
      <c r="GXF69" s="24"/>
      <c r="GXG69" s="28"/>
      <c r="GXH69" s="24"/>
      <c r="GXI69" s="28"/>
      <c r="GXJ69" s="24"/>
      <c r="GXK69" s="28"/>
      <c r="GXL69" s="24"/>
      <c r="GXM69" s="28"/>
      <c r="GXN69" s="24"/>
      <c r="GXO69" s="28"/>
      <c r="GXP69" s="24"/>
      <c r="GXQ69" s="28"/>
      <c r="GXR69" s="24"/>
      <c r="GXS69" s="28"/>
      <c r="GXT69" s="24"/>
      <c r="GXU69" s="28"/>
      <c r="GXV69" s="24"/>
      <c r="GXW69" s="28"/>
      <c r="GXX69" s="24"/>
      <c r="GXY69" s="28"/>
      <c r="GXZ69" s="24"/>
      <c r="GYA69" s="28"/>
      <c r="GYB69" s="24"/>
      <c r="GYC69" s="28"/>
      <c r="GYD69" s="24"/>
      <c r="GYE69" s="28"/>
      <c r="GYF69" s="24"/>
      <c r="GYG69" s="28"/>
      <c r="GYH69" s="24"/>
      <c r="GYI69" s="28"/>
      <c r="GYJ69" s="24"/>
      <c r="GYK69" s="28"/>
      <c r="GYL69" s="24"/>
      <c r="GYM69" s="28"/>
      <c r="GYN69" s="24"/>
      <c r="GYO69" s="28"/>
      <c r="GYP69" s="24"/>
      <c r="GYQ69" s="28"/>
      <c r="GYR69" s="24"/>
      <c r="GYS69" s="28"/>
      <c r="GYT69" s="24"/>
      <c r="GYU69" s="28"/>
      <c r="GYV69" s="24"/>
      <c r="GYW69" s="28"/>
      <c r="GYX69" s="24"/>
      <c r="GYY69" s="28"/>
      <c r="GYZ69" s="24"/>
      <c r="GZA69" s="28"/>
      <c r="GZB69" s="24"/>
      <c r="GZC69" s="28"/>
      <c r="GZD69" s="24"/>
      <c r="GZE69" s="28"/>
      <c r="GZF69" s="24"/>
      <c r="GZG69" s="28"/>
      <c r="GZH69" s="24"/>
      <c r="GZI69" s="28"/>
      <c r="GZJ69" s="24"/>
      <c r="GZK69" s="28"/>
      <c r="GZL69" s="24"/>
      <c r="GZM69" s="28"/>
      <c r="GZN69" s="24"/>
      <c r="GZO69" s="28"/>
      <c r="GZP69" s="24"/>
      <c r="GZQ69" s="28"/>
      <c r="GZR69" s="24"/>
      <c r="GZS69" s="28"/>
      <c r="GZT69" s="24"/>
      <c r="GZU69" s="28"/>
      <c r="GZV69" s="24"/>
      <c r="GZW69" s="28"/>
      <c r="GZX69" s="24"/>
      <c r="GZY69" s="28"/>
      <c r="GZZ69" s="24"/>
      <c r="HAA69" s="28"/>
      <c r="HAB69" s="24"/>
      <c r="HAC69" s="28"/>
      <c r="HAD69" s="24"/>
      <c r="HAE69" s="28"/>
      <c r="HAF69" s="24"/>
      <c r="HAG69" s="28"/>
      <c r="HAH69" s="24"/>
      <c r="HAI69" s="28"/>
      <c r="HAJ69" s="24"/>
      <c r="HAK69" s="28"/>
      <c r="HAL69" s="24"/>
      <c r="HAM69" s="28"/>
      <c r="HAN69" s="24"/>
      <c r="HAO69" s="28"/>
      <c r="HAP69" s="24"/>
      <c r="HAQ69" s="28"/>
      <c r="HAR69" s="24"/>
      <c r="HAS69" s="28"/>
      <c r="HAT69" s="24"/>
      <c r="HAU69" s="28"/>
      <c r="HAV69" s="24"/>
      <c r="HAW69" s="28"/>
      <c r="HAX69" s="24"/>
      <c r="HAY69" s="28"/>
      <c r="HAZ69" s="24"/>
      <c r="HBA69" s="28"/>
      <c r="HBB69" s="24"/>
      <c r="HBC69" s="28"/>
      <c r="HBD69" s="24"/>
      <c r="HBE69" s="28"/>
      <c r="HBF69" s="24"/>
      <c r="HBG69" s="28"/>
      <c r="HBH69" s="24"/>
      <c r="HBI69" s="28"/>
      <c r="HBJ69" s="24"/>
      <c r="HBK69" s="28"/>
      <c r="HBL69" s="24"/>
      <c r="HBM69" s="28"/>
      <c r="HBN69" s="24"/>
      <c r="HBO69" s="28"/>
      <c r="HBP69" s="24"/>
      <c r="HBQ69" s="28"/>
      <c r="HBR69" s="24"/>
      <c r="HBS69" s="28"/>
      <c r="HBT69" s="24"/>
      <c r="HBU69" s="28"/>
      <c r="HBV69" s="24"/>
      <c r="HBW69" s="28"/>
      <c r="HBX69" s="24"/>
      <c r="HBY69" s="28"/>
      <c r="HBZ69" s="24"/>
      <c r="HCA69" s="28"/>
      <c r="HCB69" s="24"/>
      <c r="HCC69" s="28"/>
      <c r="HCD69" s="24"/>
      <c r="HCE69" s="28"/>
      <c r="HCF69" s="24"/>
      <c r="HCG69" s="28"/>
      <c r="HCH69" s="24"/>
      <c r="HCI69" s="28"/>
      <c r="HCJ69" s="24"/>
      <c r="HCK69" s="28"/>
      <c r="HCL69" s="24"/>
      <c r="HCM69" s="28"/>
      <c r="HCN69" s="24"/>
      <c r="HCO69" s="28"/>
      <c r="HCP69" s="24"/>
      <c r="HCQ69" s="28"/>
      <c r="HCR69" s="24"/>
      <c r="HCS69" s="28"/>
      <c r="HCT69" s="24"/>
      <c r="HCU69" s="28"/>
      <c r="HCV69" s="24"/>
      <c r="HCW69" s="28"/>
      <c r="HCX69" s="24"/>
      <c r="HCY69" s="28"/>
      <c r="HCZ69" s="24"/>
      <c r="HDA69" s="28"/>
      <c r="HDB69" s="24"/>
      <c r="HDC69" s="28"/>
      <c r="HDD69" s="24"/>
      <c r="HDE69" s="28"/>
      <c r="HDF69" s="24"/>
      <c r="HDG69" s="28"/>
      <c r="HDH69" s="24"/>
      <c r="HDI69" s="28"/>
      <c r="HDJ69" s="24"/>
      <c r="HDK69" s="28"/>
      <c r="HDL69" s="24"/>
      <c r="HDM69" s="28"/>
      <c r="HDN69" s="24"/>
      <c r="HDO69" s="28"/>
      <c r="HDP69" s="24"/>
      <c r="HDQ69" s="28"/>
      <c r="HDR69" s="24"/>
      <c r="HDS69" s="28"/>
      <c r="HDT69" s="24"/>
      <c r="HDU69" s="28"/>
      <c r="HDV69" s="24"/>
      <c r="HDW69" s="28"/>
      <c r="HDX69" s="24"/>
      <c r="HDY69" s="28"/>
      <c r="HDZ69" s="24"/>
      <c r="HEA69" s="28"/>
      <c r="HEB69" s="24"/>
      <c r="HEC69" s="28"/>
      <c r="HED69" s="24"/>
      <c r="HEE69" s="28"/>
      <c r="HEF69" s="24"/>
      <c r="HEG69" s="28"/>
      <c r="HEH69" s="24"/>
      <c r="HEI69" s="28"/>
      <c r="HEJ69" s="24"/>
      <c r="HEK69" s="28"/>
      <c r="HEL69" s="24"/>
      <c r="HEM69" s="28"/>
      <c r="HEN69" s="24"/>
      <c r="HEO69" s="28"/>
      <c r="HEP69" s="24"/>
      <c r="HEQ69" s="28"/>
      <c r="HER69" s="24"/>
      <c r="HES69" s="28"/>
      <c r="HET69" s="24"/>
      <c r="HEU69" s="28"/>
      <c r="HEV69" s="24"/>
      <c r="HEW69" s="28"/>
      <c r="HEX69" s="24"/>
      <c r="HEY69" s="28"/>
      <c r="HEZ69" s="24"/>
      <c r="HFA69" s="28"/>
      <c r="HFB69" s="24"/>
      <c r="HFC69" s="28"/>
      <c r="HFD69" s="24"/>
      <c r="HFE69" s="28"/>
      <c r="HFF69" s="24"/>
      <c r="HFG69" s="28"/>
      <c r="HFH69" s="24"/>
      <c r="HFI69" s="28"/>
      <c r="HFJ69" s="24"/>
      <c r="HFK69" s="28"/>
      <c r="HFL69" s="24"/>
      <c r="HFM69" s="28"/>
      <c r="HFN69" s="24"/>
      <c r="HFO69" s="28"/>
      <c r="HFP69" s="24"/>
      <c r="HFQ69" s="28"/>
      <c r="HFR69" s="24"/>
      <c r="HFS69" s="28"/>
      <c r="HFT69" s="24"/>
      <c r="HFU69" s="28"/>
      <c r="HFV69" s="24"/>
      <c r="HFW69" s="28"/>
      <c r="HFX69" s="24"/>
      <c r="HFY69" s="28"/>
      <c r="HFZ69" s="24"/>
      <c r="HGA69" s="28"/>
      <c r="HGB69" s="24"/>
      <c r="HGC69" s="28"/>
      <c r="HGD69" s="24"/>
      <c r="HGE69" s="28"/>
      <c r="HGF69" s="24"/>
      <c r="HGG69" s="28"/>
      <c r="HGH69" s="24"/>
      <c r="HGI69" s="28"/>
      <c r="HGJ69" s="24"/>
      <c r="HGK69" s="28"/>
      <c r="HGL69" s="24"/>
      <c r="HGM69" s="28"/>
      <c r="HGN69" s="24"/>
      <c r="HGO69" s="28"/>
      <c r="HGP69" s="24"/>
      <c r="HGQ69" s="28"/>
      <c r="HGR69" s="24"/>
      <c r="HGS69" s="28"/>
      <c r="HGT69" s="24"/>
      <c r="HGU69" s="28"/>
      <c r="HGV69" s="24"/>
      <c r="HGW69" s="28"/>
      <c r="HGX69" s="24"/>
      <c r="HGY69" s="28"/>
      <c r="HGZ69" s="24"/>
      <c r="HHA69" s="28"/>
      <c r="HHB69" s="24"/>
      <c r="HHC69" s="28"/>
      <c r="HHD69" s="24"/>
      <c r="HHE69" s="28"/>
      <c r="HHF69" s="24"/>
      <c r="HHG69" s="28"/>
      <c r="HHH69" s="24"/>
      <c r="HHI69" s="28"/>
      <c r="HHJ69" s="24"/>
      <c r="HHK69" s="28"/>
      <c r="HHL69" s="24"/>
      <c r="HHM69" s="28"/>
      <c r="HHN69" s="24"/>
      <c r="HHO69" s="28"/>
      <c r="HHP69" s="24"/>
      <c r="HHQ69" s="28"/>
      <c r="HHR69" s="24"/>
      <c r="HHS69" s="28"/>
      <c r="HHT69" s="24"/>
      <c r="HHU69" s="28"/>
      <c r="HHV69" s="24"/>
      <c r="HHW69" s="28"/>
      <c r="HHX69" s="24"/>
      <c r="HHY69" s="28"/>
      <c r="HHZ69" s="24"/>
      <c r="HIA69" s="28"/>
      <c r="HIB69" s="24"/>
      <c r="HIC69" s="28"/>
      <c r="HID69" s="24"/>
      <c r="HIE69" s="28"/>
      <c r="HIF69" s="24"/>
      <c r="HIG69" s="28"/>
      <c r="HIH69" s="24"/>
      <c r="HII69" s="28"/>
      <c r="HIJ69" s="24"/>
      <c r="HIK69" s="28"/>
      <c r="HIL69" s="24"/>
      <c r="HIM69" s="28"/>
      <c r="HIN69" s="24"/>
      <c r="HIO69" s="28"/>
      <c r="HIP69" s="24"/>
      <c r="HIQ69" s="28"/>
      <c r="HIR69" s="24"/>
      <c r="HIS69" s="28"/>
      <c r="HIT69" s="24"/>
      <c r="HIU69" s="28"/>
      <c r="HIV69" s="24"/>
      <c r="HIW69" s="28"/>
      <c r="HIX69" s="24"/>
      <c r="HIY69" s="28"/>
      <c r="HIZ69" s="24"/>
      <c r="HJA69" s="28"/>
      <c r="HJB69" s="24"/>
      <c r="HJC69" s="28"/>
      <c r="HJD69" s="24"/>
      <c r="HJE69" s="28"/>
      <c r="HJF69" s="24"/>
      <c r="HJG69" s="28"/>
      <c r="HJH69" s="24"/>
      <c r="HJI69" s="28"/>
      <c r="HJJ69" s="24"/>
      <c r="HJK69" s="28"/>
      <c r="HJL69" s="24"/>
      <c r="HJM69" s="28"/>
      <c r="HJN69" s="24"/>
      <c r="HJO69" s="28"/>
      <c r="HJP69" s="24"/>
      <c r="HJQ69" s="28"/>
      <c r="HJR69" s="24"/>
      <c r="HJS69" s="28"/>
      <c r="HJT69" s="24"/>
      <c r="HJU69" s="28"/>
      <c r="HJV69" s="24"/>
      <c r="HJW69" s="28"/>
      <c r="HJX69" s="24"/>
      <c r="HJY69" s="28"/>
      <c r="HJZ69" s="24"/>
      <c r="HKA69" s="28"/>
      <c r="HKB69" s="24"/>
      <c r="HKC69" s="28"/>
      <c r="HKD69" s="24"/>
      <c r="HKE69" s="28"/>
      <c r="HKF69" s="24"/>
      <c r="HKG69" s="28"/>
      <c r="HKH69" s="24"/>
      <c r="HKI69" s="28"/>
      <c r="HKJ69" s="24"/>
      <c r="HKK69" s="28"/>
      <c r="HKL69" s="24"/>
      <c r="HKM69" s="28"/>
      <c r="HKN69" s="24"/>
      <c r="HKO69" s="28"/>
      <c r="HKP69" s="24"/>
      <c r="HKQ69" s="28"/>
      <c r="HKR69" s="24"/>
      <c r="HKS69" s="28"/>
      <c r="HKT69" s="24"/>
      <c r="HKU69" s="28"/>
      <c r="HKV69" s="24"/>
      <c r="HKW69" s="28"/>
      <c r="HKX69" s="24"/>
      <c r="HKY69" s="28"/>
      <c r="HKZ69" s="24"/>
      <c r="HLA69" s="28"/>
      <c r="HLB69" s="24"/>
      <c r="HLC69" s="28"/>
      <c r="HLD69" s="24"/>
      <c r="HLE69" s="28"/>
      <c r="HLF69" s="24"/>
      <c r="HLG69" s="28"/>
      <c r="HLH69" s="24"/>
      <c r="HLI69" s="28"/>
      <c r="HLJ69" s="24"/>
      <c r="HLK69" s="28"/>
      <c r="HLL69" s="24"/>
      <c r="HLM69" s="28"/>
      <c r="HLN69" s="24"/>
      <c r="HLO69" s="28"/>
      <c r="HLP69" s="24"/>
      <c r="HLQ69" s="28"/>
      <c r="HLR69" s="24"/>
      <c r="HLS69" s="28"/>
      <c r="HLT69" s="24"/>
      <c r="HLU69" s="28"/>
      <c r="HLV69" s="24"/>
      <c r="HLW69" s="28"/>
      <c r="HLX69" s="24"/>
      <c r="HLY69" s="28"/>
      <c r="HLZ69" s="24"/>
      <c r="HMA69" s="28"/>
      <c r="HMB69" s="24"/>
      <c r="HMC69" s="28"/>
      <c r="HMD69" s="24"/>
      <c r="HME69" s="28"/>
      <c r="HMF69" s="24"/>
      <c r="HMG69" s="28"/>
      <c r="HMH69" s="24"/>
      <c r="HMI69" s="28"/>
      <c r="HMJ69" s="24"/>
      <c r="HMK69" s="28"/>
      <c r="HML69" s="24"/>
      <c r="HMM69" s="28"/>
      <c r="HMN69" s="24"/>
      <c r="HMO69" s="28"/>
      <c r="HMP69" s="24"/>
      <c r="HMQ69" s="28"/>
      <c r="HMR69" s="24"/>
      <c r="HMS69" s="28"/>
      <c r="HMT69" s="24"/>
      <c r="HMU69" s="28"/>
      <c r="HMV69" s="24"/>
      <c r="HMW69" s="28"/>
      <c r="HMX69" s="24"/>
      <c r="HMY69" s="28"/>
      <c r="HMZ69" s="24"/>
      <c r="HNA69" s="28"/>
      <c r="HNB69" s="24"/>
      <c r="HNC69" s="28"/>
      <c r="HND69" s="24"/>
      <c r="HNE69" s="28"/>
      <c r="HNF69" s="24"/>
      <c r="HNG69" s="28"/>
      <c r="HNH69" s="24"/>
      <c r="HNI69" s="28"/>
      <c r="HNJ69" s="24"/>
      <c r="HNK69" s="28"/>
      <c r="HNL69" s="24"/>
      <c r="HNM69" s="28"/>
      <c r="HNN69" s="24"/>
      <c r="HNO69" s="28"/>
      <c r="HNP69" s="24"/>
      <c r="HNQ69" s="28"/>
      <c r="HNR69" s="24"/>
      <c r="HNS69" s="28"/>
      <c r="HNT69" s="24"/>
      <c r="HNU69" s="28"/>
      <c r="HNV69" s="24"/>
      <c r="HNW69" s="28"/>
      <c r="HNX69" s="24"/>
      <c r="HNY69" s="28"/>
      <c r="HNZ69" s="24"/>
      <c r="HOA69" s="28"/>
      <c r="HOB69" s="24"/>
      <c r="HOC69" s="28"/>
      <c r="HOD69" s="24"/>
      <c r="HOE69" s="28"/>
      <c r="HOF69" s="24"/>
      <c r="HOG69" s="28"/>
      <c r="HOH69" s="24"/>
      <c r="HOI69" s="28"/>
      <c r="HOJ69" s="24"/>
      <c r="HOK69" s="28"/>
      <c r="HOL69" s="24"/>
      <c r="HOM69" s="28"/>
      <c r="HON69" s="24"/>
      <c r="HOO69" s="28"/>
      <c r="HOP69" s="24"/>
      <c r="HOQ69" s="28"/>
      <c r="HOR69" s="24"/>
      <c r="HOS69" s="28"/>
      <c r="HOT69" s="24"/>
      <c r="HOU69" s="28"/>
      <c r="HOV69" s="24"/>
      <c r="HOW69" s="28"/>
      <c r="HOX69" s="24"/>
      <c r="HOY69" s="28"/>
      <c r="HOZ69" s="24"/>
      <c r="HPA69" s="28"/>
      <c r="HPB69" s="24"/>
      <c r="HPC69" s="28"/>
      <c r="HPD69" s="24"/>
      <c r="HPE69" s="28"/>
      <c r="HPF69" s="24"/>
      <c r="HPG69" s="28"/>
      <c r="HPH69" s="24"/>
      <c r="HPI69" s="28"/>
      <c r="HPJ69" s="24"/>
      <c r="HPK69" s="28"/>
      <c r="HPL69" s="24"/>
      <c r="HPM69" s="28"/>
      <c r="HPN69" s="24"/>
      <c r="HPO69" s="28"/>
      <c r="HPP69" s="24"/>
      <c r="HPQ69" s="28"/>
      <c r="HPR69" s="24"/>
      <c r="HPS69" s="28"/>
      <c r="HPT69" s="24"/>
      <c r="HPU69" s="28"/>
      <c r="HPV69" s="24"/>
      <c r="HPW69" s="28"/>
      <c r="HPX69" s="24"/>
      <c r="HPY69" s="28"/>
      <c r="HPZ69" s="24"/>
      <c r="HQA69" s="28"/>
      <c r="HQB69" s="24"/>
      <c r="HQC69" s="28"/>
      <c r="HQD69" s="24"/>
      <c r="HQE69" s="28"/>
      <c r="HQF69" s="24"/>
      <c r="HQG69" s="28"/>
      <c r="HQH69" s="24"/>
      <c r="HQI69" s="28"/>
      <c r="HQJ69" s="24"/>
      <c r="HQK69" s="28"/>
      <c r="HQL69" s="24"/>
      <c r="HQM69" s="28"/>
      <c r="HQN69" s="24"/>
      <c r="HQO69" s="28"/>
      <c r="HQP69" s="24"/>
      <c r="HQQ69" s="28"/>
      <c r="HQR69" s="24"/>
      <c r="HQS69" s="28"/>
      <c r="HQT69" s="24"/>
      <c r="HQU69" s="28"/>
      <c r="HQV69" s="24"/>
      <c r="HQW69" s="28"/>
      <c r="HQX69" s="24"/>
      <c r="HQY69" s="28"/>
      <c r="HQZ69" s="24"/>
      <c r="HRA69" s="28"/>
      <c r="HRB69" s="24"/>
      <c r="HRC69" s="28"/>
      <c r="HRD69" s="24"/>
      <c r="HRE69" s="28"/>
      <c r="HRF69" s="24"/>
      <c r="HRG69" s="28"/>
      <c r="HRH69" s="24"/>
      <c r="HRI69" s="28"/>
      <c r="HRJ69" s="24"/>
      <c r="HRK69" s="28"/>
      <c r="HRL69" s="24"/>
      <c r="HRM69" s="28"/>
      <c r="HRN69" s="24"/>
      <c r="HRO69" s="28"/>
      <c r="HRP69" s="24"/>
      <c r="HRQ69" s="28"/>
      <c r="HRR69" s="24"/>
      <c r="HRS69" s="28"/>
      <c r="HRT69" s="24"/>
      <c r="HRU69" s="28"/>
      <c r="HRV69" s="24"/>
      <c r="HRW69" s="28"/>
      <c r="HRX69" s="24"/>
      <c r="HRY69" s="28"/>
      <c r="HRZ69" s="24"/>
      <c r="HSA69" s="28"/>
      <c r="HSB69" s="24"/>
      <c r="HSC69" s="28"/>
      <c r="HSD69" s="24"/>
      <c r="HSE69" s="28"/>
      <c r="HSF69" s="24"/>
      <c r="HSG69" s="28"/>
      <c r="HSH69" s="24"/>
      <c r="HSI69" s="28"/>
      <c r="HSJ69" s="24"/>
      <c r="HSK69" s="28"/>
      <c r="HSL69" s="24"/>
      <c r="HSM69" s="28"/>
      <c r="HSN69" s="24"/>
      <c r="HSO69" s="28"/>
      <c r="HSP69" s="24"/>
      <c r="HSQ69" s="28"/>
      <c r="HSR69" s="24"/>
      <c r="HSS69" s="28"/>
      <c r="HST69" s="24"/>
      <c r="HSU69" s="28"/>
      <c r="HSV69" s="24"/>
      <c r="HSW69" s="28"/>
      <c r="HSX69" s="24"/>
      <c r="HSY69" s="28"/>
      <c r="HSZ69" s="24"/>
      <c r="HTA69" s="28"/>
      <c r="HTB69" s="24"/>
      <c r="HTC69" s="28"/>
      <c r="HTD69" s="24"/>
      <c r="HTE69" s="28"/>
      <c r="HTF69" s="24"/>
      <c r="HTG69" s="28"/>
      <c r="HTH69" s="24"/>
      <c r="HTI69" s="28"/>
      <c r="HTJ69" s="24"/>
      <c r="HTK69" s="28"/>
      <c r="HTL69" s="24"/>
      <c r="HTM69" s="28"/>
      <c r="HTN69" s="24"/>
      <c r="HTO69" s="28"/>
      <c r="HTP69" s="24"/>
      <c r="HTQ69" s="28"/>
      <c r="HTR69" s="24"/>
      <c r="HTS69" s="28"/>
      <c r="HTT69" s="24"/>
      <c r="HTU69" s="28"/>
      <c r="HTV69" s="24"/>
      <c r="HTW69" s="28"/>
      <c r="HTX69" s="24"/>
      <c r="HTY69" s="28"/>
      <c r="HTZ69" s="24"/>
      <c r="HUA69" s="28"/>
      <c r="HUB69" s="24"/>
      <c r="HUC69" s="28"/>
      <c r="HUD69" s="24"/>
      <c r="HUE69" s="28"/>
      <c r="HUF69" s="24"/>
      <c r="HUG69" s="28"/>
      <c r="HUH69" s="24"/>
      <c r="HUI69" s="28"/>
      <c r="HUJ69" s="24"/>
      <c r="HUK69" s="28"/>
      <c r="HUL69" s="24"/>
      <c r="HUM69" s="28"/>
      <c r="HUN69" s="24"/>
      <c r="HUO69" s="28"/>
      <c r="HUP69" s="24"/>
      <c r="HUQ69" s="28"/>
      <c r="HUR69" s="24"/>
      <c r="HUS69" s="28"/>
      <c r="HUT69" s="24"/>
      <c r="HUU69" s="28"/>
      <c r="HUV69" s="24"/>
      <c r="HUW69" s="28"/>
      <c r="HUX69" s="24"/>
      <c r="HUY69" s="28"/>
      <c r="HUZ69" s="24"/>
      <c r="HVA69" s="28"/>
      <c r="HVB69" s="24"/>
      <c r="HVC69" s="28"/>
      <c r="HVD69" s="24"/>
      <c r="HVE69" s="28"/>
      <c r="HVF69" s="24"/>
      <c r="HVG69" s="28"/>
      <c r="HVH69" s="24"/>
      <c r="HVI69" s="28"/>
      <c r="HVJ69" s="24"/>
      <c r="HVK69" s="28"/>
      <c r="HVL69" s="24"/>
      <c r="HVM69" s="28"/>
      <c r="HVN69" s="24"/>
      <c r="HVO69" s="28"/>
      <c r="HVP69" s="24"/>
      <c r="HVQ69" s="28"/>
      <c r="HVR69" s="24"/>
      <c r="HVS69" s="28"/>
      <c r="HVT69" s="24"/>
      <c r="HVU69" s="28"/>
      <c r="HVV69" s="24"/>
      <c r="HVW69" s="28"/>
      <c r="HVX69" s="24"/>
      <c r="HVY69" s="28"/>
      <c r="HVZ69" s="24"/>
      <c r="HWA69" s="28"/>
      <c r="HWB69" s="24"/>
      <c r="HWC69" s="28"/>
      <c r="HWD69" s="24"/>
      <c r="HWE69" s="28"/>
      <c r="HWF69" s="24"/>
      <c r="HWG69" s="28"/>
      <c r="HWH69" s="24"/>
      <c r="HWI69" s="28"/>
      <c r="HWJ69" s="24"/>
      <c r="HWK69" s="28"/>
      <c r="HWL69" s="24"/>
      <c r="HWM69" s="28"/>
      <c r="HWN69" s="24"/>
      <c r="HWO69" s="28"/>
      <c r="HWP69" s="24"/>
      <c r="HWQ69" s="28"/>
      <c r="HWR69" s="24"/>
      <c r="HWS69" s="28"/>
      <c r="HWT69" s="24"/>
      <c r="HWU69" s="28"/>
      <c r="HWV69" s="24"/>
      <c r="HWW69" s="28"/>
      <c r="HWX69" s="24"/>
      <c r="HWY69" s="28"/>
      <c r="HWZ69" s="24"/>
      <c r="HXA69" s="28"/>
      <c r="HXB69" s="24"/>
      <c r="HXC69" s="28"/>
      <c r="HXD69" s="24"/>
      <c r="HXE69" s="28"/>
      <c r="HXF69" s="24"/>
      <c r="HXG69" s="28"/>
      <c r="HXH69" s="24"/>
      <c r="HXI69" s="28"/>
      <c r="HXJ69" s="24"/>
      <c r="HXK69" s="28"/>
      <c r="HXL69" s="24"/>
      <c r="HXM69" s="28"/>
      <c r="HXN69" s="24"/>
      <c r="HXO69" s="28"/>
      <c r="HXP69" s="24"/>
      <c r="HXQ69" s="28"/>
      <c r="HXR69" s="24"/>
      <c r="HXS69" s="28"/>
      <c r="HXT69" s="24"/>
      <c r="HXU69" s="28"/>
      <c r="HXV69" s="24"/>
      <c r="HXW69" s="28"/>
      <c r="HXX69" s="24"/>
      <c r="HXY69" s="28"/>
      <c r="HXZ69" s="24"/>
      <c r="HYA69" s="28"/>
      <c r="HYB69" s="24"/>
      <c r="HYC69" s="28"/>
      <c r="HYD69" s="24"/>
      <c r="HYE69" s="28"/>
      <c r="HYF69" s="24"/>
      <c r="HYG69" s="28"/>
      <c r="HYH69" s="24"/>
      <c r="HYI69" s="28"/>
      <c r="HYJ69" s="24"/>
      <c r="HYK69" s="28"/>
      <c r="HYL69" s="24"/>
      <c r="HYM69" s="28"/>
      <c r="HYN69" s="24"/>
      <c r="HYO69" s="28"/>
      <c r="HYP69" s="24"/>
      <c r="HYQ69" s="28"/>
      <c r="HYR69" s="24"/>
      <c r="HYS69" s="28"/>
      <c r="HYT69" s="24"/>
      <c r="HYU69" s="28"/>
      <c r="HYV69" s="24"/>
      <c r="HYW69" s="28"/>
      <c r="HYX69" s="24"/>
      <c r="HYY69" s="28"/>
      <c r="HYZ69" s="24"/>
      <c r="HZA69" s="28"/>
      <c r="HZB69" s="24"/>
      <c r="HZC69" s="28"/>
      <c r="HZD69" s="24"/>
      <c r="HZE69" s="28"/>
      <c r="HZF69" s="24"/>
      <c r="HZG69" s="28"/>
      <c r="HZH69" s="24"/>
      <c r="HZI69" s="28"/>
      <c r="HZJ69" s="24"/>
      <c r="HZK69" s="28"/>
      <c r="HZL69" s="24"/>
      <c r="HZM69" s="28"/>
      <c r="HZN69" s="24"/>
      <c r="HZO69" s="28"/>
      <c r="HZP69" s="24"/>
      <c r="HZQ69" s="28"/>
      <c r="HZR69" s="24"/>
      <c r="HZS69" s="28"/>
      <c r="HZT69" s="24"/>
      <c r="HZU69" s="28"/>
      <c r="HZV69" s="24"/>
      <c r="HZW69" s="28"/>
      <c r="HZX69" s="24"/>
      <c r="HZY69" s="28"/>
      <c r="HZZ69" s="24"/>
      <c r="IAA69" s="28"/>
      <c r="IAB69" s="24"/>
      <c r="IAC69" s="28"/>
      <c r="IAD69" s="24"/>
      <c r="IAE69" s="28"/>
      <c r="IAF69" s="24"/>
      <c r="IAG69" s="28"/>
      <c r="IAH69" s="24"/>
      <c r="IAI69" s="28"/>
      <c r="IAJ69" s="24"/>
      <c r="IAK69" s="28"/>
      <c r="IAL69" s="24"/>
      <c r="IAM69" s="28"/>
      <c r="IAN69" s="24"/>
      <c r="IAO69" s="28"/>
      <c r="IAP69" s="24"/>
      <c r="IAQ69" s="28"/>
      <c r="IAR69" s="24"/>
      <c r="IAS69" s="28"/>
      <c r="IAT69" s="24"/>
      <c r="IAU69" s="28"/>
      <c r="IAV69" s="24"/>
      <c r="IAW69" s="28"/>
      <c r="IAX69" s="24"/>
      <c r="IAY69" s="28"/>
      <c r="IAZ69" s="24"/>
      <c r="IBA69" s="28"/>
      <c r="IBB69" s="24"/>
      <c r="IBC69" s="28"/>
      <c r="IBD69" s="24"/>
      <c r="IBE69" s="28"/>
      <c r="IBF69" s="24"/>
      <c r="IBG69" s="28"/>
      <c r="IBH69" s="24"/>
      <c r="IBI69" s="28"/>
      <c r="IBJ69" s="24"/>
      <c r="IBK69" s="28"/>
      <c r="IBL69" s="24"/>
      <c r="IBM69" s="28"/>
      <c r="IBN69" s="24"/>
      <c r="IBO69" s="28"/>
      <c r="IBP69" s="24"/>
      <c r="IBQ69" s="28"/>
      <c r="IBR69" s="24"/>
      <c r="IBS69" s="28"/>
      <c r="IBT69" s="24"/>
      <c r="IBU69" s="28"/>
      <c r="IBV69" s="24"/>
      <c r="IBW69" s="28"/>
      <c r="IBX69" s="24"/>
      <c r="IBY69" s="28"/>
      <c r="IBZ69" s="24"/>
      <c r="ICA69" s="28"/>
      <c r="ICB69" s="24"/>
      <c r="ICC69" s="28"/>
      <c r="ICD69" s="24"/>
      <c r="ICE69" s="28"/>
      <c r="ICF69" s="24"/>
      <c r="ICG69" s="28"/>
      <c r="ICH69" s="24"/>
      <c r="ICI69" s="28"/>
      <c r="ICJ69" s="24"/>
      <c r="ICK69" s="28"/>
      <c r="ICL69" s="24"/>
      <c r="ICM69" s="28"/>
      <c r="ICN69" s="24"/>
      <c r="ICO69" s="28"/>
      <c r="ICP69" s="24"/>
      <c r="ICQ69" s="28"/>
      <c r="ICR69" s="24"/>
      <c r="ICS69" s="28"/>
      <c r="ICT69" s="24"/>
      <c r="ICU69" s="28"/>
      <c r="ICV69" s="24"/>
      <c r="ICW69" s="28"/>
      <c r="ICX69" s="24"/>
      <c r="ICY69" s="28"/>
      <c r="ICZ69" s="24"/>
      <c r="IDA69" s="28"/>
      <c r="IDB69" s="24"/>
      <c r="IDC69" s="28"/>
      <c r="IDD69" s="24"/>
      <c r="IDE69" s="28"/>
      <c r="IDF69" s="24"/>
      <c r="IDG69" s="28"/>
      <c r="IDH69" s="24"/>
      <c r="IDI69" s="28"/>
      <c r="IDJ69" s="24"/>
      <c r="IDK69" s="28"/>
      <c r="IDL69" s="24"/>
      <c r="IDM69" s="28"/>
      <c r="IDN69" s="24"/>
      <c r="IDO69" s="28"/>
      <c r="IDP69" s="24"/>
      <c r="IDQ69" s="28"/>
      <c r="IDR69" s="24"/>
      <c r="IDS69" s="28"/>
      <c r="IDT69" s="24"/>
      <c r="IDU69" s="28"/>
      <c r="IDV69" s="24"/>
      <c r="IDW69" s="28"/>
      <c r="IDX69" s="24"/>
      <c r="IDY69" s="28"/>
      <c r="IDZ69" s="24"/>
      <c r="IEA69" s="28"/>
      <c r="IEB69" s="24"/>
      <c r="IEC69" s="28"/>
      <c r="IED69" s="24"/>
      <c r="IEE69" s="28"/>
      <c r="IEF69" s="24"/>
      <c r="IEG69" s="28"/>
      <c r="IEH69" s="24"/>
      <c r="IEI69" s="28"/>
      <c r="IEJ69" s="24"/>
      <c r="IEK69" s="28"/>
      <c r="IEL69" s="24"/>
      <c r="IEM69" s="28"/>
      <c r="IEN69" s="24"/>
      <c r="IEO69" s="28"/>
      <c r="IEP69" s="24"/>
      <c r="IEQ69" s="28"/>
      <c r="IER69" s="24"/>
      <c r="IES69" s="28"/>
      <c r="IET69" s="24"/>
      <c r="IEU69" s="28"/>
      <c r="IEV69" s="24"/>
      <c r="IEW69" s="28"/>
      <c r="IEX69" s="24"/>
      <c r="IEY69" s="28"/>
      <c r="IEZ69" s="24"/>
      <c r="IFA69" s="28"/>
      <c r="IFB69" s="24"/>
      <c r="IFC69" s="28"/>
      <c r="IFD69" s="24"/>
      <c r="IFE69" s="28"/>
      <c r="IFF69" s="24"/>
      <c r="IFG69" s="28"/>
      <c r="IFH69" s="24"/>
      <c r="IFI69" s="28"/>
      <c r="IFJ69" s="24"/>
      <c r="IFK69" s="28"/>
      <c r="IFL69" s="24"/>
      <c r="IFM69" s="28"/>
      <c r="IFN69" s="24"/>
      <c r="IFO69" s="28"/>
      <c r="IFP69" s="24"/>
      <c r="IFQ69" s="28"/>
      <c r="IFR69" s="24"/>
      <c r="IFS69" s="28"/>
      <c r="IFT69" s="24"/>
      <c r="IFU69" s="28"/>
      <c r="IFV69" s="24"/>
      <c r="IFW69" s="28"/>
      <c r="IFX69" s="24"/>
      <c r="IFY69" s="28"/>
      <c r="IFZ69" s="24"/>
      <c r="IGA69" s="28"/>
      <c r="IGB69" s="24"/>
      <c r="IGC69" s="28"/>
      <c r="IGD69" s="24"/>
      <c r="IGE69" s="28"/>
      <c r="IGF69" s="24"/>
      <c r="IGG69" s="28"/>
      <c r="IGH69" s="24"/>
      <c r="IGI69" s="28"/>
      <c r="IGJ69" s="24"/>
      <c r="IGK69" s="28"/>
      <c r="IGL69" s="24"/>
      <c r="IGM69" s="28"/>
      <c r="IGN69" s="24"/>
      <c r="IGO69" s="28"/>
      <c r="IGP69" s="24"/>
      <c r="IGQ69" s="28"/>
      <c r="IGR69" s="24"/>
      <c r="IGS69" s="28"/>
      <c r="IGT69" s="24"/>
      <c r="IGU69" s="28"/>
      <c r="IGV69" s="24"/>
      <c r="IGW69" s="28"/>
      <c r="IGX69" s="24"/>
      <c r="IGY69" s="28"/>
      <c r="IGZ69" s="24"/>
      <c r="IHA69" s="28"/>
      <c r="IHB69" s="24"/>
      <c r="IHC69" s="28"/>
      <c r="IHD69" s="24"/>
      <c r="IHE69" s="28"/>
      <c r="IHF69" s="24"/>
      <c r="IHG69" s="28"/>
      <c r="IHH69" s="24"/>
      <c r="IHI69" s="28"/>
      <c r="IHJ69" s="24"/>
      <c r="IHK69" s="28"/>
      <c r="IHL69" s="24"/>
      <c r="IHM69" s="28"/>
      <c r="IHN69" s="24"/>
      <c r="IHO69" s="28"/>
      <c r="IHP69" s="24"/>
      <c r="IHQ69" s="28"/>
      <c r="IHR69" s="24"/>
      <c r="IHS69" s="28"/>
      <c r="IHT69" s="24"/>
      <c r="IHU69" s="28"/>
      <c r="IHV69" s="24"/>
      <c r="IHW69" s="28"/>
      <c r="IHX69" s="24"/>
      <c r="IHY69" s="28"/>
      <c r="IHZ69" s="24"/>
      <c r="IIA69" s="28"/>
      <c r="IIB69" s="24"/>
      <c r="IIC69" s="28"/>
      <c r="IID69" s="24"/>
      <c r="IIE69" s="28"/>
      <c r="IIF69" s="24"/>
      <c r="IIG69" s="28"/>
      <c r="IIH69" s="24"/>
      <c r="III69" s="28"/>
      <c r="IIJ69" s="24"/>
      <c r="IIK69" s="28"/>
      <c r="IIL69" s="24"/>
      <c r="IIM69" s="28"/>
      <c r="IIN69" s="24"/>
      <c r="IIO69" s="28"/>
      <c r="IIP69" s="24"/>
      <c r="IIQ69" s="28"/>
      <c r="IIR69" s="24"/>
      <c r="IIS69" s="28"/>
      <c r="IIT69" s="24"/>
      <c r="IIU69" s="28"/>
      <c r="IIV69" s="24"/>
      <c r="IIW69" s="28"/>
      <c r="IIX69" s="24"/>
      <c r="IIY69" s="28"/>
      <c r="IIZ69" s="24"/>
      <c r="IJA69" s="28"/>
      <c r="IJB69" s="24"/>
      <c r="IJC69" s="28"/>
      <c r="IJD69" s="24"/>
      <c r="IJE69" s="28"/>
      <c r="IJF69" s="24"/>
      <c r="IJG69" s="28"/>
      <c r="IJH69" s="24"/>
      <c r="IJI69" s="28"/>
      <c r="IJJ69" s="24"/>
      <c r="IJK69" s="28"/>
      <c r="IJL69" s="24"/>
      <c r="IJM69" s="28"/>
      <c r="IJN69" s="24"/>
      <c r="IJO69" s="28"/>
      <c r="IJP69" s="24"/>
      <c r="IJQ69" s="28"/>
      <c r="IJR69" s="24"/>
      <c r="IJS69" s="28"/>
      <c r="IJT69" s="24"/>
      <c r="IJU69" s="28"/>
      <c r="IJV69" s="24"/>
      <c r="IJW69" s="28"/>
      <c r="IJX69" s="24"/>
      <c r="IJY69" s="28"/>
      <c r="IJZ69" s="24"/>
      <c r="IKA69" s="28"/>
      <c r="IKB69" s="24"/>
      <c r="IKC69" s="28"/>
      <c r="IKD69" s="24"/>
      <c r="IKE69" s="28"/>
      <c r="IKF69" s="24"/>
      <c r="IKG69" s="28"/>
      <c r="IKH69" s="24"/>
      <c r="IKI69" s="28"/>
      <c r="IKJ69" s="24"/>
      <c r="IKK69" s="28"/>
      <c r="IKL69" s="24"/>
      <c r="IKM69" s="28"/>
      <c r="IKN69" s="24"/>
      <c r="IKO69" s="28"/>
      <c r="IKP69" s="24"/>
      <c r="IKQ69" s="28"/>
      <c r="IKR69" s="24"/>
      <c r="IKS69" s="28"/>
      <c r="IKT69" s="24"/>
      <c r="IKU69" s="28"/>
      <c r="IKV69" s="24"/>
      <c r="IKW69" s="28"/>
      <c r="IKX69" s="24"/>
      <c r="IKY69" s="28"/>
      <c r="IKZ69" s="24"/>
      <c r="ILA69" s="28"/>
      <c r="ILB69" s="24"/>
      <c r="ILC69" s="28"/>
      <c r="ILD69" s="24"/>
      <c r="ILE69" s="28"/>
      <c r="ILF69" s="24"/>
      <c r="ILG69" s="28"/>
      <c r="ILH69" s="24"/>
      <c r="ILI69" s="28"/>
      <c r="ILJ69" s="24"/>
      <c r="ILK69" s="28"/>
      <c r="ILL69" s="24"/>
      <c r="ILM69" s="28"/>
      <c r="ILN69" s="24"/>
      <c r="ILO69" s="28"/>
      <c r="ILP69" s="24"/>
      <c r="ILQ69" s="28"/>
      <c r="ILR69" s="24"/>
      <c r="ILS69" s="28"/>
      <c r="ILT69" s="24"/>
      <c r="ILU69" s="28"/>
      <c r="ILV69" s="24"/>
      <c r="ILW69" s="28"/>
      <c r="ILX69" s="24"/>
      <c r="ILY69" s="28"/>
      <c r="ILZ69" s="24"/>
      <c r="IMA69" s="28"/>
      <c r="IMB69" s="24"/>
      <c r="IMC69" s="28"/>
      <c r="IMD69" s="24"/>
      <c r="IME69" s="28"/>
      <c r="IMF69" s="24"/>
      <c r="IMG69" s="28"/>
      <c r="IMH69" s="24"/>
      <c r="IMI69" s="28"/>
      <c r="IMJ69" s="24"/>
      <c r="IMK69" s="28"/>
      <c r="IML69" s="24"/>
      <c r="IMM69" s="28"/>
      <c r="IMN69" s="24"/>
      <c r="IMO69" s="28"/>
      <c r="IMP69" s="24"/>
      <c r="IMQ69" s="28"/>
      <c r="IMR69" s="24"/>
      <c r="IMS69" s="28"/>
      <c r="IMT69" s="24"/>
      <c r="IMU69" s="28"/>
      <c r="IMV69" s="24"/>
      <c r="IMW69" s="28"/>
      <c r="IMX69" s="24"/>
      <c r="IMY69" s="28"/>
      <c r="IMZ69" s="24"/>
      <c r="INA69" s="28"/>
      <c r="INB69" s="24"/>
      <c r="INC69" s="28"/>
      <c r="IND69" s="24"/>
      <c r="INE69" s="28"/>
      <c r="INF69" s="24"/>
      <c r="ING69" s="28"/>
      <c r="INH69" s="24"/>
      <c r="INI69" s="28"/>
      <c r="INJ69" s="24"/>
      <c r="INK69" s="28"/>
      <c r="INL69" s="24"/>
      <c r="INM69" s="28"/>
      <c r="INN69" s="24"/>
      <c r="INO69" s="28"/>
      <c r="INP69" s="24"/>
      <c r="INQ69" s="28"/>
      <c r="INR69" s="24"/>
      <c r="INS69" s="28"/>
      <c r="INT69" s="24"/>
      <c r="INU69" s="28"/>
      <c r="INV69" s="24"/>
      <c r="INW69" s="28"/>
      <c r="INX69" s="24"/>
      <c r="INY69" s="28"/>
      <c r="INZ69" s="24"/>
      <c r="IOA69" s="28"/>
      <c r="IOB69" s="24"/>
      <c r="IOC69" s="28"/>
      <c r="IOD69" s="24"/>
      <c r="IOE69" s="28"/>
      <c r="IOF69" s="24"/>
      <c r="IOG69" s="28"/>
      <c r="IOH69" s="24"/>
      <c r="IOI69" s="28"/>
      <c r="IOJ69" s="24"/>
      <c r="IOK69" s="28"/>
      <c r="IOL69" s="24"/>
      <c r="IOM69" s="28"/>
      <c r="ION69" s="24"/>
      <c r="IOO69" s="28"/>
      <c r="IOP69" s="24"/>
      <c r="IOQ69" s="28"/>
      <c r="IOR69" s="24"/>
      <c r="IOS69" s="28"/>
      <c r="IOT69" s="24"/>
      <c r="IOU69" s="28"/>
      <c r="IOV69" s="24"/>
      <c r="IOW69" s="28"/>
      <c r="IOX69" s="24"/>
      <c r="IOY69" s="28"/>
      <c r="IOZ69" s="24"/>
      <c r="IPA69" s="28"/>
      <c r="IPB69" s="24"/>
      <c r="IPC69" s="28"/>
      <c r="IPD69" s="24"/>
      <c r="IPE69" s="28"/>
      <c r="IPF69" s="24"/>
      <c r="IPG69" s="28"/>
      <c r="IPH69" s="24"/>
      <c r="IPI69" s="28"/>
      <c r="IPJ69" s="24"/>
      <c r="IPK69" s="28"/>
      <c r="IPL69" s="24"/>
      <c r="IPM69" s="28"/>
      <c r="IPN69" s="24"/>
      <c r="IPO69" s="28"/>
      <c r="IPP69" s="24"/>
      <c r="IPQ69" s="28"/>
      <c r="IPR69" s="24"/>
      <c r="IPS69" s="28"/>
      <c r="IPT69" s="24"/>
      <c r="IPU69" s="28"/>
      <c r="IPV69" s="24"/>
      <c r="IPW69" s="28"/>
      <c r="IPX69" s="24"/>
      <c r="IPY69" s="28"/>
      <c r="IPZ69" s="24"/>
      <c r="IQA69" s="28"/>
      <c r="IQB69" s="24"/>
      <c r="IQC69" s="28"/>
      <c r="IQD69" s="24"/>
      <c r="IQE69" s="28"/>
      <c r="IQF69" s="24"/>
      <c r="IQG69" s="28"/>
      <c r="IQH69" s="24"/>
      <c r="IQI69" s="28"/>
      <c r="IQJ69" s="24"/>
      <c r="IQK69" s="28"/>
      <c r="IQL69" s="24"/>
      <c r="IQM69" s="28"/>
      <c r="IQN69" s="24"/>
      <c r="IQO69" s="28"/>
      <c r="IQP69" s="24"/>
      <c r="IQQ69" s="28"/>
      <c r="IQR69" s="24"/>
      <c r="IQS69" s="28"/>
      <c r="IQT69" s="24"/>
      <c r="IQU69" s="28"/>
      <c r="IQV69" s="24"/>
      <c r="IQW69" s="28"/>
      <c r="IQX69" s="24"/>
      <c r="IQY69" s="28"/>
      <c r="IQZ69" s="24"/>
      <c r="IRA69" s="28"/>
      <c r="IRB69" s="24"/>
      <c r="IRC69" s="28"/>
      <c r="IRD69" s="24"/>
      <c r="IRE69" s="28"/>
      <c r="IRF69" s="24"/>
      <c r="IRG69" s="28"/>
      <c r="IRH69" s="24"/>
      <c r="IRI69" s="28"/>
      <c r="IRJ69" s="24"/>
      <c r="IRK69" s="28"/>
      <c r="IRL69" s="24"/>
      <c r="IRM69" s="28"/>
      <c r="IRN69" s="24"/>
      <c r="IRO69" s="28"/>
      <c r="IRP69" s="24"/>
      <c r="IRQ69" s="28"/>
      <c r="IRR69" s="24"/>
      <c r="IRS69" s="28"/>
      <c r="IRT69" s="24"/>
      <c r="IRU69" s="28"/>
      <c r="IRV69" s="24"/>
      <c r="IRW69" s="28"/>
      <c r="IRX69" s="24"/>
      <c r="IRY69" s="28"/>
      <c r="IRZ69" s="24"/>
      <c r="ISA69" s="28"/>
      <c r="ISB69" s="24"/>
      <c r="ISC69" s="28"/>
      <c r="ISD69" s="24"/>
      <c r="ISE69" s="28"/>
      <c r="ISF69" s="24"/>
      <c r="ISG69" s="28"/>
      <c r="ISH69" s="24"/>
      <c r="ISI69" s="28"/>
      <c r="ISJ69" s="24"/>
      <c r="ISK69" s="28"/>
      <c r="ISL69" s="24"/>
      <c r="ISM69" s="28"/>
      <c r="ISN69" s="24"/>
      <c r="ISO69" s="28"/>
      <c r="ISP69" s="24"/>
      <c r="ISQ69" s="28"/>
      <c r="ISR69" s="24"/>
      <c r="ISS69" s="28"/>
      <c r="IST69" s="24"/>
      <c r="ISU69" s="28"/>
      <c r="ISV69" s="24"/>
      <c r="ISW69" s="28"/>
      <c r="ISX69" s="24"/>
      <c r="ISY69" s="28"/>
      <c r="ISZ69" s="24"/>
      <c r="ITA69" s="28"/>
      <c r="ITB69" s="24"/>
      <c r="ITC69" s="28"/>
      <c r="ITD69" s="24"/>
      <c r="ITE69" s="28"/>
      <c r="ITF69" s="24"/>
      <c r="ITG69" s="28"/>
      <c r="ITH69" s="24"/>
      <c r="ITI69" s="28"/>
      <c r="ITJ69" s="24"/>
      <c r="ITK69" s="28"/>
      <c r="ITL69" s="24"/>
      <c r="ITM69" s="28"/>
      <c r="ITN69" s="24"/>
      <c r="ITO69" s="28"/>
      <c r="ITP69" s="24"/>
      <c r="ITQ69" s="28"/>
      <c r="ITR69" s="24"/>
      <c r="ITS69" s="28"/>
      <c r="ITT69" s="24"/>
      <c r="ITU69" s="28"/>
      <c r="ITV69" s="24"/>
      <c r="ITW69" s="28"/>
      <c r="ITX69" s="24"/>
      <c r="ITY69" s="28"/>
      <c r="ITZ69" s="24"/>
      <c r="IUA69" s="28"/>
      <c r="IUB69" s="24"/>
      <c r="IUC69" s="28"/>
      <c r="IUD69" s="24"/>
      <c r="IUE69" s="28"/>
      <c r="IUF69" s="24"/>
      <c r="IUG69" s="28"/>
      <c r="IUH69" s="24"/>
      <c r="IUI69" s="28"/>
      <c r="IUJ69" s="24"/>
      <c r="IUK69" s="28"/>
      <c r="IUL69" s="24"/>
      <c r="IUM69" s="28"/>
      <c r="IUN69" s="24"/>
      <c r="IUO69" s="28"/>
      <c r="IUP69" s="24"/>
      <c r="IUQ69" s="28"/>
      <c r="IUR69" s="24"/>
      <c r="IUS69" s="28"/>
      <c r="IUT69" s="24"/>
      <c r="IUU69" s="28"/>
      <c r="IUV69" s="24"/>
      <c r="IUW69" s="28"/>
      <c r="IUX69" s="24"/>
      <c r="IUY69" s="28"/>
      <c r="IUZ69" s="24"/>
      <c r="IVA69" s="28"/>
      <c r="IVB69" s="24"/>
      <c r="IVC69" s="28"/>
      <c r="IVD69" s="24"/>
      <c r="IVE69" s="28"/>
      <c r="IVF69" s="24"/>
      <c r="IVG69" s="28"/>
      <c r="IVH69" s="24"/>
      <c r="IVI69" s="28"/>
      <c r="IVJ69" s="24"/>
      <c r="IVK69" s="28"/>
      <c r="IVL69" s="24"/>
      <c r="IVM69" s="28"/>
      <c r="IVN69" s="24"/>
      <c r="IVO69" s="28"/>
      <c r="IVP69" s="24"/>
      <c r="IVQ69" s="28"/>
      <c r="IVR69" s="24"/>
      <c r="IVS69" s="28"/>
      <c r="IVT69" s="24"/>
      <c r="IVU69" s="28"/>
      <c r="IVV69" s="24"/>
      <c r="IVW69" s="28"/>
      <c r="IVX69" s="24"/>
      <c r="IVY69" s="28"/>
      <c r="IVZ69" s="24"/>
      <c r="IWA69" s="28"/>
      <c r="IWB69" s="24"/>
      <c r="IWC69" s="28"/>
      <c r="IWD69" s="24"/>
      <c r="IWE69" s="28"/>
      <c r="IWF69" s="24"/>
      <c r="IWG69" s="28"/>
      <c r="IWH69" s="24"/>
      <c r="IWI69" s="28"/>
      <c r="IWJ69" s="24"/>
      <c r="IWK69" s="28"/>
      <c r="IWL69" s="24"/>
      <c r="IWM69" s="28"/>
      <c r="IWN69" s="24"/>
      <c r="IWO69" s="28"/>
      <c r="IWP69" s="24"/>
      <c r="IWQ69" s="28"/>
      <c r="IWR69" s="24"/>
      <c r="IWS69" s="28"/>
      <c r="IWT69" s="24"/>
      <c r="IWU69" s="28"/>
      <c r="IWV69" s="24"/>
      <c r="IWW69" s="28"/>
      <c r="IWX69" s="24"/>
      <c r="IWY69" s="28"/>
      <c r="IWZ69" s="24"/>
      <c r="IXA69" s="28"/>
      <c r="IXB69" s="24"/>
      <c r="IXC69" s="28"/>
      <c r="IXD69" s="24"/>
      <c r="IXE69" s="28"/>
      <c r="IXF69" s="24"/>
      <c r="IXG69" s="28"/>
      <c r="IXH69" s="24"/>
      <c r="IXI69" s="28"/>
      <c r="IXJ69" s="24"/>
      <c r="IXK69" s="28"/>
      <c r="IXL69" s="24"/>
      <c r="IXM69" s="28"/>
      <c r="IXN69" s="24"/>
      <c r="IXO69" s="28"/>
      <c r="IXP69" s="24"/>
      <c r="IXQ69" s="28"/>
      <c r="IXR69" s="24"/>
      <c r="IXS69" s="28"/>
      <c r="IXT69" s="24"/>
      <c r="IXU69" s="28"/>
      <c r="IXV69" s="24"/>
      <c r="IXW69" s="28"/>
      <c r="IXX69" s="24"/>
      <c r="IXY69" s="28"/>
      <c r="IXZ69" s="24"/>
      <c r="IYA69" s="28"/>
      <c r="IYB69" s="24"/>
      <c r="IYC69" s="28"/>
      <c r="IYD69" s="24"/>
      <c r="IYE69" s="28"/>
      <c r="IYF69" s="24"/>
      <c r="IYG69" s="28"/>
      <c r="IYH69" s="24"/>
      <c r="IYI69" s="28"/>
      <c r="IYJ69" s="24"/>
      <c r="IYK69" s="28"/>
      <c r="IYL69" s="24"/>
      <c r="IYM69" s="28"/>
      <c r="IYN69" s="24"/>
      <c r="IYO69" s="28"/>
      <c r="IYP69" s="24"/>
      <c r="IYQ69" s="28"/>
      <c r="IYR69" s="24"/>
      <c r="IYS69" s="28"/>
      <c r="IYT69" s="24"/>
      <c r="IYU69" s="28"/>
      <c r="IYV69" s="24"/>
      <c r="IYW69" s="28"/>
      <c r="IYX69" s="24"/>
      <c r="IYY69" s="28"/>
      <c r="IYZ69" s="24"/>
      <c r="IZA69" s="28"/>
      <c r="IZB69" s="24"/>
      <c r="IZC69" s="28"/>
      <c r="IZD69" s="24"/>
      <c r="IZE69" s="28"/>
      <c r="IZF69" s="24"/>
      <c r="IZG69" s="28"/>
      <c r="IZH69" s="24"/>
      <c r="IZI69" s="28"/>
      <c r="IZJ69" s="24"/>
      <c r="IZK69" s="28"/>
      <c r="IZL69" s="24"/>
      <c r="IZM69" s="28"/>
      <c r="IZN69" s="24"/>
      <c r="IZO69" s="28"/>
      <c r="IZP69" s="24"/>
      <c r="IZQ69" s="28"/>
      <c r="IZR69" s="24"/>
      <c r="IZS69" s="28"/>
      <c r="IZT69" s="24"/>
      <c r="IZU69" s="28"/>
      <c r="IZV69" s="24"/>
      <c r="IZW69" s="28"/>
      <c r="IZX69" s="24"/>
      <c r="IZY69" s="28"/>
      <c r="IZZ69" s="24"/>
      <c r="JAA69" s="28"/>
      <c r="JAB69" s="24"/>
      <c r="JAC69" s="28"/>
      <c r="JAD69" s="24"/>
      <c r="JAE69" s="28"/>
      <c r="JAF69" s="24"/>
      <c r="JAG69" s="28"/>
      <c r="JAH69" s="24"/>
      <c r="JAI69" s="28"/>
      <c r="JAJ69" s="24"/>
      <c r="JAK69" s="28"/>
      <c r="JAL69" s="24"/>
      <c r="JAM69" s="28"/>
      <c r="JAN69" s="24"/>
      <c r="JAO69" s="28"/>
      <c r="JAP69" s="24"/>
      <c r="JAQ69" s="28"/>
      <c r="JAR69" s="24"/>
      <c r="JAS69" s="28"/>
      <c r="JAT69" s="24"/>
      <c r="JAU69" s="28"/>
      <c r="JAV69" s="24"/>
      <c r="JAW69" s="28"/>
      <c r="JAX69" s="24"/>
      <c r="JAY69" s="28"/>
      <c r="JAZ69" s="24"/>
      <c r="JBA69" s="28"/>
      <c r="JBB69" s="24"/>
      <c r="JBC69" s="28"/>
      <c r="JBD69" s="24"/>
      <c r="JBE69" s="28"/>
      <c r="JBF69" s="24"/>
      <c r="JBG69" s="28"/>
      <c r="JBH69" s="24"/>
      <c r="JBI69" s="28"/>
      <c r="JBJ69" s="24"/>
      <c r="JBK69" s="28"/>
      <c r="JBL69" s="24"/>
      <c r="JBM69" s="28"/>
      <c r="JBN69" s="24"/>
      <c r="JBO69" s="28"/>
      <c r="JBP69" s="24"/>
      <c r="JBQ69" s="28"/>
      <c r="JBR69" s="24"/>
      <c r="JBS69" s="28"/>
      <c r="JBT69" s="24"/>
      <c r="JBU69" s="28"/>
      <c r="JBV69" s="24"/>
      <c r="JBW69" s="28"/>
      <c r="JBX69" s="24"/>
      <c r="JBY69" s="28"/>
      <c r="JBZ69" s="24"/>
      <c r="JCA69" s="28"/>
      <c r="JCB69" s="24"/>
      <c r="JCC69" s="28"/>
      <c r="JCD69" s="24"/>
      <c r="JCE69" s="28"/>
      <c r="JCF69" s="24"/>
      <c r="JCG69" s="28"/>
      <c r="JCH69" s="24"/>
      <c r="JCI69" s="28"/>
      <c r="JCJ69" s="24"/>
      <c r="JCK69" s="28"/>
      <c r="JCL69" s="24"/>
      <c r="JCM69" s="28"/>
      <c r="JCN69" s="24"/>
      <c r="JCO69" s="28"/>
      <c r="JCP69" s="24"/>
      <c r="JCQ69" s="28"/>
      <c r="JCR69" s="24"/>
      <c r="JCS69" s="28"/>
      <c r="JCT69" s="24"/>
      <c r="JCU69" s="28"/>
      <c r="JCV69" s="24"/>
      <c r="JCW69" s="28"/>
      <c r="JCX69" s="24"/>
      <c r="JCY69" s="28"/>
      <c r="JCZ69" s="24"/>
      <c r="JDA69" s="28"/>
      <c r="JDB69" s="24"/>
      <c r="JDC69" s="28"/>
      <c r="JDD69" s="24"/>
      <c r="JDE69" s="28"/>
      <c r="JDF69" s="24"/>
      <c r="JDG69" s="28"/>
      <c r="JDH69" s="24"/>
      <c r="JDI69" s="28"/>
      <c r="JDJ69" s="24"/>
      <c r="JDK69" s="28"/>
      <c r="JDL69" s="24"/>
      <c r="JDM69" s="28"/>
      <c r="JDN69" s="24"/>
      <c r="JDO69" s="28"/>
      <c r="JDP69" s="24"/>
      <c r="JDQ69" s="28"/>
      <c r="JDR69" s="24"/>
      <c r="JDS69" s="28"/>
      <c r="JDT69" s="24"/>
      <c r="JDU69" s="28"/>
      <c r="JDV69" s="24"/>
      <c r="JDW69" s="28"/>
      <c r="JDX69" s="24"/>
      <c r="JDY69" s="28"/>
      <c r="JDZ69" s="24"/>
      <c r="JEA69" s="28"/>
      <c r="JEB69" s="24"/>
      <c r="JEC69" s="28"/>
      <c r="JED69" s="24"/>
      <c r="JEE69" s="28"/>
      <c r="JEF69" s="24"/>
      <c r="JEG69" s="28"/>
      <c r="JEH69" s="24"/>
      <c r="JEI69" s="28"/>
      <c r="JEJ69" s="24"/>
      <c r="JEK69" s="28"/>
      <c r="JEL69" s="24"/>
      <c r="JEM69" s="28"/>
      <c r="JEN69" s="24"/>
      <c r="JEO69" s="28"/>
      <c r="JEP69" s="24"/>
      <c r="JEQ69" s="28"/>
      <c r="JER69" s="24"/>
      <c r="JES69" s="28"/>
      <c r="JET69" s="24"/>
      <c r="JEU69" s="28"/>
      <c r="JEV69" s="24"/>
      <c r="JEW69" s="28"/>
      <c r="JEX69" s="24"/>
      <c r="JEY69" s="28"/>
      <c r="JEZ69" s="24"/>
      <c r="JFA69" s="28"/>
      <c r="JFB69" s="24"/>
      <c r="JFC69" s="28"/>
      <c r="JFD69" s="24"/>
      <c r="JFE69" s="28"/>
      <c r="JFF69" s="24"/>
      <c r="JFG69" s="28"/>
      <c r="JFH69" s="24"/>
      <c r="JFI69" s="28"/>
      <c r="JFJ69" s="24"/>
      <c r="JFK69" s="28"/>
      <c r="JFL69" s="24"/>
      <c r="JFM69" s="28"/>
      <c r="JFN69" s="24"/>
      <c r="JFO69" s="28"/>
      <c r="JFP69" s="24"/>
      <c r="JFQ69" s="28"/>
      <c r="JFR69" s="24"/>
      <c r="JFS69" s="28"/>
      <c r="JFT69" s="24"/>
      <c r="JFU69" s="28"/>
      <c r="JFV69" s="24"/>
      <c r="JFW69" s="28"/>
      <c r="JFX69" s="24"/>
      <c r="JFY69" s="28"/>
      <c r="JFZ69" s="24"/>
      <c r="JGA69" s="28"/>
      <c r="JGB69" s="24"/>
      <c r="JGC69" s="28"/>
      <c r="JGD69" s="24"/>
      <c r="JGE69" s="28"/>
      <c r="JGF69" s="24"/>
      <c r="JGG69" s="28"/>
      <c r="JGH69" s="24"/>
      <c r="JGI69" s="28"/>
      <c r="JGJ69" s="24"/>
      <c r="JGK69" s="28"/>
      <c r="JGL69" s="24"/>
      <c r="JGM69" s="28"/>
      <c r="JGN69" s="24"/>
      <c r="JGO69" s="28"/>
      <c r="JGP69" s="24"/>
      <c r="JGQ69" s="28"/>
      <c r="JGR69" s="24"/>
      <c r="JGS69" s="28"/>
      <c r="JGT69" s="24"/>
      <c r="JGU69" s="28"/>
      <c r="JGV69" s="24"/>
      <c r="JGW69" s="28"/>
      <c r="JGX69" s="24"/>
      <c r="JGY69" s="28"/>
      <c r="JGZ69" s="24"/>
      <c r="JHA69" s="28"/>
      <c r="JHB69" s="24"/>
      <c r="JHC69" s="28"/>
      <c r="JHD69" s="24"/>
      <c r="JHE69" s="28"/>
      <c r="JHF69" s="24"/>
      <c r="JHG69" s="28"/>
      <c r="JHH69" s="24"/>
      <c r="JHI69" s="28"/>
      <c r="JHJ69" s="24"/>
      <c r="JHK69" s="28"/>
      <c r="JHL69" s="24"/>
      <c r="JHM69" s="28"/>
      <c r="JHN69" s="24"/>
      <c r="JHO69" s="28"/>
      <c r="JHP69" s="24"/>
      <c r="JHQ69" s="28"/>
      <c r="JHR69" s="24"/>
      <c r="JHS69" s="28"/>
      <c r="JHT69" s="24"/>
      <c r="JHU69" s="28"/>
      <c r="JHV69" s="24"/>
      <c r="JHW69" s="28"/>
      <c r="JHX69" s="24"/>
      <c r="JHY69" s="28"/>
      <c r="JHZ69" s="24"/>
      <c r="JIA69" s="28"/>
      <c r="JIB69" s="24"/>
      <c r="JIC69" s="28"/>
      <c r="JID69" s="24"/>
      <c r="JIE69" s="28"/>
      <c r="JIF69" s="24"/>
      <c r="JIG69" s="28"/>
      <c r="JIH69" s="24"/>
      <c r="JII69" s="28"/>
      <c r="JIJ69" s="24"/>
      <c r="JIK69" s="28"/>
      <c r="JIL69" s="24"/>
      <c r="JIM69" s="28"/>
      <c r="JIN69" s="24"/>
      <c r="JIO69" s="28"/>
      <c r="JIP69" s="24"/>
      <c r="JIQ69" s="28"/>
      <c r="JIR69" s="24"/>
      <c r="JIS69" s="28"/>
      <c r="JIT69" s="24"/>
      <c r="JIU69" s="28"/>
      <c r="JIV69" s="24"/>
      <c r="JIW69" s="28"/>
      <c r="JIX69" s="24"/>
      <c r="JIY69" s="28"/>
      <c r="JIZ69" s="24"/>
      <c r="JJA69" s="28"/>
      <c r="JJB69" s="24"/>
      <c r="JJC69" s="28"/>
      <c r="JJD69" s="24"/>
      <c r="JJE69" s="28"/>
      <c r="JJF69" s="24"/>
      <c r="JJG69" s="28"/>
      <c r="JJH69" s="24"/>
      <c r="JJI69" s="28"/>
      <c r="JJJ69" s="24"/>
      <c r="JJK69" s="28"/>
      <c r="JJL69" s="24"/>
      <c r="JJM69" s="28"/>
      <c r="JJN69" s="24"/>
      <c r="JJO69" s="28"/>
      <c r="JJP69" s="24"/>
      <c r="JJQ69" s="28"/>
      <c r="JJR69" s="24"/>
      <c r="JJS69" s="28"/>
      <c r="JJT69" s="24"/>
      <c r="JJU69" s="28"/>
      <c r="JJV69" s="24"/>
      <c r="JJW69" s="28"/>
      <c r="JJX69" s="24"/>
      <c r="JJY69" s="28"/>
      <c r="JJZ69" s="24"/>
      <c r="JKA69" s="28"/>
      <c r="JKB69" s="24"/>
      <c r="JKC69" s="28"/>
      <c r="JKD69" s="24"/>
      <c r="JKE69" s="28"/>
      <c r="JKF69" s="24"/>
      <c r="JKG69" s="28"/>
      <c r="JKH69" s="24"/>
      <c r="JKI69" s="28"/>
      <c r="JKJ69" s="24"/>
      <c r="JKK69" s="28"/>
      <c r="JKL69" s="24"/>
      <c r="JKM69" s="28"/>
      <c r="JKN69" s="24"/>
      <c r="JKO69" s="28"/>
      <c r="JKP69" s="24"/>
      <c r="JKQ69" s="28"/>
      <c r="JKR69" s="24"/>
      <c r="JKS69" s="28"/>
      <c r="JKT69" s="24"/>
      <c r="JKU69" s="28"/>
      <c r="JKV69" s="24"/>
      <c r="JKW69" s="28"/>
      <c r="JKX69" s="24"/>
      <c r="JKY69" s="28"/>
      <c r="JKZ69" s="24"/>
      <c r="JLA69" s="28"/>
      <c r="JLB69" s="24"/>
      <c r="JLC69" s="28"/>
      <c r="JLD69" s="24"/>
      <c r="JLE69" s="28"/>
      <c r="JLF69" s="24"/>
      <c r="JLG69" s="28"/>
      <c r="JLH69" s="24"/>
      <c r="JLI69" s="28"/>
      <c r="JLJ69" s="24"/>
      <c r="JLK69" s="28"/>
      <c r="JLL69" s="24"/>
      <c r="JLM69" s="28"/>
      <c r="JLN69" s="24"/>
      <c r="JLO69" s="28"/>
      <c r="JLP69" s="24"/>
      <c r="JLQ69" s="28"/>
      <c r="JLR69" s="24"/>
      <c r="JLS69" s="28"/>
      <c r="JLT69" s="24"/>
      <c r="JLU69" s="28"/>
      <c r="JLV69" s="24"/>
      <c r="JLW69" s="28"/>
      <c r="JLX69" s="24"/>
      <c r="JLY69" s="28"/>
      <c r="JLZ69" s="24"/>
      <c r="JMA69" s="28"/>
      <c r="JMB69" s="24"/>
      <c r="JMC69" s="28"/>
      <c r="JMD69" s="24"/>
      <c r="JME69" s="28"/>
      <c r="JMF69" s="24"/>
      <c r="JMG69" s="28"/>
      <c r="JMH69" s="24"/>
      <c r="JMI69" s="28"/>
      <c r="JMJ69" s="24"/>
      <c r="JMK69" s="28"/>
      <c r="JML69" s="24"/>
      <c r="JMM69" s="28"/>
      <c r="JMN69" s="24"/>
      <c r="JMO69" s="28"/>
      <c r="JMP69" s="24"/>
      <c r="JMQ69" s="28"/>
      <c r="JMR69" s="24"/>
      <c r="JMS69" s="28"/>
      <c r="JMT69" s="24"/>
      <c r="JMU69" s="28"/>
      <c r="JMV69" s="24"/>
      <c r="JMW69" s="28"/>
      <c r="JMX69" s="24"/>
      <c r="JMY69" s="28"/>
      <c r="JMZ69" s="24"/>
      <c r="JNA69" s="28"/>
      <c r="JNB69" s="24"/>
      <c r="JNC69" s="28"/>
      <c r="JND69" s="24"/>
      <c r="JNE69" s="28"/>
      <c r="JNF69" s="24"/>
      <c r="JNG69" s="28"/>
      <c r="JNH69" s="24"/>
      <c r="JNI69" s="28"/>
      <c r="JNJ69" s="24"/>
      <c r="JNK69" s="28"/>
      <c r="JNL69" s="24"/>
      <c r="JNM69" s="28"/>
      <c r="JNN69" s="24"/>
      <c r="JNO69" s="28"/>
      <c r="JNP69" s="24"/>
      <c r="JNQ69" s="28"/>
      <c r="JNR69" s="24"/>
      <c r="JNS69" s="28"/>
      <c r="JNT69" s="24"/>
      <c r="JNU69" s="28"/>
      <c r="JNV69" s="24"/>
      <c r="JNW69" s="28"/>
      <c r="JNX69" s="24"/>
      <c r="JNY69" s="28"/>
      <c r="JNZ69" s="24"/>
      <c r="JOA69" s="28"/>
      <c r="JOB69" s="24"/>
      <c r="JOC69" s="28"/>
      <c r="JOD69" s="24"/>
      <c r="JOE69" s="28"/>
      <c r="JOF69" s="24"/>
      <c r="JOG69" s="28"/>
      <c r="JOH69" s="24"/>
      <c r="JOI69" s="28"/>
      <c r="JOJ69" s="24"/>
      <c r="JOK69" s="28"/>
      <c r="JOL69" s="24"/>
      <c r="JOM69" s="28"/>
      <c r="JON69" s="24"/>
      <c r="JOO69" s="28"/>
      <c r="JOP69" s="24"/>
      <c r="JOQ69" s="28"/>
      <c r="JOR69" s="24"/>
      <c r="JOS69" s="28"/>
      <c r="JOT69" s="24"/>
      <c r="JOU69" s="28"/>
      <c r="JOV69" s="24"/>
      <c r="JOW69" s="28"/>
      <c r="JOX69" s="24"/>
      <c r="JOY69" s="28"/>
      <c r="JOZ69" s="24"/>
      <c r="JPA69" s="28"/>
      <c r="JPB69" s="24"/>
      <c r="JPC69" s="28"/>
      <c r="JPD69" s="24"/>
      <c r="JPE69" s="28"/>
      <c r="JPF69" s="24"/>
      <c r="JPG69" s="28"/>
      <c r="JPH69" s="24"/>
      <c r="JPI69" s="28"/>
      <c r="JPJ69" s="24"/>
      <c r="JPK69" s="28"/>
      <c r="JPL69" s="24"/>
      <c r="JPM69" s="28"/>
      <c r="JPN69" s="24"/>
      <c r="JPO69" s="28"/>
      <c r="JPP69" s="24"/>
      <c r="JPQ69" s="28"/>
      <c r="JPR69" s="24"/>
      <c r="JPS69" s="28"/>
      <c r="JPT69" s="24"/>
      <c r="JPU69" s="28"/>
      <c r="JPV69" s="24"/>
      <c r="JPW69" s="28"/>
      <c r="JPX69" s="24"/>
      <c r="JPY69" s="28"/>
      <c r="JPZ69" s="24"/>
      <c r="JQA69" s="28"/>
      <c r="JQB69" s="24"/>
      <c r="JQC69" s="28"/>
      <c r="JQD69" s="24"/>
      <c r="JQE69" s="28"/>
      <c r="JQF69" s="24"/>
      <c r="JQG69" s="28"/>
      <c r="JQH69" s="24"/>
      <c r="JQI69" s="28"/>
      <c r="JQJ69" s="24"/>
      <c r="JQK69" s="28"/>
      <c r="JQL69" s="24"/>
      <c r="JQM69" s="28"/>
      <c r="JQN69" s="24"/>
      <c r="JQO69" s="28"/>
      <c r="JQP69" s="24"/>
      <c r="JQQ69" s="28"/>
      <c r="JQR69" s="24"/>
      <c r="JQS69" s="28"/>
      <c r="JQT69" s="24"/>
      <c r="JQU69" s="28"/>
      <c r="JQV69" s="24"/>
      <c r="JQW69" s="28"/>
      <c r="JQX69" s="24"/>
      <c r="JQY69" s="28"/>
      <c r="JQZ69" s="24"/>
      <c r="JRA69" s="28"/>
      <c r="JRB69" s="24"/>
      <c r="JRC69" s="28"/>
      <c r="JRD69" s="24"/>
      <c r="JRE69" s="28"/>
      <c r="JRF69" s="24"/>
      <c r="JRG69" s="28"/>
      <c r="JRH69" s="24"/>
      <c r="JRI69" s="28"/>
      <c r="JRJ69" s="24"/>
      <c r="JRK69" s="28"/>
      <c r="JRL69" s="24"/>
      <c r="JRM69" s="28"/>
      <c r="JRN69" s="24"/>
      <c r="JRO69" s="28"/>
      <c r="JRP69" s="24"/>
      <c r="JRQ69" s="28"/>
      <c r="JRR69" s="24"/>
      <c r="JRS69" s="28"/>
      <c r="JRT69" s="24"/>
      <c r="JRU69" s="28"/>
      <c r="JRV69" s="24"/>
      <c r="JRW69" s="28"/>
      <c r="JRX69" s="24"/>
      <c r="JRY69" s="28"/>
      <c r="JRZ69" s="24"/>
      <c r="JSA69" s="28"/>
      <c r="JSB69" s="24"/>
      <c r="JSC69" s="28"/>
      <c r="JSD69" s="24"/>
      <c r="JSE69" s="28"/>
      <c r="JSF69" s="24"/>
      <c r="JSG69" s="28"/>
      <c r="JSH69" s="24"/>
      <c r="JSI69" s="28"/>
      <c r="JSJ69" s="24"/>
      <c r="JSK69" s="28"/>
      <c r="JSL69" s="24"/>
      <c r="JSM69" s="28"/>
      <c r="JSN69" s="24"/>
      <c r="JSO69" s="28"/>
      <c r="JSP69" s="24"/>
      <c r="JSQ69" s="28"/>
      <c r="JSR69" s="24"/>
      <c r="JSS69" s="28"/>
      <c r="JST69" s="24"/>
      <c r="JSU69" s="28"/>
      <c r="JSV69" s="24"/>
      <c r="JSW69" s="28"/>
      <c r="JSX69" s="24"/>
      <c r="JSY69" s="28"/>
      <c r="JSZ69" s="24"/>
      <c r="JTA69" s="28"/>
      <c r="JTB69" s="24"/>
      <c r="JTC69" s="28"/>
      <c r="JTD69" s="24"/>
      <c r="JTE69" s="28"/>
      <c r="JTF69" s="24"/>
      <c r="JTG69" s="28"/>
      <c r="JTH69" s="24"/>
      <c r="JTI69" s="28"/>
      <c r="JTJ69" s="24"/>
      <c r="JTK69" s="28"/>
      <c r="JTL69" s="24"/>
      <c r="JTM69" s="28"/>
      <c r="JTN69" s="24"/>
      <c r="JTO69" s="28"/>
      <c r="JTP69" s="24"/>
      <c r="JTQ69" s="28"/>
      <c r="JTR69" s="24"/>
      <c r="JTS69" s="28"/>
      <c r="JTT69" s="24"/>
      <c r="JTU69" s="28"/>
      <c r="JTV69" s="24"/>
      <c r="JTW69" s="28"/>
      <c r="JTX69" s="24"/>
      <c r="JTY69" s="28"/>
      <c r="JTZ69" s="24"/>
      <c r="JUA69" s="28"/>
      <c r="JUB69" s="24"/>
      <c r="JUC69" s="28"/>
      <c r="JUD69" s="24"/>
      <c r="JUE69" s="28"/>
      <c r="JUF69" s="24"/>
      <c r="JUG69" s="28"/>
      <c r="JUH69" s="24"/>
      <c r="JUI69" s="28"/>
      <c r="JUJ69" s="24"/>
      <c r="JUK69" s="28"/>
      <c r="JUL69" s="24"/>
      <c r="JUM69" s="28"/>
      <c r="JUN69" s="24"/>
      <c r="JUO69" s="28"/>
      <c r="JUP69" s="24"/>
      <c r="JUQ69" s="28"/>
      <c r="JUR69" s="24"/>
      <c r="JUS69" s="28"/>
      <c r="JUT69" s="24"/>
      <c r="JUU69" s="28"/>
      <c r="JUV69" s="24"/>
      <c r="JUW69" s="28"/>
      <c r="JUX69" s="24"/>
      <c r="JUY69" s="28"/>
      <c r="JUZ69" s="24"/>
      <c r="JVA69" s="28"/>
      <c r="JVB69" s="24"/>
      <c r="JVC69" s="28"/>
      <c r="JVD69" s="24"/>
      <c r="JVE69" s="28"/>
      <c r="JVF69" s="24"/>
      <c r="JVG69" s="28"/>
      <c r="JVH69" s="24"/>
      <c r="JVI69" s="28"/>
      <c r="JVJ69" s="24"/>
      <c r="JVK69" s="28"/>
      <c r="JVL69" s="24"/>
      <c r="JVM69" s="28"/>
      <c r="JVN69" s="24"/>
      <c r="JVO69" s="28"/>
      <c r="JVP69" s="24"/>
      <c r="JVQ69" s="28"/>
      <c r="JVR69" s="24"/>
      <c r="JVS69" s="28"/>
      <c r="JVT69" s="24"/>
      <c r="JVU69" s="28"/>
      <c r="JVV69" s="24"/>
      <c r="JVW69" s="28"/>
      <c r="JVX69" s="24"/>
      <c r="JVY69" s="28"/>
      <c r="JVZ69" s="24"/>
      <c r="JWA69" s="28"/>
      <c r="JWB69" s="24"/>
      <c r="JWC69" s="28"/>
      <c r="JWD69" s="24"/>
      <c r="JWE69" s="28"/>
      <c r="JWF69" s="24"/>
      <c r="JWG69" s="28"/>
      <c r="JWH69" s="24"/>
      <c r="JWI69" s="28"/>
      <c r="JWJ69" s="24"/>
      <c r="JWK69" s="28"/>
      <c r="JWL69" s="24"/>
      <c r="JWM69" s="28"/>
      <c r="JWN69" s="24"/>
      <c r="JWO69" s="28"/>
      <c r="JWP69" s="24"/>
      <c r="JWQ69" s="28"/>
      <c r="JWR69" s="24"/>
      <c r="JWS69" s="28"/>
      <c r="JWT69" s="24"/>
      <c r="JWU69" s="28"/>
      <c r="JWV69" s="24"/>
      <c r="JWW69" s="28"/>
      <c r="JWX69" s="24"/>
      <c r="JWY69" s="28"/>
      <c r="JWZ69" s="24"/>
      <c r="JXA69" s="28"/>
      <c r="JXB69" s="24"/>
      <c r="JXC69" s="28"/>
      <c r="JXD69" s="24"/>
      <c r="JXE69" s="28"/>
      <c r="JXF69" s="24"/>
      <c r="JXG69" s="28"/>
      <c r="JXH69" s="24"/>
      <c r="JXI69" s="28"/>
      <c r="JXJ69" s="24"/>
      <c r="JXK69" s="28"/>
      <c r="JXL69" s="24"/>
      <c r="JXM69" s="28"/>
      <c r="JXN69" s="24"/>
      <c r="JXO69" s="28"/>
      <c r="JXP69" s="24"/>
      <c r="JXQ69" s="28"/>
      <c r="JXR69" s="24"/>
      <c r="JXS69" s="28"/>
      <c r="JXT69" s="24"/>
      <c r="JXU69" s="28"/>
      <c r="JXV69" s="24"/>
      <c r="JXW69" s="28"/>
      <c r="JXX69" s="24"/>
      <c r="JXY69" s="28"/>
      <c r="JXZ69" s="24"/>
      <c r="JYA69" s="28"/>
      <c r="JYB69" s="24"/>
      <c r="JYC69" s="28"/>
      <c r="JYD69" s="24"/>
      <c r="JYE69" s="28"/>
      <c r="JYF69" s="24"/>
      <c r="JYG69" s="28"/>
      <c r="JYH69" s="24"/>
      <c r="JYI69" s="28"/>
      <c r="JYJ69" s="24"/>
      <c r="JYK69" s="28"/>
      <c r="JYL69" s="24"/>
      <c r="JYM69" s="28"/>
      <c r="JYN69" s="24"/>
      <c r="JYO69" s="28"/>
      <c r="JYP69" s="24"/>
      <c r="JYQ69" s="28"/>
      <c r="JYR69" s="24"/>
      <c r="JYS69" s="28"/>
      <c r="JYT69" s="24"/>
      <c r="JYU69" s="28"/>
      <c r="JYV69" s="24"/>
      <c r="JYW69" s="28"/>
      <c r="JYX69" s="24"/>
      <c r="JYY69" s="28"/>
      <c r="JYZ69" s="24"/>
      <c r="JZA69" s="28"/>
      <c r="JZB69" s="24"/>
      <c r="JZC69" s="28"/>
      <c r="JZD69" s="24"/>
      <c r="JZE69" s="28"/>
      <c r="JZF69" s="24"/>
      <c r="JZG69" s="28"/>
      <c r="JZH69" s="24"/>
      <c r="JZI69" s="28"/>
      <c r="JZJ69" s="24"/>
      <c r="JZK69" s="28"/>
      <c r="JZL69" s="24"/>
      <c r="JZM69" s="28"/>
      <c r="JZN69" s="24"/>
      <c r="JZO69" s="28"/>
      <c r="JZP69" s="24"/>
      <c r="JZQ69" s="28"/>
      <c r="JZR69" s="24"/>
      <c r="JZS69" s="28"/>
      <c r="JZT69" s="24"/>
      <c r="JZU69" s="28"/>
      <c r="JZV69" s="24"/>
      <c r="JZW69" s="28"/>
      <c r="JZX69" s="24"/>
      <c r="JZY69" s="28"/>
      <c r="JZZ69" s="24"/>
      <c r="KAA69" s="28"/>
      <c r="KAB69" s="24"/>
      <c r="KAC69" s="28"/>
      <c r="KAD69" s="24"/>
      <c r="KAE69" s="28"/>
      <c r="KAF69" s="24"/>
      <c r="KAG69" s="28"/>
      <c r="KAH69" s="24"/>
      <c r="KAI69" s="28"/>
      <c r="KAJ69" s="24"/>
      <c r="KAK69" s="28"/>
      <c r="KAL69" s="24"/>
      <c r="KAM69" s="28"/>
      <c r="KAN69" s="24"/>
      <c r="KAO69" s="28"/>
      <c r="KAP69" s="24"/>
      <c r="KAQ69" s="28"/>
      <c r="KAR69" s="24"/>
      <c r="KAS69" s="28"/>
      <c r="KAT69" s="24"/>
      <c r="KAU69" s="28"/>
      <c r="KAV69" s="24"/>
      <c r="KAW69" s="28"/>
      <c r="KAX69" s="24"/>
      <c r="KAY69" s="28"/>
      <c r="KAZ69" s="24"/>
      <c r="KBA69" s="28"/>
      <c r="KBB69" s="24"/>
      <c r="KBC69" s="28"/>
      <c r="KBD69" s="24"/>
      <c r="KBE69" s="28"/>
      <c r="KBF69" s="24"/>
      <c r="KBG69" s="28"/>
      <c r="KBH69" s="24"/>
      <c r="KBI69" s="28"/>
      <c r="KBJ69" s="24"/>
      <c r="KBK69" s="28"/>
      <c r="KBL69" s="24"/>
      <c r="KBM69" s="28"/>
      <c r="KBN69" s="24"/>
      <c r="KBO69" s="28"/>
      <c r="KBP69" s="24"/>
      <c r="KBQ69" s="28"/>
      <c r="KBR69" s="24"/>
      <c r="KBS69" s="28"/>
      <c r="KBT69" s="24"/>
      <c r="KBU69" s="28"/>
      <c r="KBV69" s="24"/>
      <c r="KBW69" s="28"/>
      <c r="KBX69" s="24"/>
      <c r="KBY69" s="28"/>
      <c r="KBZ69" s="24"/>
      <c r="KCA69" s="28"/>
      <c r="KCB69" s="24"/>
      <c r="KCC69" s="28"/>
      <c r="KCD69" s="24"/>
      <c r="KCE69" s="28"/>
      <c r="KCF69" s="24"/>
      <c r="KCG69" s="28"/>
      <c r="KCH69" s="24"/>
      <c r="KCI69" s="28"/>
      <c r="KCJ69" s="24"/>
      <c r="KCK69" s="28"/>
      <c r="KCL69" s="24"/>
      <c r="KCM69" s="28"/>
      <c r="KCN69" s="24"/>
      <c r="KCO69" s="28"/>
      <c r="KCP69" s="24"/>
      <c r="KCQ69" s="28"/>
      <c r="KCR69" s="24"/>
      <c r="KCS69" s="28"/>
      <c r="KCT69" s="24"/>
      <c r="KCU69" s="28"/>
      <c r="KCV69" s="24"/>
      <c r="KCW69" s="28"/>
      <c r="KCX69" s="24"/>
      <c r="KCY69" s="28"/>
      <c r="KCZ69" s="24"/>
      <c r="KDA69" s="28"/>
      <c r="KDB69" s="24"/>
      <c r="KDC69" s="28"/>
      <c r="KDD69" s="24"/>
      <c r="KDE69" s="28"/>
      <c r="KDF69" s="24"/>
      <c r="KDG69" s="28"/>
      <c r="KDH69" s="24"/>
      <c r="KDI69" s="28"/>
      <c r="KDJ69" s="24"/>
      <c r="KDK69" s="28"/>
      <c r="KDL69" s="24"/>
      <c r="KDM69" s="28"/>
      <c r="KDN69" s="24"/>
      <c r="KDO69" s="28"/>
      <c r="KDP69" s="24"/>
      <c r="KDQ69" s="28"/>
      <c r="KDR69" s="24"/>
      <c r="KDS69" s="28"/>
      <c r="KDT69" s="24"/>
      <c r="KDU69" s="28"/>
      <c r="KDV69" s="24"/>
      <c r="KDW69" s="28"/>
      <c r="KDX69" s="24"/>
      <c r="KDY69" s="28"/>
      <c r="KDZ69" s="24"/>
      <c r="KEA69" s="28"/>
      <c r="KEB69" s="24"/>
      <c r="KEC69" s="28"/>
      <c r="KED69" s="24"/>
      <c r="KEE69" s="28"/>
      <c r="KEF69" s="24"/>
      <c r="KEG69" s="28"/>
      <c r="KEH69" s="24"/>
      <c r="KEI69" s="28"/>
      <c r="KEJ69" s="24"/>
      <c r="KEK69" s="28"/>
      <c r="KEL69" s="24"/>
      <c r="KEM69" s="28"/>
      <c r="KEN69" s="24"/>
      <c r="KEO69" s="28"/>
      <c r="KEP69" s="24"/>
      <c r="KEQ69" s="28"/>
      <c r="KER69" s="24"/>
      <c r="KES69" s="28"/>
      <c r="KET69" s="24"/>
      <c r="KEU69" s="28"/>
      <c r="KEV69" s="24"/>
      <c r="KEW69" s="28"/>
      <c r="KEX69" s="24"/>
      <c r="KEY69" s="28"/>
      <c r="KEZ69" s="24"/>
      <c r="KFA69" s="28"/>
      <c r="KFB69" s="24"/>
      <c r="KFC69" s="28"/>
      <c r="KFD69" s="24"/>
      <c r="KFE69" s="28"/>
      <c r="KFF69" s="24"/>
      <c r="KFG69" s="28"/>
      <c r="KFH69" s="24"/>
      <c r="KFI69" s="28"/>
      <c r="KFJ69" s="24"/>
      <c r="KFK69" s="28"/>
      <c r="KFL69" s="24"/>
      <c r="KFM69" s="28"/>
      <c r="KFN69" s="24"/>
      <c r="KFO69" s="28"/>
      <c r="KFP69" s="24"/>
      <c r="KFQ69" s="28"/>
      <c r="KFR69" s="24"/>
      <c r="KFS69" s="28"/>
      <c r="KFT69" s="24"/>
      <c r="KFU69" s="28"/>
      <c r="KFV69" s="24"/>
      <c r="KFW69" s="28"/>
      <c r="KFX69" s="24"/>
      <c r="KFY69" s="28"/>
      <c r="KFZ69" s="24"/>
      <c r="KGA69" s="28"/>
      <c r="KGB69" s="24"/>
      <c r="KGC69" s="28"/>
      <c r="KGD69" s="24"/>
      <c r="KGE69" s="28"/>
      <c r="KGF69" s="24"/>
      <c r="KGG69" s="28"/>
      <c r="KGH69" s="24"/>
      <c r="KGI69" s="28"/>
      <c r="KGJ69" s="24"/>
      <c r="KGK69" s="28"/>
      <c r="KGL69" s="24"/>
      <c r="KGM69" s="28"/>
      <c r="KGN69" s="24"/>
      <c r="KGO69" s="28"/>
      <c r="KGP69" s="24"/>
      <c r="KGQ69" s="28"/>
      <c r="KGR69" s="24"/>
      <c r="KGS69" s="28"/>
      <c r="KGT69" s="24"/>
      <c r="KGU69" s="28"/>
      <c r="KGV69" s="24"/>
      <c r="KGW69" s="28"/>
      <c r="KGX69" s="24"/>
      <c r="KGY69" s="28"/>
      <c r="KGZ69" s="24"/>
      <c r="KHA69" s="28"/>
      <c r="KHB69" s="24"/>
      <c r="KHC69" s="28"/>
      <c r="KHD69" s="24"/>
      <c r="KHE69" s="28"/>
      <c r="KHF69" s="24"/>
      <c r="KHG69" s="28"/>
      <c r="KHH69" s="24"/>
      <c r="KHI69" s="28"/>
      <c r="KHJ69" s="24"/>
      <c r="KHK69" s="28"/>
      <c r="KHL69" s="24"/>
      <c r="KHM69" s="28"/>
      <c r="KHN69" s="24"/>
      <c r="KHO69" s="28"/>
      <c r="KHP69" s="24"/>
      <c r="KHQ69" s="28"/>
      <c r="KHR69" s="24"/>
      <c r="KHS69" s="28"/>
      <c r="KHT69" s="24"/>
      <c r="KHU69" s="28"/>
      <c r="KHV69" s="24"/>
      <c r="KHW69" s="28"/>
      <c r="KHX69" s="24"/>
      <c r="KHY69" s="28"/>
      <c r="KHZ69" s="24"/>
      <c r="KIA69" s="28"/>
      <c r="KIB69" s="24"/>
      <c r="KIC69" s="28"/>
      <c r="KID69" s="24"/>
      <c r="KIE69" s="28"/>
      <c r="KIF69" s="24"/>
      <c r="KIG69" s="28"/>
      <c r="KIH69" s="24"/>
      <c r="KII69" s="28"/>
      <c r="KIJ69" s="24"/>
      <c r="KIK69" s="28"/>
      <c r="KIL69" s="24"/>
      <c r="KIM69" s="28"/>
      <c r="KIN69" s="24"/>
      <c r="KIO69" s="28"/>
      <c r="KIP69" s="24"/>
      <c r="KIQ69" s="28"/>
      <c r="KIR69" s="24"/>
      <c r="KIS69" s="28"/>
      <c r="KIT69" s="24"/>
      <c r="KIU69" s="28"/>
      <c r="KIV69" s="24"/>
      <c r="KIW69" s="28"/>
      <c r="KIX69" s="24"/>
      <c r="KIY69" s="28"/>
      <c r="KIZ69" s="24"/>
      <c r="KJA69" s="28"/>
      <c r="KJB69" s="24"/>
      <c r="KJC69" s="28"/>
      <c r="KJD69" s="24"/>
      <c r="KJE69" s="28"/>
      <c r="KJF69" s="24"/>
      <c r="KJG69" s="28"/>
      <c r="KJH69" s="24"/>
      <c r="KJI69" s="28"/>
      <c r="KJJ69" s="24"/>
      <c r="KJK69" s="28"/>
      <c r="KJL69" s="24"/>
      <c r="KJM69" s="28"/>
      <c r="KJN69" s="24"/>
      <c r="KJO69" s="28"/>
      <c r="KJP69" s="24"/>
      <c r="KJQ69" s="28"/>
      <c r="KJR69" s="24"/>
      <c r="KJS69" s="28"/>
      <c r="KJT69" s="24"/>
      <c r="KJU69" s="28"/>
      <c r="KJV69" s="24"/>
      <c r="KJW69" s="28"/>
      <c r="KJX69" s="24"/>
      <c r="KJY69" s="28"/>
      <c r="KJZ69" s="24"/>
      <c r="KKA69" s="28"/>
      <c r="KKB69" s="24"/>
      <c r="KKC69" s="28"/>
      <c r="KKD69" s="24"/>
      <c r="KKE69" s="28"/>
      <c r="KKF69" s="24"/>
      <c r="KKG69" s="28"/>
      <c r="KKH69" s="24"/>
      <c r="KKI69" s="28"/>
      <c r="KKJ69" s="24"/>
      <c r="KKK69" s="28"/>
      <c r="KKL69" s="24"/>
      <c r="KKM69" s="28"/>
      <c r="KKN69" s="24"/>
      <c r="KKO69" s="28"/>
      <c r="KKP69" s="24"/>
      <c r="KKQ69" s="28"/>
      <c r="KKR69" s="24"/>
      <c r="KKS69" s="28"/>
      <c r="KKT69" s="24"/>
      <c r="KKU69" s="28"/>
      <c r="KKV69" s="24"/>
      <c r="KKW69" s="28"/>
      <c r="KKX69" s="24"/>
      <c r="KKY69" s="28"/>
      <c r="KKZ69" s="24"/>
      <c r="KLA69" s="28"/>
      <c r="KLB69" s="24"/>
      <c r="KLC69" s="28"/>
      <c r="KLD69" s="24"/>
      <c r="KLE69" s="28"/>
      <c r="KLF69" s="24"/>
      <c r="KLG69" s="28"/>
      <c r="KLH69" s="24"/>
      <c r="KLI69" s="28"/>
      <c r="KLJ69" s="24"/>
      <c r="KLK69" s="28"/>
      <c r="KLL69" s="24"/>
      <c r="KLM69" s="28"/>
      <c r="KLN69" s="24"/>
      <c r="KLO69" s="28"/>
      <c r="KLP69" s="24"/>
      <c r="KLQ69" s="28"/>
      <c r="KLR69" s="24"/>
      <c r="KLS69" s="28"/>
      <c r="KLT69" s="24"/>
      <c r="KLU69" s="28"/>
      <c r="KLV69" s="24"/>
      <c r="KLW69" s="28"/>
      <c r="KLX69" s="24"/>
      <c r="KLY69" s="28"/>
      <c r="KLZ69" s="24"/>
      <c r="KMA69" s="28"/>
      <c r="KMB69" s="24"/>
      <c r="KMC69" s="28"/>
      <c r="KMD69" s="24"/>
      <c r="KME69" s="28"/>
      <c r="KMF69" s="24"/>
      <c r="KMG69" s="28"/>
      <c r="KMH69" s="24"/>
      <c r="KMI69" s="28"/>
      <c r="KMJ69" s="24"/>
      <c r="KMK69" s="28"/>
      <c r="KML69" s="24"/>
      <c r="KMM69" s="28"/>
      <c r="KMN69" s="24"/>
      <c r="KMO69" s="28"/>
      <c r="KMP69" s="24"/>
      <c r="KMQ69" s="28"/>
      <c r="KMR69" s="24"/>
      <c r="KMS69" s="28"/>
      <c r="KMT69" s="24"/>
      <c r="KMU69" s="28"/>
      <c r="KMV69" s="24"/>
      <c r="KMW69" s="28"/>
      <c r="KMX69" s="24"/>
      <c r="KMY69" s="28"/>
      <c r="KMZ69" s="24"/>
      <c r="KNA69" s="28"/>
      <c r="KNB69" s="24"/>
      <c r="KNC69" s="28"/>
      <c r="KND69" s="24"/>
      <c r="KNE69" s="28"/>
      <c r="KNF69" s="24"/>
      <c r="KNG69" s="28"/>
      <c r="KNH69" s="24"/>
      <c r="KNI69" s="28"/>
      <c r="KNJ69" s="24"/>
      <c r="KNK69" s="28"/>
      <c r="KNL69" s="24"/>
      <c r="KNM69" s="28"/>
      <c r="KNN69" s="24"/>
      <c r="KNO69" s="28"/>
      <c r="KNP69" s="24"/>
      <c r="KNQ69" s="28"/>
      <c r="KNR69" s="24"/>
      <c r="KNS69" s="28"/>
      <c r="KNT69" s="24"/>
      <c r="KNU69" s="28"/>
      <c r="KNV69" s="24"/>
      <c r="KNW69" s="28"/>
      <c r="KNX69" s="24"/>
      <c r="KNY69" s="28"/>
      <c r="KNZ69" s="24"/>
      <c r="KOA69" s="28"/>
      <c r="KOB69" s="24"/>
      <c r="KOC69" s="28"/>
      <c r="KOD69" s="24"/>
      <c r="KOE69" s="28"/>
      <c r="KOF69" s="24"/>
      <c r="KOG69" s="28"/>
      <c r="KOH69" s="24"/>
      <c r="KOI69" s="28"/>
      <c r="KOJ69" s="24"/>
      <c r="KOK69" s="28"/>
      <c r="KOL69" s="24"/>
      <c r="KOM69" s="28"/>
      <c r="KON69" s="24"/>
      <c r="KOO69" s="28"/>
      <c r="KOP69" s="24"/>
      <c r="KOQ69" s="28"/>
      <c r="KOR69" s="24"/>
      <c r="KOS69" s="28"/>
      <c r="KOT69" s="24"/>
      <c r="KOU69" s="28"/>
      <c r="KOV69" s="24"/>
      <c r="KOW69" s="28"/>
      <c r="KOX69" s="24"/>
      <c r="KOY69" s="28"/>
      <c r="KOZ69" s="24"/>
      <c r="KPA69" s="28"/>
      <c r="KPB69" s="24"/>
      <c r="KPC69" s="28"/>
      <c r="KPD69" s="24"/>
      <c r="KPE69" s="28"/>
      <c r="KPF69" s="24"/>
      <c r="KPG69" s="28"/>
      <c r="KPH69" s="24"/>
      <c r="KPI69" s="28"/>
      <c r="KPJ69" s="24"/>
      <c r="KPK69" s="28"/>
      <c r="KPL69" s="24"/>
      <c r="KPM69" s="28"/>
      <c r="KPN69" s="24"/>
      <c r="KPO69" s="28"/>
      <c r="KPP69" s="24"/>
      <c r="KPQ69" s="28"/>
      <c r="KPR69" s="24"/>
      <c r="KPS69" s="28"/>
      <c r="KPT69" s="24"/>
      <c r="KPU69" s="28"/>
      <c r="KPV69" s="24"/>
      <c r="KPW69" s="28"/>
      <c r="KPX69" s="24"/>
      <c r="KPY69" s="28"/>
      <c r="KPZ69" s="24"/>
      <c r="KQA69" s="28"/>
      <c r="KQB69" s="24"/>
      <c r="KQC69" s="28"/>
      <c r="KQD69" s="24"/>
      <c r="KQE69" s="28"/>
      <c r="KQF69" s="24"/>
      <c r="KQG69" s="28"/>
      <c r="KQH69" s="24"/>
      <c r="KQI69" s="28"/>
      <c r="KQJ69" s="24"/>
      <c r="KQK69" s="28"/>
      <c r="KQL69" s="24"/>
      <c r="KQM69" s="28"/>
      <c r="KQN69" s="24"/>
      <c r="KQO69" s="28"/>
      <c r="KQP69" s="24"/>
      <c r="KQQ69" s="28"/>
      <c r="KQR69" s="24"/>
      <c r="KQS69" s="28"/>
      <c r="KQT69" s="24"/>
      <c r="KQU69" s="28"/>
      <c r="KQV69" s="24"/>
      <c r="KQW69" s="28"/>
      <c r="KQX69" s="24"/>
      <c r="KQY69" s="28"/>
      <c r="KQZ69" s="24"/>
      <c r="KRA69" s="28"/>
      <c r="KRB69" s="24"/>
      <c r="KRC69" s="28"/>
      <c r="KRD69" s="24"/>
      <c r="KRE69" s="28"/>
      <c r="KRF69" s="24"/>
      <c r="KRG69" s="28"/>
      <c r="KRH69" s="24"/>
      <c r="KRI69" s="28"/>
      <c r="KRJ69" s="24"/>
      <c r="KRK69" s="28"/>
      <c r="KRL69" s="24"/>
      <c r="KRM69" s="28"/>
      <c r="KRN69" s="24"/>
      <c r="KRO69" s="28"/>
      <c r="KRP69" s="24"/>
      <c r="KRQ69" s="28"/>
      <c r="KRR69" s="24"/>
      <c r="KRS69" s="28"/>
      <c r="KRT69" s="24"/>
      <c r="KRU69" s="28"/>
      <c r="KRV69" s="24"/>
      <c r="KRW69" s="28"/>
      <c r="KRX69" s="24"/>
      <c r="KRY69" s="28"/>
      <c r="KRZ69" s="24"/>
      <c r="KSA69" s="28"/>
      <c r="KSB69" s="24"/>
      <c r="KSC69" s="28"/>
      <c r="KSD69" s="24"/>
      <c r="KSE69" s="28"/>
      <c r="KSF69" s="24"/>
      <c r="KSG69" s="28"/>
      <c r="KSH69" s="24"/>
      <c r="KSI69" s="28"/>
      <c r="KSJ69" s="24"/>
      <c r="KSK69" s="28"/>
      <c r="KSL69" s="24"/>
      <c r="KSM69" s="28"/>
      <c r="KSN69" s="24"/>
      <c r="KSO69" s="28"/>
      <c r="KSP69" s="24"/>
      <c r="KSQ69" s="28"/>
      <c r="KSR69" s="24"/>
      <c r="KSS69" s="28"/>
      <c r="KST69" s="24"/>
      <c r="KSU69" s="28"/>
      <c r="KSV69" s="24"/>
      <c r="KSW69" s="28"/>
      <c r="KSX69" s="24"/>
      <c r="KSY69" s="28"/>
      <c r="KSZ69" s="24"/>
      <c r="KTA69" s="28"/>
      <c r="KTB69" s="24"/>
      <c r="KTC69" s="28"/>
      <c r="KTD69" s="24"/>
      <c r="KTE69" s="28"/>
      <c r="KTF69" s="24"/>
      <c r="KTG69" s="28"/>
      <c r="KTH69" s="24"/>
      <c r="KTI69" s="28"/>
      <c r="KTJ69" s="24"/>
      <c r="KTK69" s="28"/>
      <c r="KTL69" s="24"/>
      <c r="KTM69" s="28"/>
      <c r="KTN69" s="24"/>
      <c r="KTO69" s="28"/>
      <c r="KTP69" s="24"/>
      <c r="KTQ69" s="28"/>
      <c r="KTR69" s="24"/>
      <c r="KTS69" s="28"/>
      <c r="KTT69" s="24"/>
      <c r="KTU69" s="28"/>
      <c r="KTV69" s="24"/>
      <c r="KTW69" s="28"/>
      <c r="KTX69" s="24"/>
      <c r="KTY69" s="28"/>
      <c r="KTZ69" s="24"/>
      <c r="KUA69" s="28"/>
      <c r="KUB69" s="24"/>
      <c r="KUC69" s="28"/>
      <c r="KUD69" s="24"/>
      <c r="KUE69" s="28"/>
      <c r="KUF69" s="24"/>
      <c r="KUG69" s="28"/>
      <c r="KUH69" s="24"/>
      <c r="KUI69" s="28"/>
      <c r="KUJ69" s="24"/>
      <c r="KUK69" s="28"/>
      <c r="KUL69" s="24"/>
      <c r="KUM69" s="28"/>
      <c r="KUN69" s="24"/>
      <c r="KUO69" s="28"/>
      <c r="KUP69" s="24"/>
      <c r="KUQ69" s="28"/>
      <c r="KUR69" s="24"/>
      <c r="KUS69" s="28"/>
      <c r="KUT69" s="24"/>
      <c r="KUU69" s="28"/>
      <c r="KUV69" s="24"/>
      <c r="KUW69" s="28"/>
      <c r="KUX69" s="24"/>
      <c r="KUY69" s="28"/>
      <c r="KUZ69" s="24"/>
      <c r="KVA69" s="28"/>
      <c r="KVB69" s="24"/>
      <c r="KVC69" s="28"/>
      <c r="KVD69" s="24"/>
      <c r="KVE69" s="28"/>
      <c r="KVF69" s="24"/>
      <c r="KVG69" s="28"/>
      <c r="KVH69" s="24"/>
      <c r="KVI69" s="28"/>
      <c r="KVJ69" s="24"/>
      <c r="KVK69" s="28"/>
      <c r="KVL69" s="24"/>
      <c r="KVM69" s="28"/>
      <c r="KVN69" s="24"/>
      <c r="KVO69" s="28"/>
      <c r="KVP69" s="24"/>
      <c r="KVQ69" s="28"/>
      <c r="KVR69" s="24"/>
      <c r="KVS69" s="28"/>
      <c r="KVT69" s="24"/>
      <c r="KVU69" s="28"/>
      <c r="KVV69" s="24"/>
      <c r="KVW69" s="28"/>
      <c r="KVX69" s="24"/>
      <c r="KVY69" s="28"/>
      <c r="KVZ69" s="24"/>
      <c r="KWA69" s="28"/>
      <c r="KWB69" s="24"/>
      <c r="KWC69" s="28"/>
      <c r="KWD69" s="24"/>
      <c r="KWE69" s="28"/>
      <c r="KWF69" s="24"/>
      <c r="KWG69" s="28"/>
      <c r="KWH69" s="24"/>
      <c r="KWI69" s="28"/>
      <c r="KWJ69" s="24"/>
      <c r="KWK69" s="28"/>
      <c r="KWL69" s="24"/>
      <c r="KWM69" s="28"/>
      <c r="KWN69" s="24"/>
      <c r="KWO69" s="28"/>
      <c r="KWP69" s="24"/>
      <c r="KWQ69" s="28"/>
      <c r="KWR69" s="24"/>
      <c r="KWS69" s="28"/>
      <c r="KWT69" s="24"/>
      <c r="KWU69" s="28"/>
      <c r="KWV69" s="24"/>
      <c r="KWW69" s="28"/>
      <c r="KWX69" s="24"/>
      <c r="KWY69" s="28"/>
      <c r="KWZ69" s="24"/>
      <c r="KXA69" s="28"/>
      <c r="KXB69" s="24"/>
      <c r="KXC69" s="28"/>
      <c r="KXD69" s="24"/>
      <c r="KXE69" s="28"/>
      <c r="KXF69" s="24"/>
      <c r="KXG69" s="28"/>
      <c r="KXH69" s="24"/>
      <c r="KXI69" s="28"/>
      <c r="KXJ69" s="24"/>
      <c r="KXK69" s="28"/>
      <c r="KXL69" s="24"/>
      <c r="KXM69" s="28"/>
      <c r="KXN69" s="24"/>
      <c r="KXO69" s="28"/>
      <c r="KXP69" s="24"/>
      <c r="KXQ69" s="28"/>
      <c r="KXR69" s="24"/>
      <c r="KXS69" s="28"/>
      <c r="KXT69" s="24"/>
      <c r="KXU69" s="28"/>
      <c r="KXV69" s="24"/>
      <c r="KXW69" s="28"/>
      <c r="KXX69" s="24"/>
      <c r="KXY69" s="28"/>
      <c r="KXZ69" s="24"/>
      <c r="KYA69" s="28"/>
      <c r="KYB69" s="24"/>
      <c r="KYC69" s="28"/>
      <c r="KYD69" s="24"/>
      <c r="KYE69" s="28"/>
      <c r="KYF69" s="24"/>
      <c r="KYG69" s="28"/>
      <c r="KYH69" s="24"/>
      <c r="KYI69" s="28"/>
      <c r="KYJ69" s="24"/>
      <c r="KYK69" s="28"/>
      <c r="KYL69" s="24"/>
      <c r="KYM69" s="28"/>
      <c r="KYN69" s="24"/>
      <c r="KYO69" s="28"/>
      <c r="KYP69" s="24"/>
      <c r="KYQ69" s="28"/>
      <c r="KYR69" s="24"/>
      <c r="KYS69" s="28"/>
      <c r="KYT69" s="24"/>
      <c r="KYU69" s="28"/>
      <c r="KYV69" s="24"/>
      <c r="KYW69" s="28"/>
      <c r="KYX69" s="24"/>
      <c r="KYY69" s="28"/>
      <c r="KYZ69" s="24"/>
      <c r="KZA69" s="28"/>
      <c r="KZB69" s="24"/>
      <c r="KZC69" s="28"/>
      <c r="KZD69" s="24"/>
      <c r="KZE69" s="28"/>
      <c r="KZF69" s="24"/>
      <c r="KZG69" s="28"/>
      <c r="KZH69" s="24"/>
      <c r="KZI69" s="28"/>
      <c r="KZJ69" s="24"/>
      <c r="KZK69" s="28"/>
      <c r="KZL69" s="24"/>
      <c r="KZM69" s="28"/>
      <c r="KZN69" s="24"/>
      <c r="KZO69" s="28"/>
      <c r="KZP69" s="24"/>
      <c r="KZQ69" s="28"/>
      <c r="KZR69" s="24"/>
      <c r="KZS69" s="28"/>
      <c r="KZT69" s="24"/>
      <c r="KZU69" s="28"/>
      <c r="KZV69" s="24"/>
      <c r="KZW69" s="28"/>
      <c r="KZX69" s="24"/>
      <c r="KZY69" s="28"/>
      <c r="KZZ69" s="24"/>
      <c r="LAA69" s="28"/>
      <c r="LAB69" s="24"/>
      <c r="LAC69" s="28"/>
      <c r="LAD69" s="24"/>
      <c r="LAE69" s="28"/>
      <c r="LAF69" s="24"/>
      <c r="LAG69" s="28"/>
      <c r="LAH69" s="24"/>
      <c r="LAI69" s="28"/>
      <c r="LAJ69" s="24"/>
      <c r="LAK69" s="28"/>
      <c r="LAL69" s="24"/>
      <c r="LAM69" s="28"/>
      <c r="LAN69" s="24"/>
      <c r="LAO69" s="28"/>
      <c r="LAP69" s="24"/>
      <c r="LAQ69" s="28"/>
      <c r="LAR69" s="24"/>
      <c r="LAS69" s="28"/>
      <c r="LAT69" s="24"/>
      <c r="LAU69" s="28"/>
      <c r="LAV69" s="24"/>
      <c r="LAW69" s="28"/>
      <c r="LAX69" s="24"/>
      <c r="LAY69" s="28"/>
      <c r="LAZ69" s="24"/>
      <c r="LBA69" s="28"/>
      <c r="LBB69" s="24"/>
      <c r="LBC69" s="28"/>
      <c r="LBD69" s="24"/>
      <c r="LBE69" s="28"/>
      <c r="LBF69" s="24"/>
      <c r="LBG69" s="28"/>
      <c r="LBH69" s="24"/>
      <c r="LBI69" s="28"/>
      <c r="LBJ69" s="24"/>
      <c r="LBK69" s="28"/>
      <c r="LBL69" s="24"/>
      <c r="LBM69" s="28"/>
      <c r="LBN69" s="24"/>
      <c r="LBO69" s="28"/>
      <c r="LBP69" s="24"/>
      <c r="LBQ69" s="28"/>
      <c r="LBR69" s="24"/>
      <c r="LBS69" s="28"/>
      <c r="LBT69" s="24"/>
      <c r="LBU69" s="28"/>
      <c r="LBV69" s="24"/>
      <c r="LBW69" s="28"/>
      <c r="LBX69" s="24"/>
      <c r="LBY69" s="28"/>
      <c r="LBZ69" s="24"/>
      <c r="LCA69" s="28"/>
      <c r="LCB69" s="24"/>
      <c r="LCC69" s="28"/>
      <c r="LCD69" s="24"/>
      <c r="LCE69" s="28"/>
      <c r="LCF69" s="24"/>
      <c r="LCG69" s="28"/>
      <c r="LCH69" s="24"/>
      <c r="LCI69" s="28"/>
      <c r="LCJ69" s="24"/>
      <c r="LCK69" s="28"/>
      <c r="LCL69" s="24"/>
      <c r="LCM69" s="28"/>
      <c r="LCN69" s="24"/>
      <c r="LCO69" s="28"/>
      <c r="LCP69" s="24"/>
      <c r="LCQ69" s="28"/>
      <c r="LCR69" s="24"/>
      <c r="LCS69" s="28"/>
      <c r="LCT69" s="24"/>
      <c r="LCU69" s="28"/>
      <c r="LCV69" s="24"/>
      <c r="LCW69" s="28"/>
      <c r="LCX69" s="24"/>
      <c r="LCY69" s="28"/>
      <c r="LCZ69" s="24"/>
      <c r="LDA69" s="28"/>
      <c r="LDB69" s="24"/>
      <c r="LDC69" s="28"/>
      <c r="LDD69" s="24"/>
      <c r="LDE69" s="28"/>
      <c r="LDF69" s="24"/>
      <c r="LDG69" s="28"/>
      <c r="LDH69" s="24"/>
      <c r="LDI69" s="28"/>
      <c r="LDJ69" s="24"/>
      <c r="LDK69" s="28"/>
      <c r="LDL69" s="24"/>
      <c r="LDM69" s="28"/>
      <c r="LDN69" s="24"/>
      <c r="LDO69" s="28"/>
      <c r="LDP69" s="24"/>
      <c r="LDQ69" s="28"/>
      <c r="LDR69" s="24"/>
      <c r="LDS69" s="28"/>
      <c r="LDT69" s="24"/>
      <c r="LDU69" s="28"/>
      <c r="LDV69" s="24"/>
      <c r="LDW69" s="28"/>
      <c r="LDX69" s="24"/>
      <c r="LDY69" s="28"/>
      <c r="LDZ69" s="24"/>
      <c r="LEA69" s="28"/>
      <c r="LEB69" s="24"/>
      <c r="LEC69" s="28"/>
      <c r="LED69" s="24"/>
      <c r="LEE69" s="28"/>
      <c r="LEF69" s="24"/>
      <c r="LEG69" s="28"/>
      <c r="LEH69" s="24"/>
      <c r="LEI69" s="28"/>
      <c r="LEJ69" s="24"/>
      <c r="LEK69" s="28"/>
      <c r="LEL69" s="24"/>
      <c r="LEM69" s="28"/>
      <c r="LEN69" s="24"/>
      <c r="LEO69" s="28"/>
      <c r="LEP69" s="24"/>
      <c r="LEQ69" s="28"/>
      <c r="LER69" s="24"/>
      <c r="LES69" s="28"/>
      <c r="LET69" s="24"/>
      <c r="LEU69" s="28"/>
      <c r="LEV69" s="24"/>
      <c r="LEW69" s="28"/>
      <c r="LEX69" s="24"/>
      <c r="LEY69" s="28"/>
      <c r="LEZ69" s="24"/>
      <c r="LFA69" s="28"/>
      <c r="LFB69" s="24"/>
      <c r="LFC69" s="28"/>
      <c r="LFD69" s="24"/>
      <c r="LFE69" s="28"/>
      <c r="LFF69" s="24"/>
      <c r="LFG69" s="28"/>
      <c r="LFH69" s="24"/>
      <c r="LFI69" s="28"/>
      <c r="LFJ69" s="24"/>
      <c r="LFK69" s="28"/>
      <c r="LFL69" s="24"/>
      <c r="LFM69" s="28"/>
      <c r="LFN69" s="24"/>
      <c r="LFO69" s="28"/>
      <c r="LFP69" s="24"/>
      <c r="LFQ69" s="28"/>
      <c r="LFR69" s="24"/>
      <c r="LFS69" s="28"/>
      <c r="LFT69" s="24"/>
      <c r="LFU69" s="28"/>
      <c r="LFV69" s="24"/>
      <c r="LFW69" s="28"/>
      <c r="LFX69" s="24"/>
      <c r="LFY69" s="28"/>
      <c r="LFZ69" s="24"/>
      <c r="LGA69" s="28"/>
      <c r="LGB69" s="24"/>
      <c r="LGC69" s="28"/>
      <c r="LGD69" s="24"/>
      <c r="LGE69" s="28"/>
      <c r="LGF69" s="24"/>
      <c r="LGG69" s="28"/>
      <c r="LGH69" s="24"/>
      <c r="LGI69" s="28"/>
      <c r="LGJ69" s="24"/>
      <c r="LGK69" s="28"/>
      <c r="LGL69" s="24"/>
      <c r="LGM69" s="28"/>
      <c r="LGN69" s="24"/>
      <c r="LGO69" s="28"/>
      <c r="LGP69" s="24"/>
      <c r="LGQ69" s="28"/>
      <c r="LGR69" s="24"/>
      <c r="LGS69" s="28"/>
      <c r="LGT69" s="24"/>
      <c r="LGU69" s="28"/>
      <c r="LGV69" s="24"/>
      <c r="LGW69" s="28"/>
      <c r="LGX69" s="24"/>
      <c r="LGY69" s="28"/>
      <c r="LGZ69" s="24"/>
      <c r="LHA69" s="28"/>
      <c r="LHB69" s="24"/>
      <c r="LHC69" s="28"/>
      <c r="LHD69" s="24"/>
      <c r="LHE69" s="28"/>
      <c r="LHF69" s="24"/>
      <c r="LHG69" s="28"/>
      <c r="LHH69" s="24"/>
      <c r="LHI69" s="28"/>
      <c r="LHJ69" s="24"/>
      <c r="LHK69" s="28"/>
      <c r="LHL69" s="24"/>
      <c r="LHM69" s="28"/>
      <c r="LHN69" s="24"/>
      <c r="LHO69" s="28"/>
      <c r="LHP69" s="24"/>
      <c r="LHQ69" s="28"/>
      <c r="LHR69" s="24"/>
      <c r="LHS69" s="28"/>
      <c r="LHT69" s="24"/>
      <c r="LHU69" s="28"/>
      <c r="LHV69" s="24"/>
      <c r="LHW69" s="28"/>
      <c r="LHX69" s="24"/>
      <c r="LHY69" s="28"/>
      <c r="LHZ69" s="24"/>
      <c r="LIA69" s="28"/>
      <c r="LIB69" s="24"/>
      <c r="LIC69" s="28"/>
      <c r="LID69" s="24"/>
      <c r="LIE69" s="28"/>
      <c r="LIF69" s="24"/>
      <c r="LIG69" s="28"/>
      <c r="LIH69" s="24"/>
      <c r="LII69" s="28"/>
      <c r="LIJ69" s="24"/>
      <c r="LIK69" s="28"/>
      <c r="LIL69" s="24"/>
      <c r="LIM69" s="28"/>
      <c r="LIN69" s="24"/>
      <c r="LIO69" s="28"/>
      <c r="LIP69" s="24"/>
      <c r="LIQ69" s="28"/>
      <c r="LIR69" s="24"/>
      <c r="LIS69" s="28"/>
      <c r="LIT69" s="24"/>
      <c r="LIU69" s="28"/>
      <c r="LIV69" s="24"/>
      <c r="LIW69" s="28"/>
      <c r="LIX69" s="24"/>
      <c r="LIY69" s="28"/>
      <c r="LIZ69" s="24"/>
      <c r="LJA69" s="28"/>
      <c r="LJB69" s="24"/>
      <c r="LJC69" s="28"/>
      <c r="LJD69" s="24"/>
      <c r="LJE69" s="28"/>
      <c r="LJF69" s="24"/>
      <c r="LJG69" s="28"/>
      <c r="LJH69" s="24"/>
      <c r="LJI69" s="28"/>
      <c r="LJJ69" s="24"/>
      <c r="LJK69" s="28"/>
      <c r="LJL69" s="24"/>
      <c r="LJM69" s="28"/>
      <c r="LJN69" s="24"/>
      <c r="LJO69" s="28"/>
      <c r="LJP69" s="24"/>
      <c r="LJQ69" s="28"/>
      <c r="LJR69" s="24"/>
      <c r="LJS69" s="28"/>
      <c r="LJT69" s="24"/>
      <c r="LJU69" s="28"/>
      <c r="LJV69" s="24"/>
      <c r="LJW69" s="28"/>
      <c r="LJX69" s="24"/>
      <c r="LJY69" s="28"/>
      <c r="LJZ69" s="24"/>
      <c r="LKA69" s="28"/>
      <c r="LKB69" s="24"/>
      <c r="LKC69" s="28"/>
      <c r="LKD69" s="24"/>
      <c r="LKE69" s="28"/>
      <c r="LKF69" s="24"/>
      <c r="LKG69" s="28"/>
      <c r="LKH69" s="24"/>
      <c r="LKI69" s="28"/>
      <c r="LKJ69" s="24"/>
      <c r="LKK69" s="28"/>
      <c r="LKL69" s="24"/>
      <c r="LKM69" s="28"/>
      <c r="LKN69" s="24"/>
      <c r="LKO69" s="28"/>
      <c r="LKP69" s="24"/>
      <c r="LKQ69" s="28"/>
      <c r="LKR69" s="24"/>
      <c r="LKS69" s="28"/>
      <c r="LKT69" s="24"/>
      <c r="LKU69" s="28"/>
      <c r="LKV69" s="24"/>
      <c r="LKW69" s="28"/>
      <c r="LKX69" s="24"/>
      <c r="LKY69" s="28"/>
      <c r="LKZ69" s="24"/>
      <c r="LLA69" s="28"/>
      <c r="LLB69" s="24"/>
      <c r="LLC69" s="28"/>
      <c r="LLD69" s="24"/>
      <c r="LLE69" s="28"/>
      <c r="LLF69" s="24"/>
      <c r="LLG69" s="28"/>
      <c r="LLH69" s="24"/>
      <c r="LLI69" s="28"/>
      <c r="LLJ69" s="24"/>
      <c r="LLK69" s="28"/>
      <c r="LLL69" s="24"/>
      <c r="LLM69" s="28"/>
      <c r="LLN69" s="24"/>
      <c r="LLO69" s="28"/>
      <c r="LLP69" s="24"/>
      <c r="LLQ69" s="28"/>
      <c r="LLR69" s="24"/>
      <c r="LLS69" s="28"/>
      <c r="LLT69" s="24"/>
      <c r="LLU69" s="28"/>
      <c r="LLV69" s="24"/>
      <c r="LLW69" s="28"/>
      <c r="LLX69" s="24"/>
      <c r="LLY69" s="28"/>
      <c r="LLZ69" s="24"/>
      <c r="LMA69" s="28"/>
      <c r="LMB69" s="24"/>
      <c r="LMC69" s="28"/>
      <c r="LMD69" s="24"/>
      <c r="LME69" s="28"/>
      <c r="LMF69" s="24"/>
      <c r="LMG69" s="28"/>
      <c r="LMH69" s="24"/>
      <c r="LMI69" s="28"/>
      <c r="LMJ69" s="24"/>
      <c r="LMK69" s="28"/>
      <c r="LML69" s="24"/>
      <c r="LMM69" s="28"/>
      <c r="LMN69" s="24"/>
      <c r="LMO69" s="28"/>
      <c r="LMP69" s="24"/>
      <c r="LMQ69" s="28"/>
      <c r="LMR69" s="24"/>
      <c r="LMS69" s="28"/>
      <c r="LMT69" s="24"/>
      <c r="LMU69" s="28"/>
      <c r="LMV69" s="24"/>
      <c r="LMW69" s="28"/>
      <c r="LMX69" s="24"/>
      <c r="LMY69" s="28"/>
      <c r="LMZ69" s="24"/>
      <c r="LNA69" s="28"/>
      <c r="LNB69" s="24"/>
      <c r="LNC69" s="28"/>
      <c r="LND69" s="24"/>
      <c r="LNE69" s="28"/>
      <c r="LNF69" s="24"/>
      <c r="LNG69" s="28"/>
      <c r="LNH69" s="24"/>
      <c r="LNI69" s="28"/>
      <c r="LNJ69" s="24"/>
      <c r="LNK69" s="28"/>
      <c r="LNL69" s="24"/>
      <c r="LNM69" s="28"/>
      <c r="LNN69" s="24"/>
      <c r="LNO69" s="28"/>
      <c r="LNP69" s="24"/>
      <c r="LNQ69" s="28"/>
      <c r="LNR69" s="24"/>
      <c r="LNS69" s="28"/>
      <c r="LNT69" s="24"/>
      <c r="LNU69" s="28"/>
      <c r="LNV69" s="24"/>
      <c r="LNW69" s="28"/>
      <c r="LNX69" s="24"/>
      <c r="LNY69" s="28"/>
      <c r="LNZ69" s="24"/>
      <c r="LOA69" s="28"/>
      <c r="LOB69" s="24"/>
      <c r="LOC69" s="28"/>
      <c r="LOD69" s="24"/>
      <c r="LOE69" s="28"/>
      <c r="LOF69" s="24"/>
      <c r="LOG69" s="28"/>
      <c r="LOH69" s="24"/>
      <c r="LOI69" s="28"/>
      <c r="LOJ69" s="24"/>
      <c r="LOK69" s="28"/>
      <c r="LOL69" s="24"/>
      <c r="LOM69" s="28"/>
      <c r="LON69" s="24"/>
      <c r="LOO69" s="28"/>
      <c r="LOP69" s="24"/>
      <c r="LOQ69" s="28"/>
      <c r="LOR69" s="24"/>
      <c r="LOS69" s="28"/>
      <c r="LOT69" s="24"/>
      <c r="LOU69" s="28"/>
      <c r="LOV69" s="24"/>
      <c r="LOW69" s="28"/>
      <c r="LOX69" s="24"/>
      <c r="LOY69" s="28"/>
      <c r="LOZ69" s="24"/>
      <c r="LPA69" s="28"/>
      <c r="LPB69" s="24"/>
      <c r="LPC69" s="28"/>
      <c r="LPD69" s="24"/>
      <c r="LPE69" s="28"/>
      <c r="LPF69" s="24"/>
      <c r="LPG69" s="28"/>
      <c r="LPH69" s="24"/>
      <c r="LPI69" s="28"/>
      <c r="LPJ69" s="24"/>
      <c r="LPK69" s="28"/>
      <c r="LPL69" s="24"/>
      <c r="LPM69" s="28"/>
      <c r="LPN69" s="24"/>
      <c r="LPO69" s="28"/>
      <c r="LPP69" s="24"/>
      <c r="LPQ69" s="28"/>
      <c r="LPR69" s="24"/>
      <c r="LPS69" s="28"/>
      <c r="LPT69" s="24"/>
      <c r="LPU69" s="28"/>
      <c r="LPV69" s="24"/>
      <c r="LPW69" s="28"/>
      <c r="LPX69" s="24"/>
      <c r="LPY69" s="28"/>
      <c r="LPZ69" s="24"/>
      <c r="LQA69" s="28"/>
      <c r="LQB69" s="24"/>
      <c r="LQC69" s="28"/>
      <c r="LQD69" s="24"/>
      <c r="LQE69" s="28"/>
      <c r="LQF69" s="24"/>
      <c r="LQG69" s="28"/>
      <c r="LQH69" s="24"/>
      <c r="LQI69" s="28"/>
      <c r="LQJ69" s="24"/>
      <c r="LQK69" s="28"/>
      <c r="LQL69" s="24"/>
      <c r="LQM69" s="28"/>
      <c r="LQN69" s="24"/>
      <c r="LQO69" s="28"/>
      <c r="LQP69" s="24"/>
      <c r="LQQ69" s="28"/>
      <c r="LQR69" s="24"/>
      <c r="LQS69" s="28"/>
      <c r="LQT69" s="24"/>
      <c r="LQU69" s="28"/>
      <c r="LQV69" s="24"/>
      <c r="LQW69" s="28"/>
      <c r="LQX69" s="24"/>
      <c r="LQY69" s="28"/>
      <c r="LQZ69" s="24"/>
      <c r="LRA69" s="28"/>
      <c r="LRB69" s="24"/>
      <c r="LRC69" s="28"/>
      <c r="LRD69" s="24"/>
      <c r="LRE69" s="28"/>
      <c r="LRF69" s="24"/>
      <c r="LRG69" s="28"/>
      <c r="LRH69" s="24"/>
      <c r="LRI69" s="28"/>
      <c r="LRJ69" s="24"/>
      <c r="LRK69" s="28"/>
      <c r="LRL69" s="24"/>
      <c r="LRM69" s="28"/>
      <c r="LRN69" s="24"/>
      <c r="LRO69" s="28"/>
      <c r="LRP69" s="24"/>
      <c r="LRQ69" s="28"/>
      <c r="LRR69" s="24"/>
      <c r="LRS69" s="28"/>
      <c r="LRT69" s="24"/>
      <c r="LRU69" s="28"/>
      <c r="LRV69" s="24"/>
      <c r="LRW69" s="28"/>
      <c r="LRX69" s="24"/>
      <c r="LRY69" s="28"/>
      <c r="LRZ69" s="24"/>
      <c r="LSA69" s="28"/>
      <c r="LSB69" s="24"/>
      <c r="LSC69" s="28"/>
      <c r="LSD69" s="24"/>
      <c r="LSE69" s="28"/>
      <c r="LSF69" s="24"/>
      <c r="LSG69" s="28"/>
      <c r="LSH69" s="24"/>
      <c r="LSI69" s="28"/>
      <c r="LSJ69" s="24"/>
      <c r="LSK69" s="28"/>
      <c r="LSL69" s="24"/>
      <c r="LSM69" s="28"/>
      <c r="LSN69" s="24"/>
      <c r="LSO69" s="28"/>
      <c r="LSP69" s="24"/>
      <c r="LSQ69" s="28"/>
      <c r="LSR69" s="24"/>
      <c r="LSS69" s="28"/>
      <c r="LST69" s="24"/>
      <c r="LSU69" s="28"/>
      <c r="LSV69" s="24"/>
      <c r="LSW69" s="28"/>
      <c r="LSX69" s="24"/>
      <c r="LSY69" s="28"/>
      <c r="LSZ69" s="24"/>
      <c r="LTA69" s="28"/>
      <c r="LTB69" s="24"/>
      <c r="LTC69" s="28"/>
      <c r="LTD69" s="24"/>
      <c r="LTE69" s="28"/>
      <c r="LTF69" s="24"/>
      <c r="LTG69" s="28"/>
      <c r="LTH69" s="24"/>
      <c r="LTI69" s="28"/>
      <c r="LTJ69" s="24"/>
      <c r="LTK69" s="28"/>
      <c r="LTL69" s="24"/>
      <c r="LTM69" s="28"/>
      <c r="LTN69" s="24"/>
      <c r="LTO69" s="28"/>
      <c r="LTP69" s="24"/>
      <c r="LTQ69" s="28"/>
      <c r="LTR69" s="24"/>
      <c r="LTS69" s="28"/>
      <c r="LTT69" s="24"/>
      <c r="LTU69" s="28"/>
      <c r="LTV69" s="24"/>
      <c r="LTW69" s="28"/>
      <c r="LTX69" s="24"/>
      <c r="LTY69" s="28"/>
      <c r="LTZ69" s="24"/>
      <c r="LUA69" s="28"/>
      <c r="LUB69" s="24"/>
      <c r="LUC69" s="28"/>
      <c r="LUD69" s="24"/>
      <c r="LUE69" s="28"/>
      <c r="LUF69" s="24"/>
      <c r="LUG69" s="28"/>
      <c r="LUH69" s="24"/>
      <c r="LUI69" s="28"/>
      <c r="LUJ69" s="24"/>
      <c r="LUK69" s="28"/>
      <c r="LUL69" s="24"/>
      <c r="LUM69" s="28"/>
      <c r="LUN69" s="24"/>
      <c r="LUO69" s="28"/>
      <c r="LUP69" s="24"/>
      <c r="LUQ69" s="28"/>
      <c r="LUR69" s="24"/>
      <c r="LUS69" s="28"/>
      <c r="LUT69" s="24"/>
      <c r="LUU69" s="28"/>
      <c r="LUV69" s="24"/>
      <c r="LUW69" s="28"/>
      <c r="LUX69" s="24"/>
      <c r="LUY69" s="28"/>
      <c r="LUZ69" s="24"/>
      <c r="LVA69" s="28"/>
      <c r="LVB69" s="24"/>
      <c r="LVC69" s="28"/>
      <c r="LVD69" s="24"/>
      <c r="LVE69" s="28"/>
      <c r="LVF69" s="24"/>
      <c r="LVG69" s="28"/>
      <c r="LVH69" s="24"/>
      <c r="LVI69" s="28"/>
      <c r="LVJ69" s="24"/>
      <c r="LVK69" s="28"/>
      <c r="LVL69" s="24"/>
      <c r="LVM69" s="28"/>
      <c r="LVN69" s="24"/>
      <c r="LVO69" s="28"/>
      <c r="LVP69" s="24"/>
      <c r="LVQ69" s="28"/>
      <c r="LVR69" s="24"/>
      <c r="LVS69" s="28"/>
      <c r="LVT69" s="24"/>
      <c r="LVU69" s="28"/>
      <c r="LVV69" s="24"/>
      <c r="LVW69" s="28"/>
      <c r="LVX69" s="24"/>
      <c r="LVY69" s="28"/>
      <c r="LVZ69" s="24"/>
      <c r="LWA69" s="28"/>
      <c r="LWB69" s="24"/>
      <c r="LWC69" s="28"/>
      <c r="LWD69" s="24"/>
      <c r="LWE69" s="28"/>
      <c r="LWF69" s="24"/>
      <c r="LWG69" s="28"/>
      <c r="LWH69" s="24"/>
      <c r="LWI69" s="28"/>
      <c r="LWJ69" s="24"/>
      <c r="LWK69" s="28"/>
      <c r="LWL69" s="24"/>
      <c r="LWM69" s="28"/>
      <c r="LWN69" s="24"/>
      <c r="LWO69" s="28"/>
      <c r="LWP69" s="24"/>
      <c r="LWQ69" s="28"/>
      <c r="LWR69" s="24"/>
      <c r="LWS69" s="28"/>
      <c r="LWT69" s="24"/>
      <c r="LWU69" s="28"/>
      <c r="LWV69" s="24"/>
      <c r="LWW69" s="28"/>
      <c r="LWX69" s="24"/>
      <c r="LWY69" s="28"/>
      <c r="LWZ69" s="24"/>
      <c r="LXA69" s="28"/>
      <c r="LXB69" s="24"/>
      <c r="LXC69" s="28"/>
      <c r="LXD69" s="24"/>
      <c r="LXE69" s="28"/>
      <c r="LXF69" s="24"/>
      <c r="LXG69" s="28"/>
      <c r="LXH69" s="24"/>
      <c r="LXI69" s="28"/>
      <c r="LXJ69" s="24"/>
      <c r="LXK69" s="28"/>
      <c r="LXL69" s="24"/>
      <c r="LXM69" s="28"/>
      <c r="LXN69" s="24"/>
      <c r="LXO69" s="28"/>
      <c r="LXP69" s="24"/>
      <c r="LXQ69" s="28"/>
      <c r="LXR69" s="24"/>
      <c r="LXS69" s="28"/>
      <c r="LXT69" s="24"/>
      <c r="LXU69" s="28"/>
      <c r="LXV69" s="24"/>
      <c r="LXW69" s="28"/>
      <c r="LXX69" s="24"/>
      <c r="LXY69" s="28"/>
      <c r="LXZ69" s="24"/>
      <c r="LYA69" s="28"/>
      <c r="LYB69" s="24"/>
      <c r="LYC69" s="28"/>
      <c r="LYD69" s="24"/>
      <c r="LYE69" s="28"/>
      <c r="LYF69" s="24"/>
      <c r="LYG69" s="28"/>
      <c r="LYH69" s="24"/>
      <c r="LYI69" s="28"/>
      <c r="LYJ69" s="24"/>
      <c r="LYK69" s="28"/>
      <c r="LYL69" s="24"/>
      <c r="LYM69" s="28"/>
      <c r="LYN69" s="24"/>
      <c r="LYO69" s="28"/>
      <c r="LYP69" s="24"/>
      <c r="LYQ69" s="28"/>
      <c r="LYR69" s="24"/>
      <c r="LYS69" s="28"/>
      <c r="LYT69" s="24"/>
      <c r="LYU69" s="28"/>
      <c r="LYV69" s="24"/>
      <c r="LYW69" s="28"/>
      <c r="LYX69" s="24"/>
      <c r="LYY69" s="28"/>
      <c r="LYZ69" s="24"/>
      <c r="LZA69" s="28"/>
      <c r="LZB69" s="24"/>
      <c r="LZC69" s="28"/>
      <c r="LZD69" s="24"/>
      <c r="LZE69" s="28"/>
      <c r="LZF69" s="24"/>
      <c r="LZG69" s="28"/>
      <c r="LZH69" s="24"/>
      <c r="LZI69" s="28"/>
      <c r="LZJ69" s="24"/>
      <c r="LZK69" s="28"/>
      <c r="LZL69" s="24"/>
      <c r="LZM69" s="28"/>
      <c r="LZN69" s="24"/>
      <c r="LZO69" s="28"/>
      <c r="LZP69" s="24"/>
      <c r="LZQ69" s="28"/>
      <c r="LZR69" s="24"/>
      <c r="LZS69" s="28"/>
      <c r="LZT69" s="24"/>
      <c r="LZU69" s="28"/>
      <c r="LZV69" s="24"/>
      <c r="LZW69" s="28"/>
      <c r="LZX69" s="24"/>
      <c r="LZY69" s="28"/>
      <c r="LZZ69" s="24"/>
      <c r="MAA69" s="28"/>
      <c r="MAB69" s="24"/>
      <c r="MAC69" s="28"/>
      <c r="MAD69" s="24"/>
      <c r="MAE69" s="28"/>
      <c r="MAF69" s="24"/>
      <c r="MAG69" s="28"/>
      <c r="MAH69" s="24"/>
      <c r="MAI69" s="28"/>
      <c r="MAJ69" s="24"/>
      <c r="MAK69" s="28"/>
      <c r="MAL69" s="24"/>
      <c r="MAM69" s="28"/>
      <c r="MAN69" s="24"/>
      <c r="MAO69" s="28"/>
      <c r="MAP69" s="24"/>
      <c r="MAQ69" s="28"/>
      <c r="MAR69" s="24"/>
      <c r="MAS69" s="28"/>
      <c r="MAT69" s="24"/>
      <c r="MAU69" s="28"/>
      <c r="MAV69" s="24"/>
      <c r="MAW69" s="28"/>
      <c r="MAX69" s="24"/>
      <c r="MAY69" s="28"/>
      <c r="MAZ69" s="24"/>
      <c r="MBA69" s="28"/>
      <c r="MBB69" s="24"/>
      <c r="MBC69" s="28"/>
      <c r="MBD69" s="24"/>
      <c r="MBE69" s="28"/>
      <c r="MBF69" s="24"/>
      <c r="MBG69" s="28"/>
      <c r="MBH69" s="24"/>
      <c r="MBI69" s="28"/>
      <c r="MBJ69" s="24"/>
      <c r="MBK69" s="28"/>
      <c r="MBL69" s="24"/>
      <c r="MBM69" s="28"/>
      <c r="MBN69" s="24"/>
      <c r="MBO69" s="28"/>
      <c r="MBP69" s="24"/>
      <c r="MBQ69" s="28"/>
      <c r="MBR69" s="24"/>
      <c r="MBS69" s="28"/>
      <c r="MBT69" s="24"/>
      <c r="MBU69" s="28"/>
      <c r="MBV69" s="24"/>
      <c r="MBW69" s="28"/>
      <c r="MBX69" s="24"/>
      <c r="MBY69" s="28"/>
      <c r="MBZ69" s="24"/>
      <c r="MCA69" s="28"/>
      <c r="MCB69" s="24"/>
      <c r="MCC69" s="28"/>
      <c r="MCD69" s="24"/>
      <c r="MCE69" s="28"/>
      <c r="MCF69" s="24"/>
      <c r="MCG69" s="28"/>
      <c r="MCH69" s="24"/>
      <c r="MCI69" s="28"/>
      <c r="MCJ69" s="24"/>
      <c r="MCK69" s="28"/>
      <c r="MCL69" s="24"/>
      <c r="MCM69" s="28"/>
      <c r="MCN69" s="24"/>
      <c r="MCO69" s="28"/>
      <c r="MCP69" s="24"/>
      <c r="MCQ69" s="28"/>
      <c r="MCR69" s="24"/>
      <c r="MCS69" s="28"/>
      <c r="MCT69" s="24"/>
      <c r="MCU69" s="28"/>
      <c r="MCV69" s="24"/>
      <c r="MCW69" s="28"/>
      <c r="MCX69" s="24"/>
      <c r="MCY69" s="28"/>
      <c r="MCZ69" s="24"/>
      <c r="MDA69" s="28"/>
      <c r="MDB69" s="24"/>
      <c r="MDC69" s="28"/>
      <c r="MDD69" s="24"/>
      <c r="MDE69" s="28"/>
      <c r="MDF69" s="24"/>
      <c r="MDG69" s="28"/>
      <c r="MDH69" s="24"/>
      <c r="MDI69" s="28"/>
      <c r="MDJ69" s="24"/>
      <c r="MDK69" s="28"/>
      <c r="MDL69" s="24"/>
      <c r="MDM69" s="28"/>
      <c r="MDN69" s="24"/>
      <c r="MDO69" s="28"/>
      <c r="MDP69" s="24"/>
      <c r="MDQ69" s="28"/>
      <c r="MDR69" s="24"/>
      <c r="MDS69" s="28"/>
      <c r="MDT69" s="24"/>
      <c r="MDU69" s="28"/>
      <c r="MDV69" s="24"/>
      <c r="MDW69" s="28"/>
      <c r="MDX69" s="24"/>
      <c r="MDY69" s="28"/>
      <c r="MDZ69" s="24"/>
      <c r="MEA69" s="28"/>
      <c r="MEB69" s="24"/>
      <c r="MEC69" s="28"/>
      <c r="MED69" s="24"/>
      <c r="MEE69" s="28"/>
      <c r="MEF69" s="24"/>
      <c r="MEG69" s="28"/>
      <c r="MEH69" s="24"/>
      <c r="MEI69" s="28"/>
      <c r="MEJ69" s="24"/>
      <c r="MEK69" s="28"/>
      <c r="MEL69" s="24"/>
      <c r="MEM69" s="28"/>
      <c r="MEN69" s="24"/>
      <c r="MEO69" s="28"/>
      <c r="MEP69" s="24"/>
      <c r="MEQ69" s="28"/>
      <c r="MER69" s="24"/>
      <c r="MES69" s="28"/>
      <c r="MET69" s="24"/>
      <c r="MEU69" s="28"/>
      <c r="MEV69" s="24"/>
      <c r="MEW69" s="28"/>
      <c r="MEX69" s="24"/>
      <c r="MEY69" s="28"/>
      <c r="MEZ69" s="24"/>
      <c r="MFA69" s="28"/>
      <c r="MFB69" s="24"/>
      <c r="MFC69" s="28"/>
      <c r="MFD69" s="24"/>
      <c r="MFE69" s="28"/>
      <c r="MFF69" s="24"/>
      <c r="MFG69" s="28"/>
      <c r="MFH69" s="24"/>
      <c r="MFI69" s="28"/>
      <c r="MFJ69" s="24"/>
      <c r="MFK69" s="28"/>
      <c r="MFL69" s="24"/>
      <c r="MFM69" s="28"/>
      <c r="MFN69" s="24"/>
      <c r="MFO69" s="28"/>
      <c r="MFP69" s="24"/>
      <c r="MFQ69" s="28"/>
      <c r="MFR69" s="24"/>
      <c r="MFS69" s="28"/>
      <c r="MFT69" s="24"/>
      <c r="MFU69" s="28"/>
      <c r="MFV69" s="24"/>
      <c r="MFW69" s="28"/>
      <c r="MFX69" s="24"/>
      <c r="MFY69" s="28"/>
      <c r="MFZ69" s="24"/>
      <c r="MGA69" s="28"/>
      <c r="MGB69" s="24"/>
      <c r="MGC69" s="28"/>
      <c r="MGD69" s="24"/>
      <c r="MGE69" s="28"/>
      <c r="MGF69" s="24"/>
      <c r="MGG69" s="28"/>
      <c r="MGH69" s="24"/>
      <c r="MGI69" s="28"/>
      <c r="MGJ69" s="24"/>
      <c r="MGK69" s="28"/>
      <c r="MGL69" s="24"/>
      <c r="MGM69" s="28"/>
      <c r="MGN69" s="24"/>
      <c r="MGO69" s="28"/>
      <c r="MGP69" s="24"/>
      <c r="MGQ69" s="28"/>
      <c r="MGR69" s="24"/>
      <c r="MGS69" s="28"/>
      <c r="MGT69" s="24"/>
      <c r="MGU69" s="28"/>
      <c r="MGV69" s="24"/>
      <c r="MGW69" s="28"/>
      <c r="MGX69" s="24"/>
      <c r="MGY69" s="28"/>
      <c r="MGZ69" s="24"/>
      <c r="MHA69" s="28"/>
      <c r="MHB69" s="24"/>
      <c r="MHC69" s="28"/>
      <c r="MHD69" s="24"/>
      <c r="MHE69" s="28"/>
      <c r="MHF69" s="24"/>
      <c r="MHG69" s="28"/>
      <c r="MHH69" s="24"/>
      <c r="MHI69" s="28"/>
      <c r="MHJ69" s="24"/>
      <c r="MHK69" s="28"/>
      <c r="MHL69" s="24"/>
      <c r="MHM69" s="28"/>
      <c r="MHN69" s="24"/>
      <c r="MHO69" s="28"/>
      <c r="MHP69" s="24"/>
      <c r="MHQ69" s="28"/>
      <c r="MHR69" s="24"/>
      <c r="MHS69" s="28"/>
      <c r="MHT69" s="24"/>
      <c r="MHU69" s="28"/>
      <c r="MHV69" s="24"/>
      <c r="MHW69" s="28"/>
      <c r="MHX69" s="24"/>
      <c r="MHY69" s="28"/>
      <c r="MHZ69" s="24"/>
      <c r="MIA69" s="28"/>
      <c r="MIB69" s="24"/>
      <c r="MIC69" s="28"/>
      <c r="MID69" s="24"/>
      <c r="MIE69" s="28"/>
      <c r="MIF69" s="24"/>
      <c r="MIG69" s="28"/>
      <c r="MIH69" s="24"/>
      <c r="MII69" s="28"/>
      <c r="MIJ69" s="24"/>
      <c r="MIK69" s="28"/>
      <c r="MIL69" s="24"/>
      <c r="MIM69" s="28"/>
      <c r="MIN69" s="24"/>
      <c r="MIO69" s="28"/>
      <c r="MIP69" s="24"/>
      <c r="MIQ69" s="28"/>
      <c r="MIR69" s="24"/>
      <c r="MIS69" s="28"/>
      <c r="MIT69" s="24"/>
      <c r="MIU69" s="28"/>
      <c r="MIV69" s="24"/>
      <c r="MIW69" s="28"/>
      <c r="MIX69" s="24"/>
      <c r="MIY69" s="28"/>
      <c r="MIZ69" s="24"/>
      <c r="MJA69" s="28"/>
      <c r="MJB69" s="24"/>
      <c r="MJC69" s="28"/>
      <c r="MJD69" s="24"/>
      <c r="MJE69" s="28"/>
      <c r="MJF69" s="24"/>
      <c r="MJG69" s="28"/>
      <c r="MJH69" s="24"/>
      <c r="MJI69" s="28"/>
      <c r="MJJ69" s="24"/>
      <c r="MJK69" s="28"/>
      <c r="MJL69" s="24"/>
      <c r="MJM69" s="28"/>
      <c r="MJN69" s="24"/>
      <c r="MJO69" s="28"/>
      <c r="MJP69" s="24"/>
      <c r="MJQ69" s="28"/>
      <c r="MJR69" s="24"/>
      <c r="MJS69" s="28"/>
      <c r="MJT69" s="24"/>
      <c r="MJU69" s="28"/>
      <c r="MJV69" s="24"/>
      <c r="MJW69" s="28"/>
      <c r="MJX69" s="24"/>
      <c r="MJY69" s="28"/>
      <c r="MJZ69" s="24"/>
      <c r="MKA69" s="28"/>
      <c r="MKB69" s="24"/>
      <c r="MKC69" s="28"/>
      <c r="MKD69" s="24"/>
      <c r="MKE69" s="28"/>
      <c r="MKF69" s="24"/>
      <c r="MKG69" s="28"/>
      <c r="MKH69" s="24"/>
      <c r="MKI69" s="28"/>
      <c r="MKJ69" s="24"/>
      <c r="MKK69" s="28"/>
      <c r="MKL69" s="24"/>
      <c r="MKM69" s="28"/>
      <c r="MKN69" s="24"/>
      <c r="MKO69" s="28"/>
      <c r="MKP69" s="24"/>
      <c r="MKQ69" s="28"/>
      <c r="MKR69" s="24"/>
      <c r="MKS69" s="28"/>
      <c r="MKT69" s="24"/>
      <c r="MKU69" s="28"/>
      <c r="MKV69" s="24"/>
      <c r="MKW69" s="28"/>
      <c r="MKX69" s="24"/>
      <c r="MKY69" s="28"/>
      <c r="MKZ69" s="24"/>
      <c r="MLA69" s="28"/>
      <c r="MLB69" s="24"/>
      <c r="MLC69" s="28"/>
      <c r="MLD69" s="24"/>
      <c r="MLE69" s="28"/>
      <c r="MLF69" s="24"/>
      <c r="MLG69" s="28"/>
      <c r="MLH69" s="24"/>
      <c r="MLI69" s="28"/>
      <c r="MLJ69" s="24"/>
      <c r="MLK69" s="28"/>
      <c r="MLL69" s="24"/>
      <c r="MLM69" s="28"/>
      <c r="MLN69" s="24"/>
      <c r="MLO69" s="28"/>
      <c r="MLP69" s="24"/>
      <c r="MLQ69" s="28"/>
      <c r="MLR69" s="24"/>
      <c r="MLS69" s="28"/>
      <c r="MLT69" s="24"/>
      <c r="MLU69" s="28"/>
      <c r="MLV69" s="24"/>
      <c r="MLW69" s="28"/>
      <c r="MLX69" s="24"/>
      <c r="MLY69" s="28"/>
      <c r="MLZ69" s="24"/>
      <c r="MMA69" s="28"/>
      <c r="MMB69" s="24"/>
      <c r="MMC69" s="28"/>
      <c r="MMD69" s="24"/>
      <c r="MME69" s="28"/>
      <c r="MMF69" s="24"/>
      <c r="MMG69" s="28"/>
      <c r="MMH69" s="24"/>
      <c r="MMI69" s="28"/>
      <c r="MMJ69" s="24"/>
      <c r="MMK69" s="28"/>
      <c r="MML69" s="24"/>
      <c r="MMM69" s="28"/>
      <c r="MMN69" s="24"/>
      <c r="MMO69" s="28"/>
      <c r="MMP69" s="24"/>
      <c r="MMQ69" s="28"/>
      <c r="MMR69" s="24"/>
      <c r="MMS69" s="28"/>
      <c r="MMT69" s="24"/>
      <c r="MMU69" s="28"/>
      <c r="MMV69" s="24"/>
      <c r="MMW69" s="28"/>
      <c r="MMX69" s="24"/>
      <c r="MMY69" s="28"/>
      <c r="MMZ69" s="24"/>
      <c r="MNA69" s="28"/>
      <c r="MNB69" s="24"/>
      <c r="MNC69" s="28"/>
      <c r="MND69" s="24"/>
      <c r="MNE69" s="28"/>
      <c r="MNF69" s="24"/>
      <c r="MNG69" s="28"/>
      <c r="MNH69" s="24"/>
      <c r="MNI69" s="28"/>
      <c r="MNJ69" s="24"/>
      <c r="MNK69" s="28"/>
      <c r="MNL69" s="24"/>
      <c r="MNM69" s="28"/>
      <c r="MNN69" s="24"/>
      <c r="MNO69" s="28"/>
      <c r="MNP69" s="24"/>
      <c r="MNQ69" s="28"/>
      <c r="MNR69" s="24"/>
      <c r="MNS69" s="28"/>
      <c r="MNT69" s="24"/>
      <c r="MNU69" s="28"/>
      <c r="MNV69" s="24"/>
      <c r="MNW69" s="28"/>
      <c r="MNX69" s="24"/>
      <c r="MNY69" s="28"/>
      <c r="MNZ69" s="24"/>
      <c r="MOA69" s="28"/>
      <c r="MOB69" s="24"/>
      <c r="MOC69" s="28"/>
      <c r="MOD69" s="24"/>
      <c r="MOE69" s="28"/>
      <c r="MOF69" s="24"/>
      <c r="MOG69" s="28"/>
      <c r="MOH69" s="24"/>
      <c r="MOI69" s="28"/>
      <c r="MOJ69" s="24"/>
      <c r="MOK69" s="28"/>
      <c r="MOL69" s="24"/>
      <c r="MOM69" s="28"/>
      <c r="MON69" s="24"/>
      <c r="MOO69" s="28"/>
      <c r="MOP69" s="24"/>
      <c r="MOQ69" s="28"/>
      <c r="MOR69" s="24"/>
      <c r="MOS69" s="28"/>
      <c r="MOT69" s="24"/>
      <c r="MOU69" s="28"/>
      <c r="MOV69" s="24"/>
      <c r="MOW69" s="28"/>
      <c r="MOX69" s="24"/>
      <c r="MOY69" s="28"/>
      <c r="MOZ69" s="24"/>
      <c r="MPA69" s="28"/>
      <c r="MPB69" s="24"/>
      <c r="MPC69" s="28"/>
      <c r="MPD69" s="24"/>
      <c r="MPE69" s="28"/>
      <c r="MPF69" s="24"/>
      <c r="MPG69" s="28"/>
      <c r="MPH69" s="24"/>
      <c r="MPI69" s="28"/>
      <c r="MPJ69" s="24"/>
      <c r="MPK69" s="28"/>
      <c r="MPL69" s="24"/>
      <c r="MPM69" s="28"/>
      <c r="MPN69" s="24"/>
      <c r="MPO69" s="28"/>
      <c r="MPP69" s="24"/>
      <c r="MPQ69" s="28"/>
      <c r="MPR69" s="24"/>
      <c r="MPS69" s="28"/>
      <c r="MPT69" s="24"/>
      <c r="MPU69" s="28"/>
      <c r="MPV69" s="24"/>
      <c r="MPW69" s="28"/>
      <c r="MPX69" s="24"/>
      <c r="MPY69" s="28"/>
      <c r="MPZ69" s="24"/>
      <c r="MQA69" s="28"/>
      <c r="MQB69" s="24"/>
      <c r="MQC69" s="28"/>
      <c r="MQD69" s="24"/>
      <c r="MQE69" s="28"/>
      <c r="MQF69" s="24"/>
      <c r="MQG69" s="28"/>
      <c r="MQH69" s="24"/>
      <c r="MQI69" s="28"/>
      <c r="MQJ69" s="24"/>
      <c r="MQK69" s="28"/>
      <c r="MQL69" s="24"/>
      <c r="MQM69" s="28"/>
      <c r="MQN69" s="24"/>
      <c r="MQO69" s="28"/>
      <c r="MQP69" s="24"/>
      <c r="MQQ69" s="28"/>
      <c r="MQR69" s="24"/>
      <c r="MQS69" s="28"/>
      <c r="MQT69" s="24"/>
      <c r="MQU69" s="28"/>
      <c r="MQV69" s="24"/>
      <c r="MQW69" s="28"/>
      <c r="MQX69" s="24"/>
      <c r="MQY69" s="28"/>
      <c r="MQZ69" s="24"/>
      <c r="MRA69" s="28"/>
      <c r="MRB69" s="24"/>
      <c r="MRC69" s="28"/>
      <c r="MRD69" s="24"/>
      <c r="MRE69" s="28"/>
      <c r="MRF69" s="24"/>
      <c r="MRG69" s="28"/>
      <c r="MRH69" s="24"/>
      <c r="MRI69" s="28"/>
      <c r="MRJ69" s="24"/>
      <c r="MRK69" s="28"/>
      <c r="MRL69" s="24"/>
      <c r="MRM69" s="28"/>
      <c r="MRN69" s="24"/>
      <c r="MRO69" s="28"/>
      <c r="MRP69" s="24"/>
      <c r="MRQ69" s="28"/>
      <c r="MRR69" s="24"/>
      <c r="MRS69" s="28"/>
      <c r="MRT69" s="24"/>
      <c r="MRU69" s="28"/>
      <c r="MRV69" s="24"/>
      <c r="MRW69" s="28"/>
      <c r="MRX69" s="24"/>
      <c r="MRY69" s="28"/>
      <c r="MRZ69" s="24"/>
      <c r="MSA69" s="28"/>
      <c r="MSB69" s="24"/>
      <c r="MSC69" s="28"/>
      <c r="MSD69" s="24"/>
      <c r="MSE69" s="28"/>
      <c r="MSF69" s="24"/>
      <c r="MSG69" s="28"/>
      <c r="MSH69" s="24"/>
      <c r="MSI69" s="28"/>
      <c r="MSJ69" s="24"/>
      <c r="MSK69" s="28"/>
      <c r="MSL69" s="24"/>
      <c r="MSM69" s="28"/>
      <c r="MSN69" s="24"/>
      <c r="MSO69" s="28"/>
      <c r="MSP69" s="24"/>
      <c r="MSQ69" s="28"/>
      <c r="MSR69" s="24"/>
      <c r="MSS69" s="28"/>
      <c r="MST69" s="24"/>
      <c r="MSU69" s="28"/>
      <c r="MSV69" s="24"/>
      <c r="MSW69" s="28"/>
      <c r="MSX69" s="24"/>
      <c r="MSY69" s="28"/>
      <c r="MSZ69" s="24"/>
      <c r="MTA69" s="28"/>
      <c r="MTB69" s="24"/>
      <c r="MTC69" s="28"/>
      <c r="MTD69" s="24"/>
      <c r="MTE69" s="28"/>
      <c r="MTF69" s="24"/>
      <c r="MTG69" s="28"/>
      <c r="MTH69" s="24"/>
      <c r="MTI69" s="28"/>
      <c r="MTJ69" s="24"/>
      <c r="MTK69" s="28"/>
      <c r="MTL69" s="24"/>
      <c r="MTM69" s="28"/>
      <c r="MTN69" s="24"/>
      <c r="MTO69" s="28"/>
      <c r="MTP69" s="24"/>
      <c r="MTQ69" s="28"/>
      <c r="MTR69" s="24"/>
      <c r="MTS69" s="28"/>
      <c r="MTT69" s="24"/>
      <c r="MTU69" s="28"/>
      <c r="MTV69" s="24"/>
      <c r="MTW69" s="28"/>
      <c r="MTX69" s="24"/>
      <c r="MTY69" s="28"/>
      <c r="MTZ69" s="24"/>
      <c r="MUA69" s="28"/>
      <c r="MUB69" s="24"/>
      <c r="MUC69" s="28"/>
      <c r="MUD69" s="24"/>
      <c r="MUE69" s="28"/>
      <c r="MUF69" s="24"/>
      <c r="MUG69" s="28"/>
      <c r="MUH69" s="24"/>
      <c r="MUI69" s="28"/>
      <c r="MUJ69" s="24"/>
      <c r="MUK69" s="28"/>
      <c r="MUL69" s="24"/>
      <c r="MUM69" s="28"/>
      <c r="MUN69" s="24"/>
      <c r="MUO69" s="28"/>
      <c r="MUP69" s="24"/>
      <c r="MUQ69" s="28"/>
      <c r="MUR69" s="24"/>
      <c r="MUS69" s="28"/>
      <c r="MUT69" s="24"/>
      <c r="MUU69" s="28"/>
      <c r="MUV69" s="24"/>
      <c r="MUW69" s="28"/>
      <c r="MUX69" s="24"/>
      <c r="MUY69" s="28"/>
      <c r="MUZ69" s="24"/>
      <c r="MVA69" s="28"/>
      <c r="MVB69" s="24"/>
      <c r="MVC69" s="28"/>
      <c r="MVD69" s="24"/>
      <c r="MVE69" s="28"/>
      <c r="MVF69" s="24"/>
      <c r="MVG69" s="28"/>
      <c r="MVH69" s="24"/>
      <c r="MVI69" s="28"/>
      <c r="MVJ69" s="24"/>
      <c r="MVK69" s="28"/>
      <c r="MVL69" s="24"/>
      <c r="MVM69" s="28"/>
      <c r="MVN69" s="24"/>
      <c r="MVO69" s="28"/>
      <c r="MVP69" s="24"/>
      <c r="MVQ69" s="28"/>
      <c r="MVR69" s="24"/>
      <c r="MVS69" s="28"/>
      <c r="MVT69" s="24"/>
      <c r="MVU69" s="28"/>
      <c r="MVV69" s="24"/>
      <c r="MVW69" s="28"/>
      <c r="MVX69" s="24"/>
      <c r="MVY69" s="28"/>
      <c r="MVZ69" s="24"/>
      <c r="MWA69" s="28"/>
      <c r="MWB69" s="24"/>
      <c r="MWC69" s="28"/>
      <c r="MWD69" s="24"/>
      <c r="MWE69" s="28"/>
      <c r="MWF69" s="24"/>
      <c r="MWG69" s="28"/>
      <c r="MWH69" s="24"/>
      <c r="MWI69" s="28"/>
      <c r="MWJ69" s="24"/>
      <c r="MWK69" s="28"/>
      <c r="MWL69" s="24"/>
      <c r="MWM69" s="28"/>
      <c r="MWN69" s="24"/>
      <c r="MWO69" s="28"/>
      <c r="MWP69" s="24"/>
      <c r="MWQ69" s="28"/>
      <c r="MWR69" s="24"/>
      <c r="MWS69" s="28"/>
      <c r="MWT69" s="24"/>
      <c r="MWU69" s="28"/>
      <c r="MWV69" s="24"/>
      <c r="MWW69" s="28"/>
      <c r="MWX69" s="24"/>
      <c r="MWY69" s="28"/>
      <c r="MWZ69" s="24"/>
      <c r="MXA69" s="28"/>
      <c r="MXB69" s="24"/>
      <c r="MXC69" s="28"/>
      <c r="MXD69" s="24"/>
      <c r="MXE69" s="28"/>
      <c r="MXF69" s="24"/>
      <c r="MXG69" s="28"/>
      <c r="MXH69" s="24"/>
      <c r="MXI69" s="28"/>
      <c r="MXJ69" s="24"/>
      <c r="MXK69" s="28"/>
      <c r="MXL69" s="24"/>
      <c r="MXM69" s="28"/>
      <c r="MXN69" s="24"/>
      <c r="MXO69" s="28"/>
      <c r="MXP69" s="24"/>
      <c r="MXQ69" s="28"/>
      <c r="MXR69" s="24"/>
      <c r="MXS69" s="28"/>
      <c r="MXT69" s="24"/>
      <c r="MXU69" s="28"/>
      <c r="MXV69" s="24"/>
      <c r="MXW69" s="28"/>
      <c r="MXX69" s="24"/>
      <c r="MXY69" s="28"/>
      <c r="MXZ69" s="24"/>
      <c r="MYA69" s="28"/>
      <c r="MYB69" s="24"/>
      <c r="MYC69" s="28"/>
      <c r="MYD69" s="24"/>
      <c r="MYE69" s="28"/>
      <c r="MYF69" s="24"/>
      <c r="MYG69" s="28"/>
      <c r="MYH69" s="24"/>
      <c r="MYI69" s="28"/>
      <c r="MYJ69" s="24"/>
      <c r="MYK69" s="28"/>
      <c r="MYL69" s="24"/>
      <c r="MYM69" s="28"/>
      <c r="MYN69" s="24"/>
      <c r="MYO69" s="28"/>
      <c r="MYP69" s="24"/>
      <c r="MYQ69" s="28"/>
      <c r="MYR69" s="24"/>
      <c r="MYS69" s="28"/>
      <c r="MYT69" s="24"/>
      <c r="MYU69" s="28"/>
      <c r="MYV69" s="24"/>
      <c r="MYW69" s="28"/>
      <c r="MYX69" s="24"/>
      <c r="MYY69" s="28"/>
      <c r="MYZ69" s="24"/>
      <c r="MZA69" s="28"/>
      <c r="MZB69" s="24"/>
      <c r="MZC69" s="28"/>
      <c r="MZD69" s="24"/>
      <c r="MZE69" s="28"/>
      <c r="MZF69" s="24"/>
      <c r="MZG69" s="28"/>
      <c r="MZH69" s="24"/>
      <c r="MZI69" s="28"/>
      <c r="MZJ69" s="24"/>
      <c r="MZK69" s="28"/>
      <c r="MZL69" s="24"/>
      <c r="MZM69" s="28"/>
      <c r="MZN69" s="24"/>
      <c r="MZO69" s="28"/>
      <c r="MZP69" s="24"/>
      <c r="MZQ69" s="28"/>
      <c r="MZR69" s="24"/>
      <c r="MZS69" s="28"/>
      <c r="MZT69" s="24"/>
      <c r="MZU69" s="28"/>
      <c r="MZV69" s="24"/>
      <c r="MZW69" s="28"/>
      <c r="MZX69" s="24"/>
      <c r="MZY69" s="28"/>
      <c r="MZZ69" s="24"/>
      <c r="NAA69" s="28"/>
      <c r="NAB69" s="24"/>
      <c r="NAC69" s="28"/>
      <c r="NAD69" s="24"/>
      <c r="NAE69" s="28"/>
      <c r="NAF69" s="24"/>
      <c r="NAG69" s="28"/>
      <c r="NAH69" s="24"/>
      <c r="NAI69" s="28"/>
      <c r="NAJ69" s="24"/>
      <c r="NAK69" s="28"/>
      <c r="NAL69" s="24"/>
      <c r="NAM69" s="28"/>
      <c r="NAN69" s="24"/>
      <c r="NAO69" s="28"/>
      <c r="NAP69" s="24"/>
      <c r="NAQ69" s="28"/>
      <c r="NAR69" s="24"/>
      <c r="NAS69" s="28"/>
      <c r="NAT69" s="24"/>
      <c r="NAU69" s="28"/>
      <c r="NAV69" s="24"/>
      <c r="NAW69" s="28"/>
      <c r="NAX69" s="24"/>
      <c r="NAY69" s="28"/>
      <c r="NAZ69" s="24"/>
      <c r="NBA69" s="28"/>
      <c r="NBB69" s="24"/>
      <c r="NBC69" s="28"/>
      <c r="NBD69" s="24"/>
      <c r="NBE69" s="28"/>
      <c r="NBF69" s="24"/>
      <c r="NBG69" s="28"/>
      <c r="NBH69" s="24"/>
      <c r="NBI69" s="28"/>
      <c r="NBJ69" s="24"/>
      <c r="NBK69" s="28"/>
      <c r="NBL69" s="24"/>
      <c r="NBM69" s="28"/>
      <c r="NBN69" s="24"/>
      <c r="NBO69" s="28"/>
      <c r="NBP69" s="24"/>
      <c r="NBQ69" s="28"/>
      <c r="NBR69" s="24"/>
      <c r="NBS69" s="28"/>
      <c r="NBT69" s="24"/>
      <c r="NBU69" s="28"/>
      <c r="NBV69" s="24"/>
      <c r="NBW69" s="28"/>
      <c r="NBX69" s="24"/>
      <c r="NBY69" s="28"/>
      <c r="NBZ69" s="24"/>
      <c r="NCA69" s="28"/>
      <c r="NCB69" s="24"/>
      <c r="NCC69" s="28"/>
      <c r="NCD69" s="24"/>
      <c r="NCE69" s="28"/>
      <c r="NCF69" s="24"/>
      <c r="NCG69" s="28"/>
      <c r="NCH69" s="24"/>
      <c r="NCI69" s="28"/>
      <c r="NCJ69" s="24"/>
      <c r="NCK69" s="28"/>
      <c r="NCL69" s="24"/>
      <c r="NCM69" s="28"/>
      <c r="NCN69" s="24"/>
      <c r="NCO69" s="28"/>
      <c r="NCP69" s="24"/>
      <c r="NCQ69" s="28"/>
      <c r="NCR69" s="24"/>
      <c r="NCS69" s="28"/>
      <c r="NCT69" s="24"/>
      <c r="NCU69" s="28"/>
      <c r="NCV69" s="24"/>
      <c r="NCW69" s="28"/>
      <c r="NCX69" s="24"/>
      <c r="NCY69" s="28"/>
      <c r="NCZ69" s="24"/>
      <c r="NDA69" s="28"/>
      <c r="NDB69" s="24"/>
      <c r="NDC69" s="28"/>
      <c r="NDD69" s="24"/>
      <c r="NDE69" s="28"/>
      <c r="NDF69" s="24"/>
      <c r="NDG69" s="28"/>
      <c r="NDH69" s="24"/>
      <c r="NDI69" s="28"/>
      <c r="NDJ69" s="24"/>
      <c r="NDK69" s="28"/>
      <c r="NDL69" s="24"/>
      <c r="NDM69" s="28"/>
      <c r="NDN69" s="24"/>
      <c r="NDO69" s="28"/>
      <c r="NDP69" s="24"/>
      <c r="NDQ69" s="28"/>
      <c r="NDR69" s="24"/>
      <c r="NDS69" s="28"/>
      <c r="NDT69" s="24"/>
      <c r="NDU69" s="28"/>
      <c r="NDV69" s="24"/>
      <c r="NDW69" s="28"/>
      <c r="NDX69" s="24"/>
      <c r="NDY69" s="28"/>
      <c r="NDZ69" s="24"/>
      <c r="NEA69" s="28"/>
      <c r="NEB69" s="24"/>
      <c r="NEC69" s="28"/>
      <c r="NED69" s="24"/>
      <c r="NEE69" s="28"/>
      <c r="NEF69" s="24"/>
      <c r="NEG69" s="28"/>
      <c r="NEH69" s="24"/>
      <c r="NEI69" s="28"/>
      <c r="NEJ69" s="24"/>
      <c r="NEK69" s="28"/>
      <c r="NEL69" s="24"/>
      <c r="NEM69" s="28"/>
      <c r="NEN69" s="24"/>
      <c r="NEO69" s="28"/>
      <c r="NEP69" s="24"/>
      <c r="NEQ69" s="28"/>
      <c r="NER69" s="24"/>
      <c r="NES69" s="28"/>
      <c r="NET69" s="24"/>
      <c r="NEU69" s="28"/>
      <c r="NEV69" s="24"/>
      <c r="NEW69" s="28"/>
      <c r="NEX69" s="24"/>
      <c r="NEY69" s="28"/>
      <c r="NEZ69" s="24"/>
      <c r="NFA69" s="28"/>
      <c r="NFB69" s="24"/>
      <c r="NFC69" s="28"/>
      <c r="NFD69" s="24"/>
      <c r="NFE69" s="28"/>
      <c r="NFF69" s="24"/>
      <c r="NFG69" s="28"/>
      <c r="NFH69" s="24"/>
      <c r="NFI69" s="28"/>
      <c r="NFJ69" s="24"/>
      <c r="NFK69" s="28"/>
      <c r="NFL69" s="24"/>
      <c r="NFM69" s="28"/>
      <c r="NFN69" s="24"/>
      <c r="NFO69" s="28"/>
      <c r="NFP69" s="24"/>
      <c r="NFQ69" s="28"/>
      <c r="NFR69" s="24"/>
      <c r="NFS69" s="28"/>
      <c r="NFT69" s="24"/>
      <c r="NFU69" s="28"/>
      <c r="NFV69" s="24"/>
      <c r="NFW69" s="28"/>
      <c r="NFX69" s="24"/>
      <c r="NFY69" s="28"/>
      <c r="NFZ69" s="24"/>
      <c r="NGA69" s="28"/>
      <c r="NGB69" s="24"/>
      <c r="NGC69" s="28"/>
      <c r="NGD69" s="24"/>
      <c r="NGE69" s="28"/>
      <c r="NGF69" s="24"/>
      <c r="NGG69" s="28"/>
      <c r="NGH69" s="24"/>
      <c r="NGI69" s="28"/>
      <c r="NGJ69" s="24"/>
      <c r="NGK69" s="28"/>
      <c r="NGL69" s="24"/>
      <c r="NGM69" s="28"/>
      <c r="NGN69" s="24"/>
      <c r="NGO69" s="28"/>
      <c r="NGP69" s="24"/>
      <c r="NGQ69" s="28"/>
      <c r="NGR69" s="24"/>
      <c r="NGS69" s="28"/>
      <c r="NGT69" s="24"/>
      <c r="NGU69" s="28"/>
      <c r="NGV69" s="24"/>
      <c r="NGW69" s="28"/>
      <c r="NGX69" s="24"/>
      <c r="NGY69" s="28"/>
      <c r="NGZ69" s="24"/>
      <c r="NHA69" s="28"/>
      <c r="NHB69" s="24"/>
      <c r="NHC69" s="28"/>
      <c r="NHD69" s="24"/>
      <c r="NHE69" s="28"/>
      <c r="NHF69" s="24"/>
      <c r="NHG69" s="28"/>
      <c r="NHH69" s="24"/>
      <c r="NHI69" s="28"/>
      <c r="NHJ69" s="24"/>
      <c r="NHK69" s="28"/>
      <c r="NHL69" s="24"/>
      <c r="NHM69" s="28"/>
      <c r="NHN69" s="24"/>
      <c r="NHO69" s="28"/>
      <c r="NHP69" s="24"/>
      <c r="NHQ69" s="28"/>
      <c r="NHR69" s="24"/>
      <c r="NHS69" s="28"/>
      <c r="NHT69" s="24"/>
      <c r="NHU69" s="28"/>
      <c r="NHV69" s="24"/>
      <c r="NHW69" s="28"/>
      <c r="NHX69" s="24"/>
      <c r="NHY69" s="28"/>
      <c r="NHZ69" s="24"/>
      <c r="NIA69" s="28"/>
      <c r="NIB69" s="24"/>
      <c r="NIC69" s="28"/>
      <c r="NID69" s="24"/>
      <c r="NIE69" s="28"/>
      <c r="NIF69" s="24"/>
      <c r="NIG69" s="28"/>
      <c r="NIH69" s="24"/>
      <c r="NII69" s="28"/>
      <c r="NIJ69" s="24"/>
      <c r="NIK69" s="28"/>
      <c r="NIL69" s="24"/>
      <c r="NIM69" s="28"/>
      <c r="NIN69" s="24"/>
      <c r="NIO69" s="28"/>
      <c r="NIP69" s="24"/>
      <c r="NIQ69" s="28"/>
      <c r="NIR69" s="24"/>
      <c r="NIS69" s="28"/>
      <c r="NIT69" s="24"/>
      <c r="NIU69" s="28"/>
      <c r="NIV69" s="24"/>
      <c r="NIW69" s="28"/>
      <c r="NIX69" s="24"/>
      <c r="NIY69" s="28"/>
      <c r="NIZ69" s="24"/>
      <c r="NJA69" s="28"/>
      <c r="NJB69" s="24"/>
      <c r="NJC69" s="28"/>
      <c r="NJD69" s="24"/>
      <c r="NJE69" s="28"/>
      <c r="NJF69" s="24"/>
      <c r="NJG69" s="28"/>
      <c r="NJH69" s="24"/>
      <c r="NJI69" s="28"/>
      <c r="NJJ69" s="24"/>
      <c r="NJK69" s="28"/>
      <c r="NJL69" s="24"/>
      <c r="NJM69" s="28"/>
      <c r="NJN69" s="24"/>
      <c r="NJO69" s="28"/>
      <c r="NJP69" s="24"/>
      <c r="NJQ69" s="28"/>
      <c r="NJR69" s="24"/>
      <c r="NJS69" s="28"/>
      <c r="NJT69" s="24"/>
      <c r="NJU69" s="28"/>
      <c r="NJV69" s="24"/>
      <c r="NJW69" s="28"/>
      <c r="NJX69" s="24"/>
      <c r="NJY69" s="28"/>
      <c r="NJZ69" s="24"/>
      <c r="NKA69" s="28"/>
      <c r="NKB69" s="24"/>
      <c r="NKC69" s="28"/>
      <c r="NKD69" s="24"/>
      <c r="NKE69" s="28"/>
      <c r="NKF69" s="24"/>
      <c r="NKG69" s="28"/>
      <c r="NKH69" s="24"/>
      <c r="NKI69" s="28"/>
      <c r="NKJ69" s="24"/>
      <c r="NKK69" s="28"/>
      <c r="NKL69" s="24"/>
      <c r="NKM69" s="28"/>
      <c r="NKN69" s="24"/>
      <c r="NKO69" s="28"/>
      <c r="NKP69" s="24"/>
      <c r="NKQ69" s="28"/>
      <c r="NKR69" s="24"/>
      <c r="NKS69" s="28"/>
      <c r="NKT69" s="24"/>
      <c r="NKU69" s="28"/>
      <c r="NKV69" s="24"/>
      <c r="NKW69" s="28"/>
      <c r="NKX69" s="24"/>
      <c r="NKY69" s="28"/>
      <c r="NKZ69" s="24"/>
      <c r="NLA69" s="28"/>
      <c r="NLB69" s="24"/>
      <c r="NLC69" s="28"/>
      <c r="NLD69" s="24"/>
      <c r="NLE69" s="28"/>
      <c r="NLF69" s="24"/>
      <c r="NLG69" s="28"/>
      <c r="NLH69" s="24"/>
      <c r="NLI69" s="28"/>
      <c r="NLJ69" s="24"/>
      <c r="NLK69" s="28"/>
      <c r="NLL69" s="24"/>
      <c r="NLM69" s="28"/>
      <c r="NLN69" s="24"/>
      <c r="NLO69" s="28"/>
      <c r="NLP69" s="24"/>
      <c r="NLQ69" s="28"/>
      <c r="NLR69" s="24"/>
      <c r="NLS69" s="28"/>
      <c r="NLT69" s="24"/>
      <c r="NLU69" s="28"/>
      <c r="NLV69" s="24"/>
      <c r="NLW69" s="28"/>
      <c r="NLX69" s="24"/>
      <c r="NLY69" s="28"/>
      <c r="NLZ69" s="24"/>
      <c r="NMA69" s="28"/>
      <c r="NMB69" s="24"/>
      <c r="NMC69" s="28"/>
      <c r="NMD69" s="24"/>
      <c r="NME69" s="28"/>
      <c r="NMF69" s="24"/>
      <c r="NMG69" s="28"/>
      <c r="NMH69" s="24"/>
      <c r="NMI69" s="28"/>
      <c r="NMJ69" s="24"/>
      <c r="NMK69" s="28"/>
      <c r="NML69" s="24"/>
      <c r="NMM69" s="28"/>
      <c r="NMN69" s="24"/>
      <c r="NMO69" s="28"/>
      <c r="NMP69" s="24"/>
      <c r="NMQ69" s="28"/>
      <c r="NMR69" s="24"/>
      <c r="NMS69" s="28"/>
      <c r="NMT69" s="24"/>
      <c r="NMU69" s="28"/>
      <c r="NMV69" s="24"/>
      <c r="NMW69" s="28"/>
      <c r="NMX69" s="24"/>
      <c r="NMY69" s="28"/>
      <c r="NMZ69" s="24"/>
      <c r="NNA69" s="28"/>
      <c r="NNB69" s="24"/>
      <c r="NNC69" s="28"/>
      <c r="NND69" s="24"/>
      <c r="NNE69" s="28"/>
      <c r="NNF69" s="24"/>
      <c r="NNG69" s="28"/>
      <c r="NNH69" s="24"/>
      <c r="NNI69" s="28"/>
      <c r="NNJ69" s="24"/>
      <c r="NNK69" s="28"/>
      <c r="NNL69" s="24"/>
      <c r="NNM69" s="28"/>
      <c r="NNN69" s="24"/>
      <c r="NNO69" s="28"/>
      <c r="NNP69" s="24"/>
      <c r="NNQ69" s="28"/>
      <c r="NNR69" s="24"/>
      <c r="NNS69" s="28"/>
      <c r="NNT69" s="24"/>
      <c r="NNU69" s="28"/>
      <c r="NNV69" s="24"/>
      <c r="NNW69" s="28"/>
      <c r="NNX69" s="24"/>
      <c r="NNY69" s="28"/>
      <c r="NNZ69" s="24"/>
      <c r="NOA69" s="28"/>
      <c r="NOB69" s="24"/>
      <c r="NOC69" s="28"/>
      <c r="NOD69" s="24"/>
      <c r="NOE69" s="28"/>
      <c r="NOF69" s="24"/>
      <c r="NOG69" s="28"/>
      <c r="NOH69" s="24"/>
      <c r="NOI69" s="28"/>
      <c r="NOJ69" s="24"/>
      <c r="NOK69" s="28"/>
      <c r="NOL69" s="24"/>
      <c r="NOM69" s="28"/>
      <c r="NON69" s="24"/>
      <c r="NOO69" s="28"/>
      <c r="NOP69" s="24"/>
      <c r="NOQ69" s="28"/>
      <c r="NOR69" s="24"/>
      <c r="NOS69" s="28"/>
      <c r="NOT69" s="24"/>
      <c r="NOU69" s="28"/>
      <c r="NOV69" s="24"/>
      <c r="NOW69" s="28"/>
      <c r="NOX69" s="24"/>
      <c r="NOY69" s="28"/>
      <c r="NOZ69" s="24"/>
      <c r="NPA69" s="28"/>
      <c r="NPB69" s="24"/>
      <c r="NPC69" s="28"/>
      <c r="NPD69" s="24"/>
      <c r="NPE69" s="28"/>
      <c r="NPF69" s="24"/>
      <c r="NPG69" s="28"/>
      <c r="NPH69" s="24"/>
      <c r="NPI69" s="28"/>
      <c r="NPJ69" s="24"/>
      <c r="NPK69" s="28"/>
      <c r="NPL69" s="24"/>
      <c r="NPM69" s="28"/>
      <c r="NPN69" s="24"/>
      <c r="NPO69" s="28"/>
      <c r="NPP69" s="24"/>
      <c r="NPQ69" s="28"/>
      <c r="NPR69" s="24"/>
      <c r="NPS69" s="28"/>
      <c r="NPT69" s="24"/>
      <c r="NPU69" s="28"/>
      <c r="NPV69" s="24"/>
      <c r="NPW69" s="28"/>
      <c r="NPX69" s="24"/>
      <c r="NPY69" s="28"/>
      <c r="NPZ69" s="24"/>
      <c r="NQA69" s="28"/>
      <c r="NQB69" s="24"/>
      <c r="NQC69" s="28"/>
      <c r="NQD69" s="24"/>
      <c r="NQE69" s="28"/>
      <c r="NQF69" s="24"/>
      <c r="NQG69" s="28"/>
      <c r="NQH69" s="24"/>
      <c r="NQI69" s="28"/>
      <c r="NQJ69" s="24"/>
      <c r="NQK69" s="28"/>
      <c r="NQL69" s="24"/>
      <c r="NQM69" s="28"/>
      <c r="NQN69" s="24"/>
      <c r="NQO69" s="28"/>
      <c r="NQP69" s="24"/>
      <c r="NQQ69" s="28"/>
      <c r="NQR69" s="24"/>
      <c r="NQS69" s="28"/>
      <c r="NQT69" s="24"/>
      <c r="NQU69" s="28"/>
      <c r="NQV69" s="24"/>
      <c r="NQW69" s="28"/>
      <c r="NQX69" s="24"/>
      <c r="NQY69" s="28"/>
      <c r="NQZ69" s="24"/>
      <c r="NRA69" s="28"/>
      <c r="NRB69" s="24"/>
      <c r="NRC69" s="28"/>
      <c r="NRD69" s="24"/>
      <c r="NRE69" s="28"/>
      <c r="NRF69" s="24"/>
      <c r="NRG69" s="28"/>
      <c r="NRH69" s="24"/>
      <c r="NRI69" s="28"/>
      <c r="NRJ69" s="24"/>
      <c r="NRK69" s="28"/>
      <c r="NRL69" s="24"/>
      <c r="NRM69" s="28"/>
      <c r="NRN69" s="24"/>
      <c r="NRO69" s="28"/>
      <c r="NRP69" s="24"/>
      <c r="NRQ69" s="28"/>
      <c r="NRR69" s="24"/>
      <c r="NRS69" s="28"/>
      <c r="NRT69" s="24"/>
      <c r="NRU69" s="28"/>
      <c r="NRV69" s="24"/>
      <c r="NRW69" s="28"/>
      <c r="NRX69" s="24"/>
      <c r="NRY69" s="28"/>
      <c r="NRZ69" s="24"/>
      <c r="NSA69" s="28"/>
      <c r="NSB69" s="24"/>
      <c r="NSC69" s="28"/>
      <c r="NSD69" s="24"/>
      <c r="NSE69" s="28"/>
      <c r="NSF69" s="24"/>
      <c r="NSG69" s="28"/>
      <c r="NSH69" s="24"/>
      <c r="NSI69" s="28"/>
      <c r="NSJ69" s="24"/>
      <c r="NSK69" s="28"/>
      <c r="NSL69" s="24"/>
      <c r="NSM69" s="28"/>
      <c r="NSN69" s="24"/>
      <c r="NSO69" s="28"/>
      <c r="NSP69" s="24"/>
      <c r="NSQ69" s="28"/>
      <c r="NSR69" s="24"/>
      <c r="NSS69" s="28"/>
      <c r="NST69" s="24"/>
      <c r="NSU69" s="28"/>
      <c r="NSV69" s="24"/>
      <c r="NSW69" s="28"/>
      <c r="NSX69" s="24"/>
      <c r="NSY69" s="28"/>
      <c r="NSZ69" s="24"/>
      <c r="NTA69" s="28"/>
      <c r="NTB69" s="24"/>
      <c r="NTC69" s="28"/>
      <c r="NTD69" s="24"/>
      <c r="NTE69" s="28"/>
      <c r="NTF69" s="24"/>
      <c r="NTG69" s="28"/>
      <c r="NTH69" s="24"/>
      <c r="NTI69" s="28"/>
      <c r="NTJ69" s="24"/>
      <c r="NTK69" s="28"/>
      <c r="NTL69" s="24"/>
      <c r="NTM69" s="28"/>
      <c r="NTN69" s="24"/>
      <c r="NTO69" s="28"/>
      <c r="NTP69" s="24"/>
      <c r="NTQ69" s="28"/>
      <c r="NTR69" s="24"/>
      <c r="NTS69" s="28"/>
      <c r="NTT69" s="24"/>
      <c r="NTU69" s="28"/>
      <c r="NTV69" s="24"/>
      <c r="NTW69" s="28"/>
      <c r="NTX69" s="24"/>
      <c r="NTY69" s="28"/>
      <c r="NTZ69" s="24"/>
      <c r="NUA69" s="28"/>
      <c r="NUB69" s="24"/>
      <c r="NUC69" s="28"/>
      <c r="NUD69" s="24"/>
      <c r="NUE69" s="28"/>
      <c r="NUF69" s="24"/>
      <c r="NUG69" s="28"/>
      <c r="NUH69" s="24"/>
      <c r="NUI69" s="28"/>
      <c r="NUJ69" s="24"/>
      <c r="NUK69" s="28"/>
      <c r="NUL69" s="24"/>
      <c r="NUM69" s="28"/>
      <c r="NUN69" s="24"/>
      <c r="NUO69" s="28"/>
      <c r="NUP69" s="24"/>
      <c r="NUQ69" s="28"/>
      <c r="NUR69" s="24"/>
      <c r="NUS69" s="28"/>
      <c r="NUT69" s="24"/>
      <c r="NUU69" s="28"/>
      <c r="NUV69" s="24"/>
      <c r="NUW69" s="28"/>
      <c r="NUX69" s="24"/>
      <c r="NUY69" s="28"/>
      <c r="NUZ69" s="24"/>
      <c r="NVA69" s="28"/>
      <c r="NVB69" s="24"/>
      <c r="NVC69" s="28"/>
      <c r="NVD69" s="24"/>
      <c r="NVE69" s="28"/>
      <c r="NVF69" s="24"/>
      <c r="NVG69" s="28"/>
      <c r="NVH69" s="24"/>
      <c r="NVI69" s="28"/>
      <c r="NVJ69" s="24"/>
      <c r="NVK69" s="28"/>
      <c r="NVL69" s="24"/>
      <c r="NVM69" s="28"/>
      <c r="NVN69" s="24"/>
      <c r="NVO69" s="28"/>
      <c r="NVP69" s="24"/>
      <c r="NVQ69" s="28"/>
      <c r="NVR69" s="24"/>
      <c r="NVS69" s="28"/>
      <c r="NVT69" s="24"/>
      <c r="NVU69" s="28"/>
      <c r="NVV69" s="24"/>
      <c r="NVW69" s="28"/>
      <c r="NVX69" s="24"/>
      <c r="NVY69" s="28"/>
      <c r="NVZ69" s="24"/>
      <c r="NWA69" s="28"/>
      <c r="NWB69" s="24"/>
      <c r="NWC69" s="28"/>
      <c r="NWD69" s="24"/>
      <c r="NWE69" s="28"/>
      <c r="NWF69" s="24"/>
      <c r="NWG69" s="28"/>
      <c r="NWH69" s="24"/>
      <c r="NWI69" s="28"/>
      <c r="NWJ69" s="24"/>
      <c r="NWK69" s="28"/>
      <c r="NWL69" s="24"/>
      <c r="NWM69" s="28"/>
      <c r="NWN69" s="24"/>
      <c r="NWO69" s="28"/>
      <c r="NWP69" s="24"/>
      <c r="NWQ69" s="28"/>
      <c r="NWR69" s="24"/>
      <c r="NWS69" s="28"/>
      <c r="NWT69" s="24"/>
      <c r="NWU69" s="28"/>
      <c r="NWV69" s="24"/>
      <c r="NWW69" s="28"/>
      <c r="NWX69" s="24"/>
      <c r="NWY69" s="28"/>
      <c r="NWZ69" s="24"/>
      <c r="NXA69" s="28"/>
      <c r="NXB69" s="24"/>
      <c r="NXC69" s="28"/>
      <c r="NXD69" s="24"/>
      <c r="NXE69" s="28"/>
      <c r="NXF69" s="24"/>
      <c r="NXG69" s="28"/>
      <c r="NXH69" s="24"/>
      <c r="NXI69" s="28"/>
      <c r="NXJ69" s="24"/>
      <c r="NXK69" s="28"/>
      <c r="NXL69" s="24"/>
      <c r="NXM69" s="28"/>
      <c r="NXN69" s="24"/>
      <c r="NXO69" s="28"/>
      <c r="NXP69" s="24"/>
      <c r="NXQ69" s="28"/>
      <c r="NXR69" s="24"/>
      <c r="NXS69" s="28"/>
      <c r="NXT69" s="24"/>
      <c r="NXU69" s="28"/>
      <c r="NXV69" s="24"/>
      <c r="NXW69" s="28"/>
      <c r="NXX69" s="24"/>
      <c r="NXY69" s="28"/>
      <c r="NXZ69" s="24"/>
      <c r="NYA69" s="28"/>
      <c r="NYB69" s="24"/>
      <c r="NYC69" s="28"/>
      <c r="NYD69" s="24"/>
      <c r="NYE69" s="28"/>
      <c r="NYF69" s="24"/>
      <c r="NYG69" s="28"/>
      <c r="NYH69" s="24"/>
      <c r="NYI69" s="28"/>
      <c r="NYJ69" s="24"/>
      <c r="NYK69" s="28"/>
      <c r="NYL69" s="24"/>
      <c r="NYM69" s="28"/>
      <c r="NYN69" s="24"/>
      <c r="NYO69" s="28"/>
      <c r="NYP69" s="24"/>
      <c r="NYQ69" s="28"/>
      <c r="NYR69" s="24"/>
      <c r="NYS69" s="28"/>
      <c r="NYT69" s="24"/>
      <c r="NYU69" s="28"/>
      <c r="NYV69" s="24"/>
      <c r="NYW69" s="28"/>
      <c r="NYX69" s="24"/>
      <c r="NYY69" s="28"/>
      <c r="NYZ69" s="24"/>
      <c r="NZA69" s="28"/>
      <c r="NZB69" s="24"/>
      <c r="NZC69" s="28"/>
      <c r="NZD69" s="24"/>
      <c r="NZE69" s="28"/>
      <c r="NZF69" s="24"/>
      <c r="NZG69" s="28"/>
      <c r="NZH69" s="24"/>
      <c r="NZI69" s="28"/>
      <c r="NZJ69" s="24"/>
      <c r="NZK69" s="28"/>
      <c r="NZL69" s="24"/>
      <c r="NZM69" s="28"/>
      <c r="NZN69" s="24"/>
      <c r="NZO69" s="28"/>
      <c r="NZP69" s="24"/>
      <c r="NZQ69" s="28"/>
      <c r="NZR69" s="24"/>
      <c r="NZS69" s="28"/>
      <c r="NZT69" s="24"/>
      <c r="NZU69" s="28"/>
      <c r="NZV69" s="24"/>
      <c r="NZW69" s="28"/>
      <c r="NZX69" s="24"/>
      <c r="NZY69" s="28"/>
      <c r="NZZ69" s="24"/>
      <c r="OAA69" s="28"/>
      <c r="OAB69" s="24"/>
      <c r="OAC69" s="28"/>
      <c r="OAD69" s="24"/>
      <c r="OAE69" s="28"/>
      <c r="OAF69" s="24"/>
      <c r="OAG69" s="28"/>
      <c r="OAH69" s="24"/>
      <c r="OAI69" s="28"/>
      <c r="OAJ69" s="24"/>
      <c r="OAK69" s="28"/>
      <c r="OAL69" s="24"/>
      <c r="OAM69" s="28"/>
      <c r="OAN69" s="24"/>
      <c r="OAO69" s="28"/>
      <c r="OAP69" s="24"/>
      <c r="OAQ69" s="28"/>
      <c r="OAR69" s="24"/>
      <c r="OAS69" s="28"/>
      <c r="OAT69" s="24"/>
      <c r="OAU69" s="28"/>
      <c r="OAV69" s="24"/>
      <c r="OAW69" s="28"/>
      <c r="OAX69" s="24"/>
      <c r="OAY69" s="28"/>
      <c r="OAZ69" s="24"/>
      <c r="OBA69" s="28"/>
      <c r="OBB69" s="24"/>
      <c r="OBC69" s="28"/>
      <c r="OBD69" s="24"/>
      <c r="OBE69" s="28"/>
      <c r="OBF69" s="24"/>
      <c r="OBG69" s="28"/>
      <c r="OBH69" s="24"/>
      <c r="OBI69" s="28"/>
      <c r="OBJ69" s="24"/>
      <c r="OBK69" s="28"/>
      <c r="OBL69" s="24"/>
      <c r="OBM69" s="28"/>
      <c r="OBN69" s="24"/>
      <c r="OBO69" s="28"/>
      <c r="OBP69" s="24"/>
      <c r="OBQ69" s="28"/>
      <c r="OBR69" s="24"/>
      <c r="OBS69" s="28"/>
      <c r="OBT69" s="24"/>
      <c r="OBU69" s="28"/>
      <c r="OBV69" s="24"/>
      <c r="OBW69" s="28"/>
      <c r="OBX69" s="24"/>
      <c r="OBY69" s="28"/>
      <c r="OBZ69" s="24"/>
      <c r="OCA69" s="28"/>
      <c r="OCB69" s="24"/>
      <c r="OCC69" s="28"/>
      <c r="OCD69" s="24"/>
      <c r="OCE69" s="28"/>
      <c r="OCF69" s="24"/>
      <c r="OCG69" s="28"/>
      <c r="OCH69" s="24"/>
      <c r="OCI69" s="28"/>
      <c r="OCJ69" s="24"/>
      <c r="OCK69" s="28"/>
      <c r="OCL69" s="24"/>
      <c r="OCM69" s="28"/>
      <c r="OCN69" s="24"/>
      <c r="OCO69" s="28"/>
      <c r="OCP69" s="24"/>
      <c r="OCQ69" s="28"/>
      <c r="OCR69" s="24"/>
      <c r="OCS69" s="28"/>
      <c r="OCT69" s="24"/>
      <c r="OCU69" s="28"/>
      <c r="OCV69" s="24"/>
      <c r="OCW69" s="28"/>
      <c r="OCX69" s="24"/>
      <c r="OCY69" s="28"/>
      <c r="OCZ69" s="24"/>
      <c r="ODA69" s="28"/>
      <c r="ODB69" s="24"/>
      <c r="ODC69" s="28"/>
      <c r="ODD69" s="24"/>
      <c r="ODE69" s="28"/>
      <c r="ODF69" s="24"/>
      <c r="ODG69" s="28"/>
      <c r="ODH69" s="24"/>
      <c r="ODI69" s="28"/>
      <c r="ODJ69" s="24"/>
      <c r="ODK69" s="28"/>
      <c r="ODL69" s="24"/>
      <c r="ODM69" s="28"/>
      <c r="ODN69" s="24"/>
      <c r="ODO69" s="28"/>
      <c r="ODP69" s="24"/>
      <c r="ODQ69" s="28"/>
      <c r="ODR69" s="24"/>
      <c r="ODS69" s="28"/>
      <c r="ODT69" s="24"/>
      <c r="ODU69" s="28"/>
      <c r="ODV69" s="24"/>
      <c r="ODW69" s="28"/>
      <c r="ODX69" s="24"/>
      <c r="ODY69" s="28"/>
      <c r="ODZ69" s="24"/>
      <c r="OEA69" s="28"/>
      <c r="OEB69" s="24"/>
      <c r="OEC69" s="28"/>
      <c r="OED69" s="24"/>
      <c r="OEE69" s="28"/>
      <c r="OEF69" s="24"/>
      <c r="OEG69" s="28"/>
      <c r="OEH69" s="24"/>
      <c r="OEI69" s="28"/>
      <c r="OEJ69" s="24"/>
      <c r="OEK69" s="28"/>
      <c r="OEL69" s="24"/>
      <c r="OEM69" s="28"/>
      <c r="OEN69" s="24"/>
      <c r="OEO69" s="28"/>
      <c r="OEP69" s="24"/>
      <c r="OEQ69" s="28"/>
      <c r="OER69" s="24"/>
      <c r="OES69" s="28"/>
      <c r="OET69" s="24"/>
      <c r="OEU69" s="28"/>
      <c r="OEV69" s="24"/>
      <c r="OEW69" s="28"/>
      <c r="OEX69" s="24"/>
      <c r="OEY69" s="28"/>
      <c r="OEZ69" s="24"/>
      <c r="OFA69" s="28"/>
      <c r="OFB69" s="24"/>
      <c r="OFC69" s="28"/>
      <c r="OFD69" s="24"/>
      <c r="OFE69" s="28"/>
      <c r="OFF69" s="24"/>
      <c r="OFG69" s="28"/>
      <c r="OFH69" s="24"/>
      <c r="OFI69" s="28"/>
      <c r="OFJ69" s="24"/>
      <c r="OFK69" s="28"/>
      <c r="OFL69" s="24"/>
      <c r="OFM69" s="28"/>
      <c r="OFN69" s="24"/>
      <c r="OFO69" s="28"/>
      <c r="OFP69" s="24"/>
      <c r="OFQ69" s="28"/>
      <c r="OFR69" s="24"/>
      <c r="OFS69" s="28"/>
      <c r="OFT69" s="24"/>
      <c r="OFU69" s="28"/>
      <c r="OFV69" s="24"/>
      <c r="OFW69" s="28"/>
      <c r="OFX69" s="24"/>
      <c r="OFY69" s="28"/>
      <c r="OFZ69" s="24"/>
      <c r="OGA69" s="28"/>
      <c r="OGB69" s="24"/>
      <c r="OGC69" s="28"/>
      <c r="OGD69" s="24"/>
      <c r="OGE69" s="28"/>
      <c r="OGF69" s="24"/>
      <c r="OGG69" s="28"/>
      <c r="OGH69" s="24"/>
      <c r="OGI69" s="28"/>
      <c r="OGJ69" s="24"/>
      <c r="OGK69" s="28"/>
      <c r="OGL69" s="24"/>
      <c r="OGM69" s="28"/>
      <c r="OGN69" s="24"/>
      <c r="OGO69" s="28"/>
      <c r="OGP69" s="24"/>
      <c r="OGQ69" s="28"/>
      <c r="OGR69" s="24"/>
      <c r="OGS69" s="28"/>
      <c r="OGT69" s="24"/>
      <c r="OGU69" s="28"/>
      <c r="OGV69" s="24"/>
      <c r="OGW69" s="28"/>
      <c r="OGX69" s="24"/>
      <c r="OGY69" s="28"/>
      <c r="OGZ69" s="24"/>
      <c r="OHA69" s="28"/>
      <c r="OHB69" s="24"/>
      <c r="OHC69" s="28"/>
      <c r="OHD69" s="24"/>
      <c r="OHE69" s="28"/>
      <c r="OHF69" s="24"/>
      <c r="OHG69" s="28"/>
      <c r="OHH69" s="24"/>
      <c r="OHI69" s="28"/>
      <c r="OHJ69" s="24"/>
      <c r="OHK69" s="28"/>
      <c r="OHL69" s="24"/>
      <c r="OHM69" s="28"/>
      <c r="OHN69" s="24"/>
      <c r="OHO69" s="28"/>
      <c r="OHP69" s="24"/>
      <c r="OHQ69" s="28"/>
      <c r="OHR69" s="24"/>
      <c r="OHS69" s="28"/>
      <c r="OHT69" s="24"/>
      <c r="OHU69" s="28"/>
      <c r="OHV69" s="24"/>
      <c r="OHW69" s="28"/>
      <c r="OHX69" s="24"/>
      <c r="OHY69" s="28"/>
      <c r="OHZ69" s="24"/>
      <c r="OIA69" s="28"/>
      <c r="OIB69" s="24"/>
      <c r="OIC69" s="28"/>
      <c r="OID69" s="24"/>
      <c r="OIE69" s="28"/>
      <c r="OIF69" s="24"/>
      <c r="OIG69" s="28"/>
      <c r="OIH69" s="24"/>
      <c r="OII69" s="28"/>
      <c r="OIJ69" s="24"/>
      <c r="OIK69" s="28"/>
      <c r="OIL69" s="24"/>
      <c r="OIM69" s="28"/>
      <c r="OIN69" s="24"/>
      <c r="OIO69" s="28"/>
      <c r="OIP69" s="24"/>
      <c r="OIQ69" s="28"/>
      <c r="OIR69" s="24"/>
      <c r="OIS69" s="28"/>
      <c r="OIT69" s="24"/>
      <c r="OIU69" s="28"/>
      <c r="OIV69" s="24"/>
      <c r="OIW69" s="28"/>
      <c r="OIX69" s="24"/>
      <c r="OIY69" s="28"/>
      <c r="OIZ69" s="24"/>
      <c r="OJA69" s="28"/>
      <c r="OJB69" s="24"/>
      <c r="OJC69" s="28"/>
      <c r="OJD69" s="24"/>
      <c r="OJE69" s="28"/>
      <c r="OJF69" s="24"/>
      <c r="OJG69" s="28"/>
      <c r="OJH69" s="24"/>
      <c r="OJI69" s="28"/>
      <c r="OJJ69" s="24"/>
      <c r="OJK69" s="28"/>
      <c r="OJL69" s="24"/>
      <c r="OJM69" s="28"/>
      <c r="OJN69" s="24"/>
      <c r="OJO69" s="28"/>
      <c r="OJP69" s="24"/>
      <c r="OJQ69" s="28"/>
      <c r="OJR69" s="24"/>
      <c r="OJS69" s="28"/>
      <c r="OJT69" s="24"/>
      <c r="OJU69" s="28"/>
      <c r="OJV69" s="24"/>
      <c r="OJW69" s="28"/>
      <c r="OJX69" s="24"/>
      <c r="OJY69" s="28"/>
      <c r="OJZ69" s="24"/>
      <c r="OKA69" s="28"/>
      <c r="OKB69" s="24"/>
      <c r="OKC69" s="28"/>
      <c r="OKD69" s="24"/>
      <c r="OKE69" s="28"/>
      <c r="OKF69" s="24"/>
      <c r="OKG69" s="28"/>
      <c r="OKH69" s="24"/>
      <c r="OKI69" s="28"/>
      <c r="OKJ69" s="24"/>
      <c r="OKK69" s="28"/>
      <c r="OKL69" s="24"/>
      <c r="OKM69" s="28"/>
      <c r="OKN69" s="24"/>
      <c r="OKO69" s="28"/>
      <c r="OKP69" s="24"/>
      <c r="OKQ69" s="28"/>
      <c r="OKR69" s="24"/>
      <c r="OKS69" s="28"/>
      <c r="OKT69" s="24"/>
      <c r="OKU69" s="28"/>
      <c r="OKV69" s="24"/>
      <c r="OKW69" s="28"/>
      <c r="OKX69" s="24"/>
      <c r="OKY69" s="28"/>
      <c r="OKZ69" s="24"/>
      <c r="OLA69" s="28"/>
      <c r="OLB69" s="24"/>
      <c r="OLC69" s="28"/>
      <c r="OLD69" s="24"/>
      <c r="OLE69" s="28"/>
      <c r="OLF69" s="24"/>
      <c r="OLG69" s="28"/>
      <c r="OLH69" s="24"/>
      <c r="OLI69" s="28"/>
      <c r="OLJ69" s="24"/>
      <c r="OLK69" s="28"/>
      <c r="OLL69" s="24"/>
      <c r="OLM69" s="28"/>
      <c r="OLN69" s="24"/>
      <c r="OLO69" s="28"/>
      <c r="OLP69" s="24"/>
      <c r="OLQ69" s="28"/>
      <c r="OLR69" s="24"/>
      <c r="OLS69" s="28"/>
      <c r="OLT69" s="24"/>
      <c r="OLU69" s="28"/>
      <c r="OLV69" s="24"/>
      <c r="OLW69" s="28"/>
      <c r="OLX69" s="24"/>
      <c r="OLY69" s="28"/>
      <c r="OLZ69" s="24"/>
      <c r="OMA69" s="28"/>
      <c r="OMB69" s="24"/>
      <c r="OMC69" s="28"/>
      <c r="OMD69" s="24"/>
      <c r="OME69" s="28"/>
      <c r="OMF69" s="24"/>
      <c r="OMG69" s="28"/>
      <c r="OMH69" s="24"/>
      <c r="OMI69" s="28"/>
      <c r="OMJ69" s="24"/>
      <c r="OMK69" s="28"/>
      <c r="OML69" s="24"/>
      <c r="OMM69" s="28"/>
      <c r="OMN69" s="24"/>
      <c r="OMO69" s="28"/>
      <c r="OMP69" s="24"/>
      <c r="OMQ69" s="28"/>
      <c r="OMR69" s="24"/>
      <c r="OMS69" s="28"/>
      <c r="OMT69" s="24"/>
      <c r="OMU69" s="28"/>
      <c r="OMV69" s="24"/>
      <c r="OMW69" s="28"/>
      <c r="OMX69" s="24"/>
      <c r="OMY69" s="28"/>
      <c r="OMZ69" s="24"/>
      <c r="ONA69" s="28"/>
      <c r="ONB69" s="24"/>
      <c r="ONC69" s="28"/>
      <c r="OND69" s="24"/>
      <c r="ONE69" s="28"/>
      <c r="ONF69" s="24"/>
      <c r="ONG69" s="28"/>
      <c r="ONH69" s="24"/>
      <c r="ONI69" s="28"/>
      <c r="ONJ69" s="24"/>
      <c r="ONK69" s="28"/>
      <c r="ONL69" s="24"/>
      <c r="ONM69" s="28"/>
      <c r="ONN69" s="24"/>
      <c r="ONO69" s="28"/>
      <c r="ONP69" s="24"/>
      <c r="ONQ69" s="28"/>
      <c r="ONR69" s="24"/>
      <c r="ONS69" s="28"/>
      <c r="ONT69" s="24"/>
      <c r="ONU69" s="28"/>
      <c r="ONV69" s="24"/>
      <c r="ONW69" s="28"/>
      <c r="ONX69" s="24"/>
      <c r="ONY69" s="28"/>
      <c r="ONZ69" s="24"/>
      <c r="OOA69" s="28"/>
      <c r="OOB69" s="24"/>
      <c r="OOC69" s="28"/>
      <c r="OOD69" s="24"/>
      <c r="OOE69" s="28"/>
      <c r="OOF69" s="24"/>
      <c r="OOG69" s="28"/>
      <c r="OOH69" s="24"/>
      <c r="OOI69" s="28"/>
      <c r="OOJ69" s="24"/>
      <c r="OOK69" s="28"/>
      <c r="OOL69" s="24"/>
      <c r="OOM69" s="28"/>
      <c r="OON69" s="24"/>
      <c r="OOO69" s="28"/>
      <c r="OOP69" s="24"/>
      <c r="OOQ69" s="28"/>
      <c r="OOR69" s="24"/>
      <c r="OOS69" s="28"/>
      <c r="OOT69" s="24"/>
      <c r="OOU69" s="28"/>
      <c r="OOV69" s="24"/>
      <c r="OOW69" s="28"/>
      <c r="OOX69" s="24"/>
      <c r="OOY69" s="28"/>
      <c r="OOZ69" s="24"/>
      <c r="OPA69" s="28"/>
      <c r="OPB69" s="24"/>
      <c r="OPC69" s="28"/>
      <c r="OPD69" s="24"/>
      <c r="OPE69" s="28"/>
      <c r="OPF69" s="24"/>
      <c r="OPG69" s="28"/>
      <c r="OPH69" s="24"/>
      <c r="OPI69" s="28"/>
      <c r="OPJ69" s="24"/>
      <c r="OPK69" s="28"/>
      <c r="OPL69" s="24"/>
      <c r="OPM69" s="28"/>
      <c r="OPN69" s="24"/>
      <c r="OPO69" s="28"/>
      <c r="OPP69" s="24"/>
      <c r="OPQ69" s="28"/>
      <c r="OPR69" s="24"/>
      <c r="OPS69" s="28"/>
      <c r="OPT69" s="24"/>
      <c r="OPU69" s="28"/>
      <c r="OPV69" s="24"/>
      <c r="OPW69" s="28"/>
      <c r="OPX69" s="24"/>
      <c r="OPY69" s="28"/>
      <c r="OPZ69" s="24"/>
      <c r="OQA69" s="28"/>
      <c r="OQB69" s="24"/>
      <c r="OQC69" s="28"/>
      <c r="OQD69" s="24"/>
      <c r="OQE69" s="28"/>
      <c r="OQF69" s="24"/>
      <c r="OQG69" s="28"/>
      <c r="OQH69" s="24"/>
      <c r="OQI69" s="28"/>
      <c r="OQJ69" s="24"/>
      <c r="OQK69" s="28"/>
      <c r="OQL69" s="24"/>
      <c r="OQM69" s="28"/>
      <c r="OQN69" s="24"/>
      <c r="OQO69" s="28"/>
      <c r="OQP69" s="24"/>
      <c r="OQQ69" s="28"/>
      <c r="OQR69" s="24"/>
      <c r="OQS69" s="28"/>
      <c r="OQT69" s="24"/>
      <c r="OQU69" s="28"/>
      <c r="OQV69" s="24"/>
      <c r="OQW69" s="28"/>
      <c r="OQX69" s="24"/>
      <c r="OQY69" s="28"/>
      <c r="OQZ69" s="24"/>
      <c r="ORA69" s="28"/>
      <c r="ORB69" s="24"/>
      <c r="ORC69" s="28"/>
      <c r="ORD69" s="24"/>
      <c r="ORE69" s="28"/>
      <c r="ORF69" s="24"/>
      <c r="ORG69" s="28"/>
      <c r="ORH69" s="24"/>
      <c r="ORI69" s="28"/>
      <c r="ORJ69" s="24"/>
      <c r="ORK69" s="28"/>
      <c r="ORL69" s="24"/>
      <c r="ORM69" s="28"/>
      <c r="ORN69" s="24"/>
      <c r="ORO69" s="28"/>
      <c r="ORP69" s="24"/>
      <c r="ORQ69" s="28"/>
      <c r="ORR69" s="24"/>
      <c r="ORS69" s="28"/>
      <c r="ORT69" s="24"/>
      <c r="ORU69" s="28"/>
      <c r="ORV69" s="24"/>
      <c r="ORW69" s="28"/>
      <c r="ORX69" s="24"/>
      <c r="ORY69" s="28"/>
      <c r="ORZ69" s="24"/>
      <c r="OSA69" s="28"/>
      <c r="OSB69" s="24"/>
      <c r="OSC69" s="28"/>
      <c r="OSD69" s="24"/>
      <c r="OSE69" s="28"/>
      <c r="OSF69" s="24"/>
      <c r="OSG69" s="28"/>
      <c r="OSH69" s="24"/>
      <c r="OSI69" s="28"/>
      <c r="OSJ69" s="24"/>
      <c r="OSK69" s="28"/>
      <c r="OSL69" s="24"/>
      <c r="OSM69" s="28"/>
      <c r="OSN69" s="24"/>
      <c r="OSO69" s="28"/>
      <c r="OSP69" s="24"/>
      <c r="OSQ69" s="28"/>
      <c r="OSR69" s="24"/>
      <c r="OSS69" s="28"/>
      <c r="OST69" s="24"/>
      <c r="OSU69" s="28"/>
      <c r="OSV69" s="24"/>
      <c r="OSW69" s="28"/>
      <c r="OSX69" s="24"/>
      <c r="OSY69" s="28"/>
      <c r="OSZ69" s="24"/>
      <c r="OTA69" s="28"/>
      <c r="OTB69" s="24"/>
      <c r="OTC69" s="28"/>
      <c r="OTD69" s="24"/>
      <c r="OTE69" s="28"/>
      <c r="OTF69" s="24"/>
      <c r="OTG69" s="28"/>
      <c r="OTH69" s="24"/>
      <c r="OTI69" s="28"/>
      <c r="OTJ69" s="24"/>
      <c r="OTK69" s="28"/>
      <c r="OTL69" s="24"/>
      <c r="OTM69" s="28"/>
      <c r="OTN69" s="24"/>
      <c r="OTO69" s="28"/>
      <c r="OTP69" s="24"/>
      <c r="OTQ69" s="28"/>
      <c r="OTR69" s="24"/>
      <c r="OTS69" s="28"/>
      <c r="OTT69" s="24"/>
      <c r="OTU69" s="28"/>
      <c r="OTV69" s="24"/>
      <c r="OTW69" s="28"/>
      <c r="OTX69" s="24"/>
      <c r="OTY69" s="28"/>
      <c r="OTZ69" s="24"/>
      <c r="OUA69" s="28"/>
      <c r="OUB69" s="24"/>
      <c r="OUC69" s="28"/>
      <c r="OUD69" s="24"/>
      <c r="OUE69" s="28"/>
      <c r="OUF69" s="24"/>
      <c r="OUG69" s="28"/>
      <c r="OUH69" s="24"/>
      <c r="OUI69" s="28"/>
      <c r="OUJ69" s="24"/>
      <c r="OUK69" s="28"/>
      <c r="OUL69" s="24"/>
      <c r="OUM69" s="28"/>
      <c r="OUN69" s="24"/>
      <c r="OUO69" s="28"/>
      <c r="OUP69" s="24"/>
      <c r="OUQ69" s="28"/>
      <c r="OUR69" s="24"/>
      <c r="OUS69" s="28"/>
      <c r="OUT69" s="24"/>
      <c r="OUU69" s="28"/>
      <c r="OUV69" s="24"/>
      <c r="OUW69" s="28"/>
      <c r="OUX69" s="24"/>
      <c r="OUY69" s="28"/>
      <c r="OUZ69" s="24"/>
      <c r="OVA69" s="28"/>
      <c r="OVB69" s="24"/>
      <c r="OVC69" s="28"/>
      <c r="OVD69" s="24"/>
      <c r="OVE69" s="28"/>
      <c r="OVF69" s="24"/>
      <c r="OVG69" s="28"/>
      <c r="OVH69" s="24"/>
      <c r="OVI69" s="28"/>
      <c r="OVJ69" s="24"/>
      <c r="OVK69" s="28"/>
      <c r="OVL69" s="24"/>
      <c r="OVM69" s="28"/>
      <c r="OVN69" s="24"/>
      <c r="OVO69" s="28"/>
      <c r="OVP69" s="24"/>
      <c r="OVQ69" s="28"/>
      <c r="OVR69" s="24"/>
      <c r="OVS69" s="28"/>
      <c r="OVT69" s="24"/>
      <c r="OVU69" s="28"/>
      <c r="OVV69" s="24"/>
      <c r="OVW69" s="28"/>
      <c r="OVX69" s="24"/>
      <c r="OVY69" s="28"/>
      <c r="OVZ69" s="24"/>
      <c r="OWA69" s="28"/>
      <c r="OWB69" s="24"/>
      <c r="OWC69" s="28"/>
      <c r="OWD69" s="24"/>
      <c r="OWE69" s="28"/>
      <c r="OWF69" s="24"/>
      <c r="OWG69" s="28"/>
      <c r="OWH69" s="24"/>
      <c r="OWI69" s="28"/>
      <c r="OWJ69" s="24"/>
      <c r="OWK69" s="28"/>
      <c r="OWL69" s="24"/>
      <c r="OWM69" s="28"/>
      <c r="OWN69" s="24"/>
      <c r="OWO69" s="28"/>
      <c r="OWP69" s="24"/>
      <c r="OWQ69" s="28"/>
      <c r="OWR69" s="24"/>
      <c r="OWS69" s="28"/>
      <c r="OWT69" s="24"/>
      <c r="OWU69" s="28"/>
      <c r="OWV69" s="24"/>
      <c r="OWW69" s="28"/>
      <c r="OWX69" s="24"/>
      <c r="OWY69" s="28"/>
      <c r="OWZ69" s="24"/>
      <c r="OXA69" s="28"/>
      <c r="OXB69" s="24"/>
      <c r="OXC69" s="28"/>
      <c r="OXD69" s="24"/>
      <c r="OXE69" s="28"/>
      <c r="OXF69" s="24"/>
      <c r="OXG69" s="28"/>
      <c r="OXH69" s="24"/>
      <c r="OXI69" s="28"/>
      <c r="OXJ69" s="24"/>
      <c r="OXK69" s="28"/>
      <c r="OXL69" s="24"/>
      <c r="OXM69" s="28"/>
      <c r="OXN69" s="24"/>
      <c r="OXO69" s="28"/>
      <c r="OXP69" s="24"/>
      <c r="OXQ69" s="28"/>
      <c r="OXR69" s="24"/>
      <c r="OXS69" s="28"/>
      <c r="OXT69" s="24"/>
      <c r="OXU69" s="28"/>
      <c r="OXV69" s="24"/>
      <c r="OXW69" s="28"/>
      <c r="OXX69" s="24"/>
      <c r="OXY69" s="28"/>
      <c r="OXZ69" s="24"/>
      <c r="OYA69" s="28"/>
      <c r="OYB69" s="24"/>
      <c r="OYC69" s="28"/>
      <c r="OYD69" s="24"/>
      <c r="OYE69" s="28"/>
      <c r="OYF69" s="24"/>
      <c r="OYG69" s="28"/>
      <c r="OYH69" s="24"/>
      <c r="OYI69" s="28"/>
      <c r="OYJ69" s="24"/>
      <c r="OYK69" s="28"/>
      <c r="OYL69" s="24"/>
      <c r="OYM69" s="28"/>
      <c r="OYN69" s="24"/>
      <c r="OYO69" s="28"/>
      <c r="OYP69" s="24"/>
      <c r="OYQ69" s="28"/>
      <c r="OYR69" s="24"/>
      <c r="OYS69" s="28"/>
      <c r="OYT69" s="24"/>
      <c r="OYU69" s="28"/>
      <c r="OYV69" s="24"/>
      <c r="OYW69" s="28"/>
      <c r="OYX69" s="24"/>
      <c r="OYY69" s="28"/>
      <c r="OYZ69" s="24"/>
      <c r="OZA69" s="28"/>
      <c r="OZB69" s="24"/>
      <c r="OZC69" s="28"/>
      <c r="OZD69" s="24"/>
      <c r="OZE69" s="28"/>
      <c r="OZF69" s="24"/>
      <c r="OZG69" s="28"/>
      <c r="OZH69" s="24"/>
      <c r="OZI69" s="28"/>
      <c r="OZJ69" s="24"/>
      <c r="OZK69" s="28"/>
      <c r="OZL69" s="24"/>
      <c r="OZM69" s="28"/>
      <c r="OZN69" s="24"/>
      <c r="OZO69" s="28"/>
      <c r="OZP69" s="24"/>
      <c r="OZQ69" s="28"/>
      <c r="OZR69" s="24"/>
      <c r="OZS69" s="28"/>
      <c r="OZT69" s="24"/>
      <c r="OZU69" s="28"/>
      <c r="OZV69" s="24"/>
      <c r="OZW69" s="28"/>
      <c r="OZX69" s="24"/>
      <c r="OZY69" s="28"/>
      <c r="OZZ69" s="24"/>
      <c r="PAA69" s="28"/>
      <c r="PAB69" s="24"/>
      <c r="PAC69" s="28"/>
      <c r="PAD69" s="24"/>
      <c r="PAE69" s="28"/>
      <c r="PAF69" s="24"/>
      <c r="PAG69" s="28"/>
      <c r="PAH69" s="24"/>
      <c r="PAI69" s="28"/>
      <c r="PAJ69" s="24"/>
      <c r="PAK69" s="28"/>
      <c r="PAL69" s="24"/>
      <c r="PAM69" s="28"/>
      <c r="PAN69" s="24"/>
      <c r="PAO69" s="28"/>
      <c r="PAP69" s="24"/>
      <c r="PAQ69" s="28"/>
      <c r="PAR69" s="24"/>
      <c r="PAS69" s="28"/>
      <c r="PAT69" s="24"/>
      <c r="PAU69" s="28"/>
      <c r="PAV69" s="24"/>
      <c r="PAW69" s="28"/>
      <c r="PAX69" s="24"/>
      <c r="PAY69" s="28"/>
      <c r="PAZ69" s="24"/>
      <c r="PBA69" s="28"/>
      <c r="PBB69" s="24"/>
      <c r="PBC69" s="28"/>
      <c r="PBD69" s="24"/>
      <c r="PBE69" s="28"/>
      <c r="PBF69" s="24"/>
      <c r="PBG69" s="28"/>
      <c r="PBH69" s="24"/>
      <c r="PBI69" s="28"/>
      <c r="PBJ69" s="24"/>
      <c r="PBK69" s="28"/>
      <c r="PBL69" s="24"/>
      <c r="PBM69" s="28"/>
      <c r="PBN69" s="24"/>
      <c r="PBO69" s="28"/>
      <c r="PBP69" s="24"/>
      <c r="PBQ69" s="28"/>
      <c r="PBR69" s="24"/>
      <c r="PBS69" s="28"/>
      <c r="PBT69" s="24"/>
      <c r="PBU69" s="28"/>
      <c r="PBV69" s="24"/>
      <c r="PBW69" s="28"/>
      <c r="PBX69" s="24"/>
      <c r="PBY69" s="28"/>
      <c r="PBZ69" s="24"/>
      <c r="PCA69" s="28"/>
      <c r="PCB69" s="24"/>
      <c r="PCC69" s="28"/>
      <c r="PCD69" s="24"/>
      <c r="PCE69" s="28"/>
      <c r="PCF69" s="24"/>
      <c r="PCG69" s="28"/>
      <c r="PCH69" s="24"/>
      <c r="PCI69" s="28"/>
      <c r="PCJ69" s="24"/>
      <c r="PCK69" s="28"/>
      <c r="PCL69" s="24"/>
      <c r="PCM69" s="28"/>
      <c r="PCN69" s="24"/>
      <c r="PCO69" s="28"/>
      <c r="PCP69" s="24"/>
      <c r="PCQ69" s="28"/>
      <c r="PCR69" s="24"/>
      <c r="PCS69" s="28"/>
      <c r="PCT69" s="24"/>
      <c r="PCU69" s="28"/>
      <c r="PCV69" s="24"/>
      <c r="PCW69" s="28"/>
      <c r="PCX69" s="24"/>
      <c r="PCY69" s="28"/>
      <c r="PCZ69" s="24"/>
      <c r="PDA69" s="28"/>
      <c r="PDB69" s="24"/>
      <c r="PDC69" s="28"/>
      <c r="PDD69" s="24"/>
      <c r="PDE69" s="28"/>
      <c r="PDF69" s="24"/>
      <c r="PDG69" s="28"/>
      <c r="PDH69" s="24"/>
      <c r="PDI69" s="28"/>
      <c r="PDJ69" s="24"/>
      <c r="PDK69" s="28"/>
      <c r="PDL69" s="24"/>
      <c r="PDM69" s="28"/>
      <c r="PDN69" s="24"/>
      <c r="PDO69" s="28"/>
      <c r="PDP69" s="24"/>
      <c r="PDQ69" s="28"/>
      <c r="PDR69" s="24"/>
      <c r="PDS69" s="28"/>
      <c r="PDT69" s="24"/>
      <c r="PDU69" s="28"/>
      <c r="PDV69" s="24"/>
      <c r="PDW69" s="28"/>
      <c r="PDX69" s="24"/>
      <c r="PDY69" s="28"/>
      <c r="PDZ69" s="24"/>
      <c r="PEA69" s="28"/>
      <c r="PEB69" s="24"/>
      <c r="PEC69" s="28"/>
      <c r="PED69" s="24"/>
      <c r="PEE69" s="28"/>
      <c r="PEF69" s="24"/>
      <c r="PEG69" s="28"/>
      <c r="PEH69" s="24"/>
      <c r="PEI69" s="28"/>
      <c r="PEJ69" s="24"/>
      <c r="PEK69" s="28"/>
      <c r="PEL69" s="24"/>
      <c r="PEM69" s="28"/>
      <c r="PEN69" s="24"/>
      <c r="PEO69" s="28"/>
      <c r="PEP69" s="24"/>
      <c r="PEQ69" s="28"/>
      <c r="PER69" s="24"/>
      <c r="PES69" s="28"/>
      <c r="PET69" s="24"/>
      <c r="PEU69" s="28"/>
      <c r="PEV69" s="24"/>
      <c r="PEW69" s="28"/>
      <c r="PEX69" s="24"/>
      <c r="PEY69" s="28"/>
      <c r="PEZ69" s="24"/>
      <c r="PFA69" s="28"/>
      <c r="PFB69" s="24"/>
      <c r="PFC69" s="28"/>
      <c r="PFD69" s="24"/>
      <c r="PFE69" s="28"/>
      <c r="PFF69" s="24"/>
      <c r="PFG69" s="28"/>
      <c r="PFH69" s="24"/>
      <c r="PFI69" s="28"/>
      <c r="PFJ69" s="24"/>
      <c r="PFK69" s="28"/>
      <c r="PFL69" s="24"/>
      <c r="PFM69" s="28"/>
      <c r="PFN69" s="24"/>
      <c r="PFO69" s="28"/>
      <c r="PFP69" s="24"/>
      <c r="PFQ69" s="28"/>
      <c r="PFR69" s="24"/>
      <c r="PFS69" s="28"/>
      <c r="PFT69" s="24"/>
      <c r="PFU69" s="28"/>
      <c r="PFV69" s="24"/>
      <c r="PFW69" s="28"/>
      <c r="PFX69" s="24"/>
      <c r="PFY69" s="28"/>
      <c r="PFZ69" s="24"/>
      <c r="PGA69" s="28"/>
      <c r="PGB69" s="24"/>
      <c r="PGC69" s="28"/>
      <c r="PGD69" s="24"/>
      <c r="PGE69" s="28"/>
      <c r="PGF69" s="24"/>
      <c r="PGG69" s="28"/>
      <c r="PGH69" s="24"/>
      <c r="PGI69" s="28"/>
      <c r="PGJ69" s="24"/>
      <c r="PGK69" s="28"/>
      <c r="PGL69" s="24"/>
      <c r="PGM69" s="28"/>
      <c r="PGN69" s="24"/>
      <c r="PGO69" s="28"/>
      <c r="PGP69" s="24"/>
      <c r="PGQ69" s="28"/>
      <c r="PGR69" s="24"/>
      <c r="PGS69" s="28"/>
      <c r="PGT69" s="24"/>
      <c r="PGU69" s="28"/>
      <c r="PGV69" s="24"/>
      <c r="PGW69" s="28"/>
      <c r="PGX69" s="24"/>
      <c r="PGY69" s="28"/>
      <c r="PGZ69" s="24"/>
      <c r="PHA69" s="28"/>
      <c r="PHB69" s="24"/>
      <c r="PHC69" s="28"/>
      <c r="PHD69" s="24"/>
      <c r="PHE69" s="28"/>
      <c r="PHF69" s="24"/>
      <c r="PHG69" s="28"/>
      <c r="PHH69" s="24"/>
      <c r="PHI69" s="28"/>
      <c r="PHJ69" s="24"/>
      <c r="PHK69" s="28"/>
      <c r="PHL69" s="24"/>
      <c r="PHM69" s="28"/>
      <c r="PHN69" s="24"/>
      <c r="PHO69" s="28"/>
      <c r="PHP69" s="24"/>
      <c r="PHQ69" s="28"/>
      <c r="PHR69" s="24"/>
      <c r="PHS69" s="28"/>
      <c r="PHT69" s="24"/>
      <c r="PHU69" s="28"/>
      <c r="PHV69" s="24"/>
      <c r="PHW69" s="28"/>
      <c r="PHX69" s="24"/>
      <c r="PHY69" s="28"/>
      <c r="PHZ69" s="24"/>
      <c r="PIA69" s="28"/>
      <c r="PIB69" s="24"/>
      <c r="PIC69" s="28"/>
      <c r="PID69" s="24"/>
      <c r="PIE69" s="28"/>
      <c r="PIF69" s="24"/>
      <c r="PIG69" s="28"/>
      <c r="PIH69" s="24"/>
      <c r="PII69" s="28"/>
      <c r="PIJ69" s="24"/>
      <c r="PIK69" s="28"/>
      <c r="PIL69" s="24"/>
      <c r="PIM69" s="28"/>
      <c r="PIN69" s="24"/>
      <c r="PIO69" s="28"/>
      <c r="PIP69" s="24"/>
      <c r="PIQ69" s="28"/>
      <c r="PIR69" s="24"/>
      <c r="PIS69" s="28"/>
      <c r="PIT69" s="24"/>
      <c r="PIU69" s="28"/>
      <c r="PIV69" s="24"/>
      <c r="PIW69" s="28"/>
      <c r="PIX69" s="24"/>
      <c r="PIY69" s="28"/>
      <c r="PIZ69" s="24"/>
      <c r="PJA69" s="28"/>
      <c r="PJB69" s="24"/>
      <c r="PJC69" s="28"/>
      <c r="PJD69" s="24"/>
      <c r="PJE69" s="28"/>
      <c r="PJF69" s="24"/>
      <c r="PJG69" s="28"/>
      <c r="PJH69" s="24"/>
      <c r="PJI69" s="28"/>
      <c r="PJJ69" s="24"/>
      <c r="PJK69" s="28"/>
      <c r="PJL69" s="24"/>
      <c r="PJM69" s="28"/>
      <c r="PJN69" s="24"/>
      <c r="PJO69" s="28"/>
      <c r="PJP69" s="24"/>
      <c r="PJQ69" s="28"/>
      <c r="PJR69" s="24"/>
      <c r="PJS69" s="28"/>
      <c r="PJT69" s="24"/>
      <c r="PJU69" s="28"/>
      <c r="PJV69" s="24"/>
      <c r="PJW69" s="28"/>
      <c r="PJX69" s="24"/>
      <c r="PJY69" s="28"/>
      <c r="PJZ69" s="24"/>
      <c r="PKA69" s="28"/>
      <c r="PKB69" s="24"/>
      <c r="PKC69" s="28"/>
      <c r="PKD69" s="24"/>
      <c r="PKE69" s="28"/>
      <c r="PKF69" s="24"/>
      <c r="PKG69" s="28"/>
      <c r="PKH69" s="24"/>
      <c r="PKI69" s="28"/>
      <c r="PKJ69" s="24"/>
      <c r="PKK69" s="28"/>
      <c r="PKL69" s="24"/>
      <c r="PKM69" s="28"/>
      <c r="PKN69" s="24"/>
      <c r="PKO69" s="28"/>
      <c r="PKP69" s="24"/>
      <c r="PKQ69" s="28"/>
      <c r="PKR69" s="24"/>
      <c r="PKS69" s="28"/>
      <c r="PKT69" s="24"/>
      <c r="PKU69" s="28"/>
      <c r="PKV69" s="24"/>
      <c r="PKW69" s="28"/>
      <c r="PKX69" s="24"/>
      <c r="PKY69" s="28"/>
      <c r="PKZ69" s="24"/>
      <c r="PLA69" s="28"/>
      <c r="PLB69" s="24"/>
      <c r="PLC69" s="28"/>
      <c r="PLD69" s="24"/>
      <c r="PLE69" s="28"/>
      <c r="PLF69" s="24"/>
      <c r="PLG69" s="28"/>
      <c r="PLH69" s="24"/>
      <c r="PLI69" s="28"/>
      <c r="PLJ69" s="24"/>
      <c r="PLK69" s="28"/>
      <c r="PLL69" s="24"/>
      <c r="PLM69" s="28"/>
      <c r="PLN69" s="24"/>
      <c r="PLO69" s="28"/>
      <c r="PLP69" s="24"/>
      <c r="PLQ69" s="28"/>
      <c r="PLR69" s="24"/>
      <c r="PLS69" s="28"/>
      <c r="PLT69" s="24"/>
      <c r="PLU69" s="28"/>
      <c r="PLV69" s="24"/>
      <c r="PLW69" s="28"/>
      <c r="PLX69" s="24"/>
      <c r="PLY69" s="28"/>
      <c r="PLZ69" s="24"/>
      <c r="PMA69" s="28"/>
      <c r="PMB69" s="24"/>
      <c r="PMC69" s="28"/>
      <c r="PMD69" s="24"/>
      <c r="PME69" s="28"/>
      <c r="PMF69" s="24"/>
      <c r="PMG69" s="28"/>
      <c r="PMH69" s="24"/>
      <c r="PMI69" s="28"/>
      <c r="PMJ69" s="24"/>
      <c r="PMK69" s="28"/>
      <c r="PML69" s="24"/>
      <c r="PMM69" s="28"/>
      <c r="PMN69" s="24"/>
      <c r="PMO69" s="28"/>
      <c r="PMP69" s="24"/>
      <c r="PMQ69" s="28"/>
      <c r="PMR69" s="24"/>
      <c r="PMS69" s="28"/>
      <c r="PMT69" s="24"/>
      <c r="PMU69" s="28"/>
      <c r="PMV69" s="24"/>
      <c r="PMW69" s="28"/>
      <c r="PMX69" s="24"/>
      <c r="PMY69" s="28"/>
      <c r="PMZ69" s="24"/>
      <c r="PNA69" s="28"/>
      <c r="PNB69" s="24"/>
      <c r="PNC69" s="28"/>
      <c r="PND69" s="24"/>
      <c r="PNE69" s="28"/>
      <c r="PNF69" s="24"/>
      <c r="PNG69" s="28"/>
      <c r="PNH69" s="24"/>
      <c r="PNI69" s="28"/>
      <c r="PNJ69" s="24"/>
      <c r="PNK69" s="28"/>
      <c r="PNL69" s="24"/>
      <c r="PNM69" s="28"/>
      <c r="PNN69" s="24"/>
      <c r="PNO69" s="28"/>
      <c r="PNP69" s="24"/>
      <c r="PNQ69" s="28"/>
      <c r="PNR69" s="24"/>
      <c r="PNS69" s="28"/>
      <c r="PNT69" s="24"/>
      <c r="PNU69" s="28"/>
      <c r="PNV69" s="24"/>
      <c r="PNW69" s="28"/>
      <c r="PNX69" s="24"/>
      <c r="PNY69" s="28"/>
      <c r="PNZ69" s="24"/>
      <c r="POA69" s="28"/>
      <c r="POB69" s="24"/>
      <c r="POC69" s="28"/>
      <c r="POD69" s="24"/>
      <c r="POE69" s="28"/>
      <c r="POF69" s="24"/>
      <c r="POG69" s="28"/>
      <c r="POH69" s="24"/>
      <c r="POI69" s="28"/>
      <c r="POJ69" s="24"/>
      <c r="POK69" s="28"/>
      <c r="POL69" s="24"/>
      <c r="POM69" s="28"/>
      <c r="PON69" s="24"/>
      <c r="POO69" s="28"/>
      <c r="POP69" s="24"/>
      <c r="POQ69" s="28"/>
      <c r="POR69" s="24"/>
      <c r="POS69" s="28"/>
      <c r="POT69" s="24"/>
      <c r="POU69" s="28"/>
      <c r="POV69" s="24"/>
      <c r="POW69" s="28"/>
      <c r="POX69" s="24"/>
      <c r="POY69" s="28"/>
      <c r="POZ69" s="24"/>
      <c r="PPA69" s="28"/>
      <c r="PPB69" s="24"/>
      <c r="PPC69" s="28"/>
      <c r="PPD69" s="24"/>
      <c r="PPE69" s="28"/>
      <c r="PPF69" s="24"/>
      <c r="PPG69" s="28"/>
      <c r="PPH69" s="24"/>
      <c r="PPI69" s="28"/>
      <c r="PPJ69" s="24"/>
      <c r="PPK69" s="28"/>
      <c r="PPL69" s="24"/>
      <c r="PPM69" s="28"/>
      <c r="PPN69" s="24"/>
      <c r="PPO69" s="28"/>
      <c r="PPP69" s="24"/>
      <c r="PPQ69" s="28"/>
      <c r="PPR69" s="24"/>
      <c r="PPS69" s="28"/>
      <c r="PPT69" s="24"/>
      <c r="PPU69" s="28"/>
      <c r="PPV69" s="24"/>
      <c r="PPW69" s="28"/>
      <c r="PPX69" s="24"/>
      <c r="PPY69" s="28"/>
      <c r="PPZ69" s="24"/>
      <c r="PQA69" s="28"/>
      <c r="PQB69" s="24"/>
      <c r="PQC69" s="28"/>
      <c r="PQD69" s="24"/>
      <c r="PQE69" s="28"/>
      <c r="PQF69" s="24"/>
      <c r="PQG69" s="28"/>
      <c r="PQH69" s="24"/>
      <c r="PQI69" s="28"/>
      <c r="PQJ69" s="24"/>
      <c r="PQK69" s="28"/>
      <c r="PQL69" s="24"/>
      <c r="PQM69" s="28"/>
      <c r="PQN69" s="24"/>
      <c r="PQO69" s="28"/>
      <c r="PQP69" s="24"/>
      <c r="PQQ69" s="28"/>
      <c r="PQR69" s="24"/>
      <c r="PQS69" s="28"/>
      <c r="PQT69" s="24"/>
      <c r="PQU69" s="28"/>
      <c r="PQV69" s="24"/>
      <c r="PQW69" s="28"/>
      <c r="PQX69" s="24"/>
      <c r="PQY69" s="28"/>
      <c r="PQZ69" s="24"/>
      <c r="PRA69" s="28"/>
      <c r="PRB69" s="24"/>
      <c r="PRC69" s="28"/>
      <c r="PRD69" s="24"/>
      <c r="PRE69" s="28"/>
      <c r="PRF69" s="24"/>
      <c r="PRG69" s="28"/>
      <c r="PRH69" s="24"/>
      <c r="PRI69" s="28"/>
      <c r="PRJ69" s="24"/>
      <c r="PRK69" s="28"/>
      <c r="PRL69" s="24"/>
      <c r="PRM69" s="28"/>
      <c r="PRN69" s="24"/>
      <c r="PRO69" s="28"/>
      <c r="PRP69" s="24"/>
      <c r="PRQ69" s="28"/>
      <c r="PRR69" s="24"/>
      <c r="PRS69" s="28"/>
      <c r="PRT69" s="24"/>
      <c r="PRU69" s="28"/>
      <c r="PRV69" s="24"/>
      <c r="PRW69" s="28"/>
      <c r="PRX69" s="24"/>
      <c r="PRY69" s="28"/>
      <c r="PRZ69" s="24"/>
      <c r="PSA69" s="28"/>
      <c r="PSB69" s="24"/>
      <c r="PSC69" s="28"/>
      <c r="PSD69" s="24"/>
      <c r="PSE69" s="28"/>
      <c r="PSF69" s="24"/>
      <c r="PSG69" s="28"/>
      <c r="PSH69" s="24"/>
      <c r="PSI69" s="28"/>
      <c r="PSJ69" s="24"/>
      <c r="PSK69" s="28"/>
      <c r="PSL69" s="24"/>
      <c r="PSM69" s="28"/>
      <c r="PSN69" s="24"/>
      <c r="PSO69" s="28"/>
      <c r="PSP69" s="24"/>
      <c r="PSQ69" s="28"/>
      <c r="PSR69" s="24"/>
      <c r="PSS69" s="28"/>
      <c r="PST69" s="24"/>
      <c r="PSU69" s="28"/>
      <c r="PSV69" s="24"/>
      <c r="PSW69" s="28"/>
      <c r="PSX69" s="24"/>
      <c r="PSY69" s="28"/>
      <c r="PSZ69" s="24"/>
      <c r="PTA69" s="28"/>
      <c r="PTB69" s="24"/>
      <c r="PTC69" s="28"/>
      <c r="PTD69" s="24"/>
      <c r="PTE69" s="28"/>
      <c r="PTF69" s="24"/>
      <c r="PTG69" s="28"/>
      <c r="PTH69" s="24"/>
      <c r="PTI69" s="28"/>
      <c r="PTJ69" s="24"/>
      <c r="PTK69" s="28"/>
      <c r="PTL69" s="24"/>
      <c r="PTM69" s="28"/>
      <c r="PTN69" s="24"/>
      <c r="PTO69" s="28"/>
      <c r="PTP69" s="24"/>
      <c r="PTQ69" s="28"/>
      <c r="PTR69" s="24"/>
      <c r="PTS69" s="28"/>
      <c r="PTT69" s="24"/>
      <c r="PTU69" s="28"/>
      <c r="PTV69" s="24"/>
      <c r="PTW69" s="28"/>
      <c r="PTX69" s="24"/>
      <c r="PTY69" s="28"/>
      <c r="PTZ69" s="24"/>
      <c r="PUA69" s="28"/>
      <c r="PUB69" s="24"/>
      <c r="PUC69" s="28"/>
      <c r="PUD69" s="24"/>
      <c r="PUE69" s="28"/>
      <c r="PUF69" s="24"/>
      <c r="PUG69" s="28"/>
      <c r="PUH69" s="24"/>
      <c r="PUI69" s="28"/>
      <c r="PUJ69" s="24"/>
      <c r="PUK69" s="28"/>
      <c r="PUL69" s="24"/>
      <c r="PUM69" s="28"/>
      <c r="PUN69" s="24"/>
      <c r="PUO69" s="28"/>
      <c r="PUP69" s="24"/>
      <c r="PUQ69" s="28"/>
      <c r="PUR69" s="24"/>
      <c r="PUS69" s="28"/>
      <c r="PUT69" s="24"/>
      <c r="PUU69" s="28"/>
      <c r="PUV69" s="24"/>
      <c r="PUW69" s="28"/>
      <c r="PUX69" s="24"/>
      <c r="PUY69" s="28"/>
      <c r="PUZ69" s="24"/>
      <c r="PVA69" s="28"/>
      <c r="PVB69" s="24"/>
      <c r="PVC69" s="28"/>
      <c r="PVD69" s="24"/>
      <c r="PVE69" s="28"/>
      <c r="PVF69" s="24"/>
      <c r="PVG69" s="28"/>
      <c r="PVH69" s="24"/>
      <c r="PVI69" s="28"/>
      <c r="PVJ69" s="24"/>
      <c r="PVK69" s="28"/>
      <c r="PVL69" s="24"/>
      <c r="PVM69" s="28"/>
      <c r="PVN69" s="24"/>
      <c r="PVO69" s="28"/>
      <c r="PVP69" s="24"/>
      <c r="PVQ69" s="28"/>
      <c r="PVR69" s="24"/>
      <c r="PVS69" s="28"/>
      <c r="PVT69" s="24"/>
      <c r="PVU69" s="28"/>
      <c r="PVV69" s="24"/>
      <c r="PVW69" s="28"/>
      <c r="PVX69" s="24"/>
      <c r="PVY69" s="28"/>
      <c r="PVZ69" s="24"/>
      <c r="PWA69" s="28"/>
      <c r="PWB69" s="24"/>
      <c r="PWC69" s="28"/>
      <c r="PWD69" s="24"/>
      <c r="PWE69" s="28"/>
      <c r="PWF69" s="24"/>
      <c r="PWG69" s="28"/>
      <c r="PWH69" s="24"/>
      <c r="PWI69" s="28"/>
      <c r="PWJ69" s="24"/>
      <c r="PWK69" s="28"/>
      <c r="PWL69" s="24"/>
      <c r="PWM69" s="28"/>
      <c r="PWN69" s="24"/>
      <c r="PWO69" s="28"/>
      <c r="PWP69" s="24"/>
      <c r="PWQ69" s="28"/>
      <c r="PWR69" s="24"/>
      <c r="PWS69" s="28"/>
      <c r="PWT69" s="24"/>
      <c r="PWU69" s="28"/>
      <c r="PWV69" s="24"/>
      <c r="PWW69" s="28"/>
      <c r="PWX69" s="24"/>
      <c r="PWY69" s="28"/>
      <c r="PWZ69" s="24"/>
      <c r="PXA69" s="28"/>
      <c r="PXB69" s="24"/>
      <c r="PXC69" s="28"/>
      <c r="PXD69" s="24"/>
      <c r="PXE69" s="28"/>
      <c r="PXF69" s="24"/>
      <c r="PXG69" s="28"/>
      <c r="PXH69" s="24"/>
      <c r="PXI69" s="28"/>
      <c r="PXJ69" s="24"/>
      <c r="PXK69" s="28"/>
      <c r="PXL69" s="24"/>
      <c r="PXM69" s="28"/>
      <c r="PXN69" s="24"/>
      <c r="PXO69" s="28"/>
      <c r="PXP69" s="24"/>
      <c r="PXQ69" s="28"/>
      <c r="PXR69" s="24"/>
      <c r="PXS69" s="28"/>
      <c r="PXT69" s="24"/>
      <c r="PXU69" s="28"/>
      <c r="PXV69" s="24"/>
      <c r="PXW69" s="28"/>
      <c r="PXX69" s="24"/>
      <c r="PXY69" s="28"/>
      <c r="PXZ69" s="24"/>
      <c r="PYA69" s="28"/>
      <c r="PYB69" s="24"/>
      <c r="PYC69" s="28"/>
      <c r="PYD69" s="24"/>
      <c r="PYE69" s="28"/>
      <c r="PYF69" s="24"/>
      <c r="PYG69" s="28"/>
      <c r="PYH69" s="24"/>
      <c r="PYI69" s="28"/>
      <c r="PYJ69" s="24"/>
      <c r="PYK69" s="28"/>
      <c r="PYL69" s="24"/>
      <c r="PYM69" s="28"/>
      <c r="PYN69" s="24"/>
      <c r="PYO69" s="28"/>
      <c r="PYP69" s="24"/>
      <c r="PYQ69" s="28"/>
      <c r="PYR69" s="24"/>
      <c r="PYS69" s="28"/>
      <c r="PYT69" s="24"/>
      <c r="PYU69" s="28"/>
      <c r="PYV69" s="24"/>
      <c r="PYW69" s="28"/>
      <c r="PYX69" s="24"/>
      <c r="PYY69" s="28"/>
      <c r="PYZ69" s="24"/>
      <c r="PZA69" s="28"/>
      <c r="PZB69" s="24"/>
      <c r="PZC69" s="28"/>
      <c r="PZD69" s="24"/>
      <c r="PZE69" s="28"/>
      <c r="PZF69" s="24"/>
      <c r="PZG69" s="28"/>
      <c r="PZH69" s="24"/>
      <c r="PZI69" s="28"/>
      <c r="PZJ69" s="24"/>
      <c r="PZK69" s="28"/>
      <c r="PZL69" s="24"/>
      <c r="PZM69" s="28"/>
      <c r="PZN69" s="24"/>
      <c r="PZO69" s="28"/>
      <c r="PZP69" s="24"/>
      <c r="PZQ69" s="28"/>
      <c r="PZR69" s="24"/>
      <c r="PZS69" s="28"/>
      <c r="PZT69" s="24"/>
      <c r="PZU69" s="28"/>
      <c r="PZV69" s="24"/>
      <c r="PZW69" s="28"/>
      <c r="PZX69" s="24"/>
      <c r="PZY69" s="28"/>
      <c r="PZZ69" s="24"/>
      <c r="QAA69" s="28"/>
      <c r="QAB69" s="24"/>
      <c r="QAC69" s="28"/>
      <c r="QAD69" s="24"/>
      <c r="QAE69" s="28"/>
      <c r="QAF69" s="24"/>
      <c r="QAG69" s="28"/>
      <c r="QAH69" s="24"/>
      <c r="QAI69" s="28"/>
      <c r="QAJ69" s="24"/>
      <c r="QAK69" s="28"/>
      <c r="QAL69" s="24"/>
      <c r="QAM69" s="28"/>
      <c r="QAN69" s="24"/>
      <c r="QAO69" s="28"/>
      <c r="QAP69" s="24"/>
      <c r="QAQ69" s="28"/>
      <c r="QAR69" s="24"/>
      <c r="QAS69" s="28"/>
      <c r="QAT69" s="24"/>
      <c r="QAU69" s="28"/>
      <c r="QAV69" s="24"/>
      <c r="QAW69" s="28"/>
      <c r="QAX69" s="24"/>
      <c r="QAY69" s="28"/>
      <c r="QAZ69" s="24"/>
      <c r="QBA69" s="28"/>
      <c r="QBB69" s="24"/>
      <c r="QBC69" s="28"/>
      <c r="QBD69" s="24"/>
      <c r="QBE69" s="28"/>
      <c r="QBF69" s="24"/>
      <c r="QBG69" s="28"/>
      <c r="QBH69" s="24"/>
      <c r="QBI69" s="28"/>
      <c r="QBJ69" s="24"/>
      <c r="QBK69" s="28"/>
      <c r="QBL69" s="24"/>
      <c r="QBM69" s="28"/>
      <c r="QBN69" s="24"/>
      <c r="QBO69" s="28"/>
      <c r="QBP69" s="24"/>
      <c r="QBQ69" s="28"/>
      <c r="QBR69" s="24"/>
      <c r="QBS69" s="28"/>
      <c r="QBT69" s="24"/>
      <c r="QBU69" s="28"/>
      <c r="QBV69" s="24"/>
      <c r="QBW69" s="28"/>
      <c r="QBX69" s="24"/>
      <c r="QBY69" s="28"/>
      <c r="QBZ69" s="24"/>
      <c r="QCA69" s="28"/>
      <c r="QCB69" s="24"/>
      <c r="QCC69" s="28"/>
      <c r="QCD69" s="24"/>
      <c r="QCE69" s="28"/>
      <c r="QCF69" s="24"/>
      <c r="QCG69" s="28"/>
      <c r="QCH69" s="24"/>
      <c r="QCI69" s="28"/>
      <c r="QCJ69" s="24"/>
      <c r="QCK69" s="28"/>
      <c r="QCL69" s="24"/>
      <c r="QCM69" s="28"/>
      <c r="QCN69" s="24"/>
      <c r="QCO69" s="28"/>
      <c r="QCP69" s="24"/>
      <c r="QCQ69" s="28"/>
      <c r="QCR69" s="24"/>
      <c r="QCS69" s="28"/>
      <c r="QCT69" s="24"/>
      <c r="QCU69" s="28"/>
      <c r="QCV69" s="24"/>
      <c r="QCW69" s="28"/>
      <c r="QCX69" s="24"/>
      <c r="QCY69" s="28"/>
      <c r="QCZ69" s="24"/>
      <c r="QDA69" s="28"/>
      <c r="QDB69" s="24"/>
      <c r="QDC69" s="28"/>
      <c r="QDD69" s="24"/>
      <c r="QDE69" s="28"/>
      <c r="QDF69" s="24"/>
      <c r="QDG69" s="28"/>
      <c r="QDH69" s="24"/>
      <c r="QDI69" s="28"/>
      <c r="QDJ69" s="24"/>
      <c r="QDK69" s="28"/>
      <c r="QDL69" s="24"/>
      <c r="QDM69" s="28"/>
      <c r="QDN69" s="24"/>
      <c r="QDO69" s="28"/>
      <c r="QDP69" s="24"/>
      <c r="QDQ69" s="28"/>
      <c r="QDR69" s="24"/>
      <c r="QDS69" s="28"/>
      <c r="QDT69" s="24"/>
      <c r="QDU69" s="28"/>
      <c r="QDV69" s="24"/>
      <c r="QDW69" s="28"/>
      <c r="QDX69" s="24"/>
      <c r="QDY69" s="28"/>
      <c r="QDZ69" s="24"/>
      <c r="QEA69" s="28"/>
      <c r="QEB69" s="24"/>
      <c r="QEC69" s="28"/>
      <c r="QED69" s="24"/>
      <c r="QEE69" s="28"/>
      <c r="QEF69" s="24"/>
      <c r="QEG69" s="28"/>
      <c r="QEH69" s="24"/>
      <c r="QEI69" s="28"/>
      <c r="QEJ69" s="24"/>
      <c r="QEK69" s="28"/>
      <c r="QEL69" s="24"/>
      <c r="QEM69" s="28"/>
      <c r="QEN69" s="24"/>
      <c r="QEO69" s="28"/>
      <c r="QEP69" s="24"/>
      <c r="QEQ69" s="28"/>
      <c r="QER69" s="24"/>
      <c r="QES69" s="28"/>
      <c r="QET69" s="24"/>
      <c r="QEU69" s="28"/>
      <c r="QEV69" s="24"/>
      <c r="QEW69" s="28"/>
      <c r="QEX69" s="24"/>
      <c r="QEY69" s="28"/>
      <c r="QEZ69" s="24"/>
      <c r="QFA69" s="28"/>
      <c r="QFB69" s="24"/>
      <c r="QFC69" s="28"/>
      <c r="QFD69" s="24"/>
      <c r="QFE69" s="28"/>
      <c r="QFF69" s="24"/>
      <c r="QFG69" s="28"/>
      <c r="QFH69" s="24"/>
      <c r="QFI69" s="28"/>
      <c r="QFJ69" s="24"/>
      <c r="QFK69" s="28"/>
      <c r="QFL69" s="24"/>
      <c r="QFM69" s="28"/>
      <c r="QFN69" s="24"/>
      <c r="QFO69" s="28"/>
      <c r="QFP69" s="24"/>
      <c r="QFQ69" s="28"/>
      <c r="QFR69" s="24"/>
      <c r="QFS69" s="28"/>
      <c r="QFT69" s="24"/>
      <c r="QFU69" s="28"/>
      <c r="QFV69" s="24"/>
      <c r="QFW69" s="28"/>
      <c r="QFX69" s="24"/>
      <c r="QFY69" s="28"/>
      <c r="QFZ69" s="24"/>
      <c r="QGA69" s="28"/>
      <c r="QGB69" s="24"/>
      <c r="QGC69" s="28"/>
      <c r="QGD69" s="24"/>
      <c r="QGE69" s="28"/>
      <c r="QGF69" s="24"/>
      <c r="QGG69" s="28"/>
      <c r="QGH69" s="24"/>
      <c r="QGI69" s="28"/>
      <c r="QGJ69" s="24"/>
      <c r="QGK69" s="28"/>
      <c r="QGL69" s="24"/>
      <c r="QGM69" s="28"/>
      <c r="QGN69" s="24"/>
      <c r="QGO69" s="28"/>
      <c r="QGP69" s="24"/>
      <c r="QGQ69" s="28"/>
      <c r="QGR69" s="24"/>
      <c r="QGS69" s="28"/>
      <c r="QGT69" s="24"/>
      <c r="QGU69" s="28"/>
      <c r="QGV69" s="24"/>
      <c r="QGW69" s="28"/>
      <c r="QGX69" s="24"/>
      <c r="QGY69" s="28"/>
      <c r="QGZ69" s="24"/>
      <c r="QHA69" s="28"/>
      <c r="QHB69" s="24"/>
      <c r="QHC69" s="28"/>
      <c r="QHD69" s="24"/>
      <c r="QHE69" s="28"/>
      <c r="QHF69" s="24"/>
      <c r="QHG69" s="28"/>
      <c r="QHH69" s="24"/>
      <c r="QHI69" s="28"/>
      <c r="QHJ69" s="24"/>
      <c r="QHK69" s="28"/>
      <c r="QHL69" s="24"/>
      <c r="QHM69" s="28"/>
      <c r="QHN69" s="24"/>
      <c r="QHO69" s="28"/>
      <c r="QHP69" s="24"/>
      <c r="QHQ69" s="28"/>
      <c r="QHR69" s="24"/>
      <c r="QHS69" s="28"/>
      <c r="QHT69" s="24"/>
      <c r="QHU69" s="28"/>
      <c r="QHV69" s="24"/>
      <c r="QHW69" s="28"/>
      <c r="QHX69" s="24"/>
      <c r="QHY69" s="28"/>
      <c r="QHZ69" s="24"/>
      <c r="QIA69" s="28"/>
      <c r="QIB69" s="24"/>
      <c r="QIC69" s="28"/>
      <c r="QID69" s="24"/>
      <c r="QIE69" s="28"/>
      <c r="QIF69" s="24"/>
      <c r="QIG69" s="28"/>
      <c r="QIH69" s="24"/>
      <c r="QII69" s="28"/>
      <c r="QIJ69" s="24"/>
      <c r="QIK69" s="28"/>
      <c r="QIL69" s="24"/>
      <c r="QIM69" s="28"/>
      <c r="QIN69" s="24"/>
      <c r="QIO69" s="28"/>
      <c r="QIP69" s="24"/>
      <c r="QIQ69" s="28"/>
      <c r="QIR69" s="24"/>
      <c r="QIS69" s="28"/>
      <c r="QIT69" s="24"/>
      <c r="QIU69" s="28"/>
      <c r="QIV69" s="24"/>
      <c r="QIW69" s="28"/>
      <c r="QIX69" s="24"/>
      <c r="QIY69" s="28"/>
      <c r="QIZ69" s="24"/>
      <c r="QJA69" s="28"/>
      <c r="QJB69" s="24"/>
      <c r="QJC69" s="28"/>
      <c r="QJD69" s="24"/>
      <c r="QJE69" s="28"/>
      <c r="QJF69" s="24"/>
      <c r="QJG69" s="28"/>
      <c r="QJH69" s="24"/>
      <c r="QJI69" s="28"/>
      <c r="QJJ69" s="24"/>
      <c r="QJK69" s="28"/>
      <c r="QJL69" s="24"/>
      <c r="QJM69" s="28"/>
      <c r="QJN69" s="24"/>
      <c r="QJO69" s="28"/>
      <c r="QJP69" s="24"/>
      <c r="QJQ69" s="28"/>
      <c r="QJR69" s="24"/>
      <c r="QJS69" s="28"/>
      <c r="QJT69" s="24"/>
      <c r="QJU69" s="28"/>
      <c r="QJV69" s="24"/>
      <c r="QJW69" s="28"/>
      <c r="QJX69" s="24"/>
      <c r="QJY69" s="28"/>
      <c r="QJZ69" s="24"/>
      <c r="QKA69" s="28"/>
      <c r="QKB69" s="24"/>
      <c r="QKC69" s="28"/>
      <c r="QKD69" s="24"/>
      <c r="QKE69" s="28"/>
      <c r="QKF69" s="24"/>
      <c r="QKG69" s="28"/>
      <c r="QKH69" s="24"/>
      <c r="QKI69" s="28"/>
      <c r="QKJ69" s="24"/>
      <c r="QKK69" s="28"/>
      <c r="QKL69" s="24"/>
      <c r="QKM69" s="28"/>
      <c r="QKN69" s="24"/>
      <c r="QKO69" s="28"/>
      <c r="QKP69" s="24"/>
      <c r="QKQ69" s="28"/>
      <c r="QKR69" s="24"/>
      <c r="QKS69" s="28"/>
      <c r="QKT69" s="24"/>
      <c r="QKU69" s="28"/>
      <c r="QKV69" s="24"/>
      <c r="QKW69" s="28"/>
      <c r="QKX69" s="24"/>
      <c r="QKY69" s="28"/>
      <c r="QKZ69" s="24"/>
      <c r="QLA69" s="28"/>
      <c r="QLB69" s="24"/>
      <c r="QLC69" s="28"/>
      <c r="QLD69" s="24"/>
      <c r="QLE69" s="28"/>
      <c r="QLF69" s="24"/>
      <c r="QLG69" s="28"/>
      <c r="QLH69" s="24"/>
      <c r="QLI69" s="28"/>
      <c r="QLJ69" s="24"/>
      <c r="QLK69" s="28"/>
      <c r="QLL69" s="24"/>
      <c r="QLM69" s="28"/>
      <c r="QLN69" s="24"/>
      <c r="QLO69" s="28"/>
      <c r="QLP69" s="24"/>
      <c r="QLQ69" s="28"/>
      <c r="QLR69" s="24"/>
      <c r="QLS69" s="28"/>
      <c r="QLT69" s="24"/>
      <c r="QLU69" s="28"/>
      <c r="QLV69" s="24"/>
      <c r="QLW69" s="28"/>
      <c r="QLX69" s="24"/>
      <c r="QLY69" s="28"/>
      <c r="QLZ69" s="24"/>
      <c r="QMA69" s="28"/>
      <c r="QMB69" s="24"/>
      <c r="QMC69" s="28"/>
      <c r="QMD69" s="24"/>
      <c r="QME69" s="28"/>
      <c r="QMF69" s="24"/>
      <c r="QMG69" s="28"/>
      <c r="QMH69" s="24"/>
      <c r="QMI69" s="28"/>
      <c r="QMJ69" s="24"/>
      <c r="QMK69" s="28"/>
      <c r="QML69" s="24"/>
      <c r="QMM69" s="28"/>
      <c r="QMN69" s="24"/>
      <c r="QMO69" s="28"/>
      <c r="QMP69" s="24"/>
      <c r="QMQ69" s="28"/>
      <c r="QMR69" s="24"/>
      <c r="QMS69" s="28"/>
      <c r="QMT69" s="24"/>
      <c r="QMU69" s="28"/>
      <c r="QMV69" s="24"/>
      <c r="QMW69" s="28"/>
      <c r="QMX69" s="24"/>
      <c r="QMY69" s="28"/>
      <c r="QMZ69" s="24"/>
      <c r="QNA69" s="28"/>
      <c r="QNB69" s="24"/>
      <c r="QNC69" s="28"/>
      <c r="QND69" s="24"/>
      <c r="QNE69" s="28"/>
      <c r="QNF69" s="24"/>
      <c r="QNG69" s="28"/>
      <c r="QNH69" s="24"/>
      <c r="QNI69" s="28"/>
      <c r="QNJ69" s="24"/>
      <c r="QNK69" s="28"/>
      <c r="QNL69" s="24"/>
      <c r="QNM69" s="28"/>
      <c r="QNN69" s="24"/>
      <c r="QNO69" s="28"/>
      <c r="QNP69" s="24"/>
      <c r="QNQ69" s="28"/>
      <c r="QNR69" s="24"/>
      <c r="QNS69" s="28"/>
      <c r="QNT69" s="24"/>
      <c r="QNU69" s="28"/>
      <c r="QNV69" s="24"/>
      <c r="QNW69" s="28"/>
      <c r="QNX69" s="24"/>
      <c r="QNY69" s="28"/>
      <c r="QNZ69" s="24"/>
      <c r="QOA69" s="28"/>
      <c r="QOB69" s="24"/>
      <c r="QOC69" s="28"/>
      <c r="QOD69" s="24"/>
      <c r="QOE69" s="28"/>
      <c r="QOF69" s="24"/>
      <c r="QOG69" s="28"/>
      <c r="QOH69" s="24"/>
      <c r="QOI69" s="28"/>
      <c r="QOJ69" s="24"/>
      <c r="QOK69" s="28"/>
      <c r="QOL69" s="24"/>
      <c r="QOM69" s="28"/>
      <c r="QON69" s="24"/>
      <c r="QOO69" s="28"/>
      <c r="QOP69" s="24"/>
      <c r="QOQ69" s="28"/>
      <c r="QOR69" s="24"/>
      <c r="QOS69" s="28"/>
      <c r="QOT69" s="24"/>
      <c r="QOU69" s="28"/>
      <c r="QOV69" s="24"/>
      <c r="QOW69" s="28"/>
      <c r="QOX69" s="24"/>
      <c r="QOY69" s="28"/>
      <c r="QOZ69" s="24"/>
      <c r="QPA69" s="28"/>
      <c r="QPB69" s="24"/>
      <c r="QPC69" s="28"/>
      <c r="QPD69" s="24"/>
      <c r="QPE69" s="28"/>
      <c r="QPF69" s="24"/>
      <c r="QPG69" s="28"/>
      <c r="QPH69" s="24"/>
      <c r="QPI69" s="28"/>
      <c r="QPJ69" s="24"/>
      <c r="QPK69" s="28"/>
      <c r="QPL69" s="24"/>
      <c r="QPM69" s="28"/>
      <c r="QPN69" s="24"/>
      <c r="QPO69" s="28"/>
      <c r="QPP69" s="24"/>
      <c r="QPQ69" s="28"/>
      <c r="QPR69" s="24"/>
      <c r="QPS69" s="28"/>
      <c r="QPT69" s="24"/>
      <c r="QPU69" s="28"/>
      <c r="QPV69" s="24"/>
      <c r="QPW69" s="28"/>
      <c r="QPX69" s="24"/>
      <c r="QPY69" s="28"/>
      <c r="QPZ69" s="24"/>
      <c r="QQA69" s="28"/>
      <c r="QQB69" s="24"/>
      <c r="QQC69" s="28"/>
      <c r="QQD69" s="24"/>
      <c r="QQE69" s="28"/>
      <c r="QQF69" s="24"/>
      <c r="QQG69" s="28"/>
      <c r="QQH69" s="24"/>
      <c r="QQI69" s="28"/>
      <c r="QQJ69" s="24"/>
      <c r="QQK69" s="28"/>
      <c r="QQL69" s="24"/>
      <c r="QQM69" s="28"/>
      <c r="QQN69" s="24"/>
      <c r="QQO69" s="28"/>
      <c r="QQP69" s="24"/>
      <c r="QQQ69" s="28"/>
      <c r="QQR69" s="24"/>
      <c r="QQS69" s="28"/>
      <c r="QQT69" s="24"/>
      <c r="QQU69" s="28"/>
      <c r="QQV69" s="24"/>
      <c r="QQW69" s="28"/>
      <c r="QQX69" s="24"/>
      <c r="QQY69" s="28"/>
      <c r="QQZ69" s="24"/>
      <c r="QRA69" s="28"/>
      <c r="QRB69" s="24"/>
      <c r="QRC69" s="28"/>
      <c r="QRD69" s="24"/>
      <c r="QRE69" s="28"/>
      <c r="QRF69" s="24"/>
      <c r="QRG69" s="28"/>
      <c r="QRH69" s="24"/>
      <c r="QRI69" s="28"/>
      <c r="QRJ69" s="24"/>
      <c r="QRK69" s="28"/>
      <c r="QRL69" s="24"/>
      <c r="QRM69" s="28"/>
      <c r="QRN69" s="24"/>
      <c r="QRO69" s="28"/>
      <c r="QRP69" s="24"/>
      <c r="QRQ69" s="28"/>
      <c r="QRR69" s="24"/>
      <c r="QRS69" s="28"/>
      <c r="QRT69" s="24"/>
      <c r="QRU69" s="28"/>
      <c r="QRV69" s="24"/>
      <c r="QRW69" s="28"/>
      <c r="QRX69" s="24"/>
      <c r="QRY69" s="28"/>
      <c r="QRZ69" s="24"/>
      <c r="QSA69" s="28"/>
      <c r="QSB69" s="24"/>
      <c r="QSC69" s="28"/>
      <c r="QSD69" s="24"/>
      <c r="QSE69" s="28"/>
      <c r="QSF69" s="24"/>
      <c r="QSG69" s="28"/>
      <c r="QSH69" s="24"/>
      <c r="QSI69" s="28"/>
      <c r="QSJ69" s="24"/>
      <c r="QSK69" s="28"/>
      <c r="QSL69" s="24"/>
      <c r="QSM69" s="28"/>
      <c r="QSN69" s="24"/>
      <c r="QSO69" s="28"/>
      <c r="QSP69" s="24"/>
      <c r="QSQ69" s="28"/>
      <c r="QSR69" s="24"/>
      <c r="QSS69" s="28"/>
      <c r="QST69" s="24"/>
      <c r="QSU69" s="28"/>
      <c r="QSV69" s="24"/>
      <c r="QSW69" s="28"/>
      <c r="QSX69" s="24"/>
      <c r="QSY69" s="28"/>
      <c r="QSZ69" s="24"/>
      <c r="QTA69" s="28"/>
      <c r="QTB69" s="24"/>
      <c r="QTC69" s="28"/>
      <c r="QTD69" s="24"/>
      <c r="QTE69" s="28"/>
      <c r="QTF69" s="24"/>
      <c r="QTG69" s="28"/>
      <c r="QTH69" s="24"/>
      <c r="QTI69" s="28"/>
      <c r="QTJ69" s="24"/>
      <c r="QTK69" s="28"/>
      <c r="QTL69" s="24"/>
      <c r="QTM69" s="28"/>
      <c r="QTN69" s="24"/>
      <c r="QTO69" s="28"/>
      <c r="QTP69" s="24"/>
      <c r="QTQ69" s="28"/>
      <c r="QTR69" s="24"/>
      <c r="QTS69" s="28"/>
      <c r="QTT69" s="24"/>
      <c r="QTU69" s="28"/>
      <c r="QTV69" s="24"/>
      <c r="QTW69" s="28"/>
      <c r="QTX69" s="24"/>
      <c r="QTY69" s="28"/>
      <c r="QTZ69" s="24"/>
      <c r="QUA69" s="28"/>
      <c r="QUB69" s="24"/>
      <c r="QUC69" s="28"/>
      <c r="QUD69" s="24"/>
      <c r="QUE69" s="28"/>
      <c r="QUF69" s="24"/>
      <c r="QUG69" s="28"/>
      <c r="QUH69" s="24"/>
      <c r="QUI69" s="28"/>
      <c r="QUJ69" s="24"/>
      <c r="QUK69" s="28"/>
      <c r="QUL69" s="24"/>
      <c r="QUM69" s="28"/>
      <c r="QUN69" s="24"/>
      <c r="QUO69" s="28"/>
      <c r="QUP69" s="24"/>
      <c r="QUQ69" s="28"/>
      <c r="QUR69" s="24"/>
      <c r="QUS69" s="28"/>
      <c r="QUT69" s="24"/>
      <c r="QUU69" s="28"/>
      <c r="QUV69" s="24"/>
      <c r="QUW69" s="28"/>
      <c r="QUX69" s="24"/>
      <c r="QUY69" s="28"/>
      <c r="QUZ69" s="24"/>
      <c r="QVA69" s="28"/>
      <c r="QVB69" s="24"/>
      <c r="QVC69" s="28"/>
      <c r="QVD69" s="24"/>
      <c r="QVE69" s="28"/>
      <c r="QVF69" s="24"/>
      <c r="QVG69" s="28"/>
      <c r="QVH69" s="24"/>
      <c r="QVI69" s="28"/>
      <c r="QVJ69" s="24"/>
      <c r="QVK69" s="28"/>
      <c r="QVL69" s="24"/>
      <c r="QVM69" s="28"/>
      <c r="QVN69" s="24"/>
      <c r="QVO69" s="28"/>
      <c r="QVP69" s="24"/>
      <c r="QVQ69" s="28"/>
      <c r="QVR69" s="24"/>
      <c r="QVS69" s="28"/>
      <c r="QVT69" s="24"/>
      <c r="QVU69" s="28"/>
      <c r="QVV69" s="24"/>
      <c r="QVW69" s="28"/>
      <c r="QVX69" s="24"/>
      <c r="QVY69" s="28"/>
      <c r="QVZ69" s="24"/>
      <c r="QWA69" s="28"/>
      <c r="QWB69" s="24"/>
      <c r="QWC69" s="28"/>
      <c r="QWD69" s="24"/>
      <c r="QWE69" s="28"/>
      <c r="QWF69" s="24"/>
      <c r="QWG69" s="28"/>
      <c r="QWH69" s="24"/>
      <c r="QWI69" s="28"/>
      <c r="QWJ69" s="24"/>
      <c r="QWK69" s="28"/>
      <c r="QWL69" s="24"/>
      <c r="QWM69" s="28"/>
      <c r="QWN69" s="24"/>
      <c r="QWO69" s="28"/>
      <c r="QWP69" s="24"/>
      <c r="QWQ69" s="28"/>
      <c r="QWR69" s="24"/>
      <c r="QWS69" s="28"/>
      <c r="QWT69" s="24"/>
      <c r="QWU69" s="28"/>
      <c r="QWV69" s="24"/>
      <c r="QWW69" s="28"/>
      <c r="QWX69" s="24"/>
      <c r="QWY69" s="28"/>
      <c r="QWZ69" s="24"/>
      <c r="QXA69" s="28"/>
      <c r="QXB69" s="24"/>
      <c r="QXC69" s="28"/>
      <c r="QXD69" s="24"/>
      <c r="QXE69" s="28"/>
      <c r="QXF69" s="24"/>
      <c r="QXG69" s="28"/>
      <c r="QXH69" s="24"/>
      <c r="QXI69" s="28"/>
      <c r="QXJ69" s="24"/>
      <c r="QXK69" s="28"/>
      <c r="QXL69" s="24"/>
      <c r="QXM69" s="28"/>
      <c r="QXN69" s="24"/>
      <c r="QXO69" s="28"/>
      <c r="QXP69" s="24"/>
      <c r="QXQ69" s="28"/>
      <c r="QXR69" s="24"/>
      <c r="QXS69" s="28"/>
      <c r="QXT69" s="24"/>
      <c r="QXU69" s="28"/>
      <c r="QXV69" s="24"/>
      <c r="QXW69" s="28"/>
      <c r="QXX69" s="24"/>
      <c r="QXY69" s="28"/>
      <c r="QXZ69" s="24"/>
      <c r="QYA69" s="28"/>
      <c r="QYB69" s="24"/>
      <c r="QYC69" s="28"/>
      <c r="QYD69" s="24"/>
      <c r="QYE69" s="28"/>
      <c r="QYF69" s="24"/>
      <c r="QYG69" s="28"/>
      <c r="QYH69" s="24"/>
      <c r="QYI69" s="28"/>
      <c r="QYJ69" s="24"/>
      <c r="QYK69" s="28"/>
      <c r="QYL69" s="24"/>
      <c r="QYM69" s="28"/>
      <c r="QYN69" s="24"/>
      <c r="QYO69" s="28"/>
      <c r="QYP69" s="24"/>
      <c r="QYQ69" s="28"/>
      <c r="QYR69" s="24"/>
      <c r="QYS69" s="28"/>
      <c r="QYT69" s="24"/>
      <c r="QYU69" s="28"/>
      <c r="QYV69" s="24"/>
      <c r="QYW69" s="28"/>
      <c r="QYX69" s="24"/>
      <c r="QYY69" s="28"/>
      <c r="QYZ69" s="24"/>
      <c r="QZA69" s="28"/>
      <c r="QZB69" s="24"/>
      <c r="QZC69" s="28"/>
      <c r="QZD69" s="24"/>
      <c r="QZE69" s="28"/>
      <c r="QZF69" s="24"/>
      <c r="QZG69" s="28"/>
      <c r="QZH69" s="24"/>
      <c r="QZI69" s="28"/>
      <c r="QZJ69" s="24"/>
      <c r="QZK69" s="28"/>
      <c r="QZL69" s="24"/>
      <c r="QZM69" s="28"/>
      <c r="QZN69" s="24"/>
      <c r="QZO69" s="28"/>
      <c r="QZP69" s="24"/>
      <c r="QZQ69" s="28"/>
      <c r="QZR69" s="24"/>
      <c r="QZS69" s="28"/>
      <c r="QZT69" s="24"/>
      <c r="QZU69" s="28"/>
      <c r="QZV69" s="24"/>
      <c r="QZW69" s="28"/>
      <c r="QZX69" s="24"/>
      <c r="QZY69" s="28"/>
      <c r="QZZ69" s="24"/>
      <c r="RAA69" s="28"/>
      <c r="RAB69" s="24"/>
      <c r="RAC69" s="28"/>
      <c r="RAD69" s="24"/>
      <c r="RAE69" s="28"/>
      <c r="RAF69" s="24"/>
      <c r="RAG69" s="28"/>
      <c r="RAH69" s="24"/>
      <c r="RAI69" s="28"/>
      <c r="RAJ69" s="24"/>
      <c r="RAK69" s="28"/>
      <c r="RAL69" s="24"/>
      <c r="RAM69" s="28"/>
      <c r="RAN69" s="24"/>
      <c r="RAO69" s="28"/>
      <c r="RAP69" s="24"/>
      <c r="RAQ69" s="28"/>
      <c r="RAR69" s="24"/>
      <c r="RAS69" s="28"/>
      <c r="RAT69" s="24"/>
      <c r="RAU69" s="28"/>
      <c r="RAV69" s="24"/>
      <c r="RAW69" s="28"/>
      <c r="RAX69" s="24"/>
      <c r="RAY69" s="28"/>
      <c r="RAZ69" s="24"/>
      <c r="RBA69" s="28"/>
      <c r="RBB69" s="24"/>
      <c r="RBC69" s="28"/>
      <c r="RBD69" s="24"/>
      <c r="RBE69" s="28"/>
      <c r="RBF69" s="24"/>
      <c r="RBG69" s="28"/>
      <c r="RBH69" s="24"/>
      <c r="RBI69" s="28"/>
      <c r="RBJ69" s="24"/>
      <c r="RBK69" s="28"/>
      <c r="RBL69" s="24"/>
      <c r="RBM69" s="28"/>
      <c r="RBN69" s="24"/>
      <c r="RBO69" s="28"/>
      <c r="RBP69" s="24"/>
      <c r="RBQ69" s="28"/>
      <c r="RBR69" s="24"/>
      <c r="RBS69" s="28"/>
      <c r="RBT69" s="24"/>
      <c r="RBU69" s="28"/>
      <c r="RBV69" s="24"/>
      <c r="RBW69" s="28"/>
      <c r="RBX69" s="24"/>
      <c r="RBY69" s="28"/>
      <c r="RBZ69" s="24"/>
      <c r="RCA69" s="28"/>
      <c r="RCB69" s="24"/>
      <c r="RCC69" s="28"/>
      <c r="RCD69" s="24"/>
      <c r="RCE69" s="28"/>
      <c r="RCF69" s="24"/>
      <c r="RCG69" s="28"/>
      <c r="RCH69" s="24"/>
      <c r="RCI69" s="28"/>
      <c r="RCJ69" s="24"/>
      <c r="RCK69" s="28"/>
      <c r="RCL69" s="24"/>
      <c r="RCM69" s="28"/>
      <c r="RCN69" s="24"/>
      <c r="RCO69" s="28"/>
      <c r="RCP69" s="24"/>
      <c r="RCQ69" s="28"/>
      <c r="RCR69" s="24"/>
      <c r="RCS69" s="28"/>
      <c r="RCT69" s="24"/>
      <c r="RCU69" s="28"/>
      <c r="RCV69" s="24"/>
      <c r="RCW69" s="28"/>
      <c r="RCX69" s="24"/>
      <c r="RCY69" s="28"/>
      <c r="RCZ69" s="24"/>
      <c r="RDA69" s="28"/>
      <c r="RDB69" s="24"/>
      <c r="RDC69" s="28"/>
      <c r="RDD69" s="24"/>
      <c r="RDE69" s="28"/>
      <c r="RDF69" s="24"/>
      <c r="RDG69" s="28"/>
      <c r="RDH69" s="24"/>
      <c r="RDI69" s="28"/>
      <c r="RDJ69" s="24"/>
      <c r="RDK69" s="28"/>
      <c r="RDL69" s="24"/>
      <c r="RDM69" s="28"/>
      <c r="RDN69" s="24"/>
      <c r="RDO69" s="28"/>
      <c r="RDP69" s="24"/>
      <c r="RDQ69" s="28"/>
      <c r="RDR69" s="24"/>
      <c r="RDS69" s="28"/>
      <c r="RDT69" s="24"/>
      <c r="RDU69" s="28"/>
      <c r="RDV69" s="24"/>
      <c r="RDW69" s="28"/>
      <c r="RDX69" s="24"/>
      <c r="RDY69" s="28"/>
      <c r="RDZ69" s="24"/>
      <c r="REA69" s="28"/>
      <c r="REB69" s="24"/>
      <c r="REC69" s="28"/>
      <c r="RED69" s="24"/>
      <c r="REE69" s="28"/>
      <c r="REF69" s="24"/>
      <c r="REG69" s="28"/>
      <c r="REH69" s="24"/>
      <c r="REI69" s="28"/>
      <c r="REJ69" s="24"/>
      <c r="REK69" s="28"/>
      <c r="REL69" s="24"/>
      <c r="REM69" s="28"/>
      <c r="REN69" s="24"/>
      <c r="REO69" s="28"/>
      <c r="REP69" s="24"/>
      <c r="REQ69" s="28"/>
      <c r="RER69" s="24"/>
      <c r="RES69" s="28"/>
      <c r="RET69" s="24"/>
      <c r="REU69" s="28"/>
      <c r="REV69" s="24"/>
      <c r="REW69" s="28"/>
      <c r="REX69" s="24"/>
      <c r="REY69" s="28"/>
      <c r="REZ69" s="24"/>
      <c r="RFA69" s="28"/>
      <c r="RFB69" s="24"/>
      <c r="RFC69" s="28"/>
      <c r="RFD69" s="24"/>
      <c r="RFE69" s="28"/>
      <c r="RFF69" s="24"/>
      <c r="RFG69" s="28"/>
      <c r="RFH69" s="24"/>
      <c r="RFI69" s="28"/>
      <c r="RFJ69" s="24"/>
      <c r="RFK69" s="28"/>
      <c r="RFL69" s="24"/>
      <c r="RFM69" s="28"/>
      <c r="RFN69" s="24"/>
      <c r="RFO69" s="28"/>
      <c r="RFP69" s="24"/>
      <c r="RFQ69" s="28"/>
      <c r="RFR69" s="24"/>
      <c r="RFS69" s="28"/>
      <c r="RFT69" s="24"/>
      <c r="RFU69" s="28"/>
      <c r="RFV69" s="24"/>
      <c r="RFW69" s="28"/>
      <c r="RFX69" s="24"/>
      <c r="RFY69" s="28"/>
      <c r="RFZ69" s="24"/>
      <c r="RGA69" s="28"/>
      <c r="RGB69" s="24"/>
      <c r="RGC69" s="28"/>
      <c r="RGD69" s="24"/>
      <c r="RGE69" s="28"/>
      <c r="RGF69" s="24"/>
      <c r="RGG69" s="28"/>
      <c r="RGH69" s="24"/>
      <c r="RGI69" s="28"/>
      <c r="RGJ69" s="24"/>
      <c r="RGK69" s="28"/>
      <c r="RGL69" s="24"/>
      <c r="RGM69" s="28"/>
      <c r="RGN69" s="24"/>
      <c r="RGO69" s="28"/>
      <c r="RGP69" s="24"/>
      <c r="RGQ69" s="28"/>
      <c r="RGR69" s="24"/>
      <c r="RGS69" s="28"/>
      <c r="RGT69" s="24"/>
      <c r="RGU69" s="28"/>
      <c r="RGV69" s="24"/>
      <c r="RGW69" s="28"/>
      <c r="RGX69" s="24"/>
      <c r="RGY69" s="28"/>
      <c r="RGZ69" s="24"/>
      <c r="RHA69" s="28"/>
      <c r="RHB69" s="24"/>
      <c r="RHC69" s="28"/>
      <c r="RHD69" s="24"/>
      <c r="RHE69" s="28"/>
      <c r="RHF69" s="24"/>
      <c r="RHG69" s="28"/>
      <c r="RHH69" s="24"/>
      <c r="RHI69" s="28"/>
      <c r="RHJ69" s="24"/>
      <c r="RHK69" s="28"/>
      <c r="RHL69" s="24"/>
      <c r="RHM69" s="28"/>
      <c r="RHN69" s="24"/>
      <c r="RHO69" s="28"/>
      <c r="RHP69" s="24"/>
      <c r="RHQ69" s="28"/>
      <c r="RHR69" s="24"/>
      <c r="RHS69" s="28"/>
      <c r="RHT69" s="24"/>
      <c r="RHU69" s="28"/>
      <c r="RHV69" s="24"/>
      <c r="RHW69" s="28"/>
      <c r="RHX69" s="24"/>
      <c r="RHY69" s="28"/>
      <c r="RHZ69" s="24"/>
      <c r="RIA69" s="28"/>
      <c r="RIB69" s="24"/>
      <c r="RIC69" s="28"/>
      <c r="RID69" s="24"/>
      <c r="RIE69" s="28"/>
      <c r="RIF69" s="24"/>
      <c r="RIG69" s="28"/>
      <c r="RIH69" s="24"/>
      <c r="RII69" s="28"/>
      <c r="RIJ69" s="24"/>
      <c r="RIK69" s="28"/>
      <c r="RIL69" s="24"/>
      <c r="RIM69" s="28"/>
      <c r="RIN69" s="24"/>
      <c r="RIO69" s="28"/>
      <c r="RIP69" s="24"/>
      <c r="RIQ69" s="28"/>
      <c r="RIR69" s="24"/>
      <c r="RIS69" s="28"/>
      <c r="RIT69" s="24"/>
      <c r="RIU69" s="28"/>
      <c r="RIV69" s="24"/>
      <c r="RIW69" s="28"/>
      <c r="RIX69" s="24"/>
      <c r="RIY69" s="28"/>
      <c r="RIZ69" s="24"/>
      <c r="RJA69" s="28"/>
      <c r="RJB69" s="24"/>
      <c r="RJC69" s="28"/>
      <c r="RJD69" s="24"/>
      <c r="RJE69" s="28"/>
      <c r="RJF69" s="24"/>
      <c r="RJG69" s="28"/>
      <c r="RJH69" s="24"/>
      <c r="RJI69" s="28"/>
      <c r="RJJ69" s="24"/>
      <c r="RJK69" s="28"/>
      <c r="RJL69" s="24"/>
      <c r="RJM69" s="28"/>
      <c r="RJN69" s="24"/>
      <c r="RJO69" s="28"/>
      <c r="RJP69" s="24"/>
      <c r="RJQ69" s="28"/>
      <c r="RJR69" s="24"/>
      <c r="RJS69" s="28"/>
      <c r="RJT69" s="24"/>
      <c r="RJU69" s="28"/>
      <c r="RJV69" s="24"/>
      <c r="RJW69" s="28"/>
      <c r="RJX69" s="24"/>
      <c r="RJY69" s="28"/>
      <c r="RJZ69" s="24"/>
      <c r="RKA69" s="28"/>
      <c r="RKB69" s="24"/>
      <c r="RKC69" s="28"/>
      <c r="RKD69" s="24"/>
      <c r="RKE69" s="28"/>
      <c r="RKF69" s="24"/>
      <c r="RKG69" s="28"/>
      <c r="RKH69" s="24"/>
      <c r="RKI69" s="28"/>
      <c r="RKJ69" s="24"/>
      <c r="RKK69" s="28"/>
      <c r="RKL69" s="24"/>
      <c r="RKM69" s="28"/>
      <c r="RKN69" s="24"/>
      <c r="RKO69" s="28"/>
      <c r="RKP69" s="24"/>
      <c r="RKQ69" s="28"/>
      <c r="RKR69" s="24"/>
      <c r="RKS69" s="28"/>
      <c r="RKT69" s="24"/>
      <c r="RKU69" s="28"/>
      <c r="RKV69" s="24"/>
      <c r="RKW69" s="28"/>
      <c r="RKX69" s="24"/>
      <c r="RKY69" s="28"/>
      <c r="RKZ69" s="24"/>
      <c r="RLA69" s="28"/>
      <c r="RLB69" s="24"/>
      <c r="RLC69" s="28"/>
      <c r="RLD69" s="24"/>
      <c r="RLE69" s="28"/>
      <c r="RLF69" s="24"/>
      <c r="RLG69" s="28"/>
      <c r="RLH69" s="24"/>
      <c r="RLI69" s="28"/>
      <c r="RLJ69" s="24"/>
      <c r="RLK69" s="28"/>
      <c r="RLL69" s="24"/>
      <c r="RLM69" s="28"/>
      <c r="RLN69" s="24"/>
      <c r="RLO69" s="28"/>
      <c r="RLP69" s="24"/>
      <c r="RLQ69" s="28"/>
      <c r="RLR69" s="24"/>
      <c r="RLS69" s="28"/>
      <c r="RLT69" s="24"/>
      <c r="RLU69" s="28"/>
      <c r="RLV69" s="24"/>
      <c r="RLW69" s="28"/>
      <c r="RLX69" s="24"/>
      <c r="RLY69" s="28"/>
      <c r="RLZ69" s="24"/>
      <c r="RMA69" s="28"/>
      <c r="RMB69" s="24"/>
      <c r="RMC69" s="28"/>
      <c r="RMD69" s="24"/>
      <c r="RME69" s="28"/>
      <c r="RMF69" s="24"/>
      <c r="RMG69" s="28"/>
      <c r="RMH69" s="24"/>
      <c r="RMI69" s="28"/>
      <c r="RMJ69" s="24"/>
      <c r="RMK69" s="28"/>
      <c r="RML69" s="24"/>
      <c r="RMM69" s="28"/>
      <c r="RMN69" s="24"/>
      <c r="RMO69" s="28"/>
      <c r="RMP69" s="24"/>
      <c r="RMQ69" s="28"/>
      <c r="RMR69" s="24"/>
      <c r="RMS69" s="28"/>
      <c r="RMT69" s="24"/>
      <c r="RMU69" s="28"/>
      <c r="RMV69" s="24"/>
      <c r="RMW69" s="28"/>
      <c r="RMX69" s="24"/>
      <c r="RMY69" s="28"/>
      <c r="RMZ69" s="24"/>
      <c r="RNA69" s="28"/>
      <c r="RNB69" s="24"/>
      <c r="RNC69" s="28"/>
      <c r="RND69" s="24"/>
      <c r="RNE69" s="28"/>
      <c r="RNF69" s="24"/>
      <c r="RNG69" s="28"/>
      <c r="RNH69" s="24"/>
      <c r="RNI69" s="28"/>
      <c r="RNJ69" s="24"/>
      <c r="RNK69" s="28"/>
      <c r="RNL69" s="24"/>
      <c r="RNM69" s="28"/>
      <c r="RNN69" s="24"/>
      <c r="RNO69" s="28"/>
      <c r="RNP69" s="24"/>
      <c r="RNQ69" s="28"/>
      <c r="RNR69" s="24"/>
      <c r="RNS69" s="28"/>
      <c r="RNT69" s="24"/>
      <c r="RNU69" s="28"/>
      <c r="RNV69" s="24"/>
      <c r="RNW69" s="28"/>
      <c r="RNX69" s="24"/>
      <c r="RNY69" s="28"/>
      <c r="RNZ69" s="24"/>
      <c r="ROA69" s="28"/>
      <c r="ROB69" s="24"/>
      <c r="ROC69" s="28"/>
      <c r="ROD69" s="24"/>
      <c r="ROE69" s="28"/>
      <c r="ROF69" s="24"/>
      <c r="ROG69" s="28"/>
      <c r="ROH69" s="24"/>
      <c r="ROI69" s="28"/>
      <c r="ROJ69" s="24"/>
      <c r="ROK69" s="28"/>
      <c r="ROL69" s="24"/>
      <c r="ROM69" s="28"/>
      <c r="RON69" s="24"/>
      <c r="ROO69" s="28"/>
      <c r="ROP69" s="24"/>
      <c r="ROQ69" s="28"/>
      <c r="ROR69" s="24"/>
      <c r="ROS69" s="28"/>
      <c r="ROT69" s="24"/>
      <c r="ROU69" s="28"/>
      <c r="ROV69" s="24"/>
      <c r="ROW69" s="28"/>
      <c r="ROX69" s="24"/>
      <c r="ROY69" s="28"/>
      <c r="ROZ69" s="24"/>
      <c r="RPA69" s="28"/>
      <c r="RPB69" s="24"/>
      <c r="RPC69" s="28"/>
      <c r="RPD69" s="24"/>
      <c r="RPE69" s="28"/>
      <c r="RPF69" s="24"/>
      <c r="RPG69" s="28"/>
      <c r="RPH69" s="24"/>
      <c r="RPI69" s="28"/>
      <c r="RPJ69" s="24"/>
      <c r="RPK69" s="28"/>
      <c r="RPL69" s="24"/>
      <c r="RPM69" s="28"/>
      <c r="RPN69" s="24"/>
      <c r="RPO69" s="28"/>
      <c r="RPP69" s="24"/>
      <c r="RPQ69" s="28"/>
      <c r="RPR69" s="24"/>
      <c r="RPS69" s="28"/>
      <c r="RPT69" s="24"/>
      <c r="RPU69" s="28"/>
      <c r="RPV69" s="24"/>
      <c r="RPW69" s="28"/>
      <c r="RPX69" s="24"/>
      <c r="RPY69" s="28"/>
      <c r="RPZ69" s="24"/>
      <c r="RQA69" s="28"/>
      <c r="RQB69" s="24"/>
      <c r="RQC69" s="28"/>
      <c r="RQD69" s="24"/>
      <c r="RQE69" s="28"/>
      <c r="RQF69" s="24"/>
      <c r="RQG69" s="28"/>
      <c r="RQH69" s="24"/>
      <c r="RQI69" s="28"/>
      <c r="RQJ69" s="24"/>
      <c r="RQK69" s="28"/>
      <c r="RQL69" s="24"/>
      <c r="RQM69" s="28"/>
      <c r="RQN69" s="24"/>
      <c r="RQO69" s="28"/>
      <c r="RQP69" s="24"/>
      <c r="RQQ69" s="28"/>
      <c r="RQR69" s="24"/>
      <c r="RQS69" s="28"/>
      <c r="RQT69" s="24"/>
      <c r="RQU69" s="28"/>
      <c r="RQV69" s="24"/>
      <c r="RQW69" s="28"/>
      <c r="RQX69" s="24"/>
      <c r="RQY69" s="28"/>
      <c r="RQZ69" s="24"/>
      <c r="RRA69" s="28"/>
      <c r="RRB69" s="24"/>
      <c r="RRC69" s="28"/>
      <c r="RRD69" s="24"/>
      <c r="RRE69" s="28"/>
      <c r="RRF69" s="24"/>
      <c r="RRG69" s="28"/>
      <c r="RRH69" s="24"/>
      <c r="RRI69" s="28"/>
      <c r="RRJ69" s="24"/>
      <c r="RRK69" s="28"/>
      <c r="RRL69" s="24"/>
      <c r="RRM69" s="28"/>
      <c r="RRN69" s="24"/>
      <c r="RRO69" s="28"/>
      <c r="RRP69" s="24"/>
      <c r="RRQ69" s="28"/>
      <c r="RRR69" s="24"/>
      <c r="RRS69" s="28"/>
      <c r="RRT69" s="24"/>
      <c r="RRU69" s="28"/>
      <c r="RRV69" s="24"/>
      <c r="RRW69" s="28"/>
      <c r="RRX69" s="24"/>
      <c r="RRY69" s="28"/>
      <c r="RRZ69" s="24"/>
      <c r="RSA69" s="28"/>
      <c r="RSB69" s="24"/>
      <c r="RSC69" s="28"/>
      <c r="RSD69" s="24"/>
      <c r="RSE69" s="28"/>
      <c r="RSF69" s="24"/>
      <c r="RSG69" s="28"/>
      <c r="RSH69" s="24"/>
      <c r="RSI69" s="28"/>
      <c r="RSJ69" s="24"/>
      <c r="RSK69" s="28"/>
      <c r="RSL69" s="24"/>
      <c r="RSM69" s="28"/>
      <c r="RSN69" s="24"/>
      <c r="RSO69" s="28"/>
      <c r="RSP69" s="24"/>
      <c r="RSQ69" s="28"/>
      <c r="RSR69" s="24"/>
      <c r="RSS69" s="28"/>
      <c r="RST69" s="24"/>
      <c r="RSU69" s="28"/>
      <c r="RSV69" s="24"/>
      <c r="RSW69" s="28"/>
      <c r="RSX69" s="24"/>
      <c r="RSY69" s="28"/>
      <c r="RSZ69" s="24"/>
      <c r="RTA69" s="28"/>
      <c r="RTB69" s="24"/>
      <c r="RTC69" s="28"/>
      <c r="RTD69" s="24"/>
      <c r="RTE69" s="28"/>
      <c r="RTF69" s="24"/>
      <c r="RTG69" s="28"/>
      <c r="RTH69" s="24"/>
      <c r="RTI69" s="28"/>
      <c r="RTJ69" s="24"/>
      <c r="RTK69" s="28"/>
      <c r="RTL69" s="24"/>
      <c r="RTM69" s="28"/>
      <c r="RTN69" s="24"/>
      <c r="RTO69" s="28"/>
      <c r="RTP69" s="24"/>
      <c r="RTQ69" s="28"/>
      <c r="RTR69" s="24"/>
      <c r="RTS69" s="28"/>
      <c r="RTT69" s="24"/>
      <c r="RTU69" s="28"/>
      <c r="RTV69" s="24"/>
      <c r="RTW69" s="28"/>
      <c r="RTX69" s="24"/>
      <c r="RTY69" s="28"/>
      <c r="RTZ69" s="24"/>
      <c r="RUA69" s="28"/>
      <c r="RUB69" s="24"/>
      <c r="RUC69" s="28"/>
      <c r="RUD69" s="24"/>
      <c r="RUE69" s="28"/>
      <c r="RUF69" s="24"/>
      <c r="RUG69" s="28"/>
      <c r="RUH69" s="24"/>
      <c r="RUI69" s="28"/>
      <c r="RUJ69" s="24"/>
      <c r="RUK69" s="28"/>
      <c r="RUL69" s="24"/>
      <c r="RUM69" s="28"/>
      <c r="RUN69" s="24"/>
      <c r="RUO69" s="28"/>
      <c r="RUP69" s="24"/>
      <c r="RUQ69" s="28"/>
      <c r="RUR69" s="24"/>
      <c r="RUS69" s="28"/>
      <c r="RUT69" s="24"/>
      <c r="RUU69" s="28"/>
      <c r="RUV69" s="24"/>
      <c r="RUW69" s="28"/>
      <c r="RUX69" s="24"/>
      <c r="RUY69" s="28"/>
      <c r="RUZ69" s="24"/>
      <c r="RVA69" s="28"/>
      <c r="RVB69" s="24"/>
      <c r="RVC69" s="28"/>
      <c r="RVD69" s="24"/>
      <c r="RVE69" s="28"/>
      <c r="RVF69" s="24"/>
      <c r="RVG69" s="28"/>
      <c r="RVH69" s="24"/>
      <c r="RVI69" s="28"/>
      <c r="RVJ69" s="24"/>
      <c r="RVK69" s="28"/>
      <c r="RVL69" s="24"/>
      <c r="RVM69" s="28"/>
      <c r="RVN69" s="24"/>
      <c r="RVO69" s="28"/>
      <c r="RVP69" s="24"/>
      <c r="RVQ69" s="28"/>
      <c r="RVR69" s="24"/>
      <c r="RVS69" s="28"/>
      <c r="RVT69" s="24"/>
      <c r="RVU69" s="28"/>
      <c r="RVV69" s="24"/>
      <c r="RVW69" s="28"/>
      <c r="RVX69" s="24"/>
      <c r="RVY69" s="28"/>
      <c r="RVZ69" s="24"/>
      <c r="RWA69" s="28"/>
      <c r="RWB69" s="24"/>
      <c r="RWC69" s="28"/>
      <c r="RWD69" s="24"/>
      <c r="RWE69" s="28"/>
      <c r="RWF69" s="24"/>
      <c r="RWG69" s="28"/>
      <c r="RWH69" s="24"/>
      <c r="RWI69" s="28"/>
      <c r="RWJ69" s="24"/>
      <c r="RWK69" s="28"/>
      <c r="RWL69" s="24"/>
      <c r="RWM69" s="28"/>
      <c r="RWN69" s="24"/>
      <c r="RWO69" s="28"/>
      <c r="RWP69" s="24"/>
      <c r="RWQ69" s="28"/>
      <c r="RWR69" s="24"/>
      <c r="RWS69" s="28"/>
      <c r="RWT69" s="24"/>
      <c r="RWU69" s="28"/>
      <c r="RWV69" s="24"/>
      <c r="RWW69" s="28"/>
      <c r="RWX69" s="24"/>
      <c r="RWY69" s="28"/>
      <c r="RWZ69" s="24"/>
      <c r="RXA69" s="28"/>
      <c r="RXB69" s="24"/>
      <c r="RXC69" s="28"/>
      <c r="RXD69" s="24"/>
      <c r="RXE69" s="28"/>
      <c r="RXF69" s="24"/>
      <c r="RXG69" s="28"/>
      <c r="RXH69" s="24"/>
      <c r="RXI69" s="28"/>
      <c r="RXJ69" s="24"/>
      <c r="RXK69" s="28"/>
      <c r="RXL69" s="24"/>
      <c r="RXM69" s="28"/>
      <c r="RXN69" s="24"/>
      <c r="RXO69" s="28"/>
      <c r="RXP69" s="24"/>
      <c r="RXQ69" s="28"/>
      <c r="RXR69" s="24"/>
      <c r="RXS69" s="28"/>
      <c r="RXT69" s="24"/>
      <c r="RXU69" s="28"/>
      <c r="RXV69" s="24"/>
      <c r="RXW69" s="28"/>
      <c r="RXX69" s="24"/>
      <c r="RXY69" s="28"/>
      <c r="RXZ69" s="24"/>
      <c r="RYA69" s="28"/>
      <c r="RYB69" s="24"/>
      <c r="RYC69" s="28"/>
      <c r="RYD69" s="24"/>
      <c r="RYE69" s="28"/>
      <c r="RYF69" s="24"/>
      <c r="RYG69" s="28"/>
      <c r="RYH69" s="24"/>
      <c r="RYI69" s="28"/>
      <c r="RYJ69" s="24"/>
      <c r="RYK69" s="28"/>
      <c r="RYL69" s="24"/>
      <c r="RYM69" s="28"/>
      <c r="RYN69" s="24"/>
      <c r="RYO69" s="28"/>
      <c r="RYP69" s="24"/>
      <c r="RYQ69" s="28"/>
      <c r="RYR69" s="24"/>
      <c r="RYS69" s="28"/>
      <c r="RYT69" s="24"/>
      <c r="RYU69" s="28"/>
      <c r="RYV69" s="24"/>
      <c r="RYW69" s="28"/>
      <c r="RYX69" s="24"/>
      <c r="RYY69" s="28"/>
      <c r="RYZ69" s="24"/>
      <c r="RZA69" s="28"/>
      <c r="RZB69" s="24"/>
      <c r="RZC69" s="28"/>
      <c r="RZD69" s="24"/>
      <c r="RZE69" s="28"/>
      <c r="RZF69" s="24"/>
      <c r="RZG69" s="28"/>
      <c r="RZH69" s="24"/>
      <c r="RZI69" s="28"/>
      <c r="RZJ69" s="24"/>
      <c r="RZK69" s="28"/>
      <c r="RZL69" s="24"/>
      <c r="RZM69" s="28"/>
      <c r="RZN69" s="24"/>
      <c r="RZO69" s="28"/>
      <c r="RZP69" s="24"/>
      <c r="RZQ69" s="28"/>
      <c r="RZR69" s="24"/>
      <c r="RZS69" s="28"/>
      <c r="RZT69" s="24"/>
      <c r="RZU69" s="28"/>
      <c r="RZV69" s="24"/>
      <c r="RZW69" s="28"/>
      <c r="RZX69" s="24"/>
      <c r="RZY69" s="28"/>
      <c r="RZZ69" s="24"/>
      <c r="SAA69" s="28"/>
      <c r="SAB69" s="24"/>
      <c r="SAC69" s="28"/>
      <c r="SAD69" s="24"/>
      <c r="SAE69" s="28"/>
      <c r="SAF69" s="24"/>
      <c r="SAG69" s="28"/>
      <c r="SAH69" s="24"/>
      <c r="SAI69" s="28"/>
      <c r="SAJ69" s="24"/>
      <c r="SAK69" s="28"/>
      <c r="SAL69" s="24"/>
      <c r="SAM69" s="28"/>
      <c r="SAN69" s="24"/>
      <c r="SAO69" s="28"/>
      <c r="SAP69" s="24"/>
      <c r="SAQ69" s="28"/>
      <c r="SAR69" s="24"/>
      <c r="SAS69" s="28"/>
      <c r="SAT69" s="24"/>
      <c r="SAU69" s="28"/>
      <c r="SAV69" s="24"/>
      <c r="SAW69" s="28"/>
      <c r="SAX69" s="24"/>
      <c r="SAY69" s="28"/>
      <c r="SAZ69" s="24"/>
      <c r="SBA69" s="28"/>
      <c r="SBB69" s="24"/>
      <c r="SBC69" s="28"/>
      <c r="SBD69" s="24"/>
      <c r="SBE69" s="28"/>
      <c r="SBF69" s="24"/>
      <c r="SBG69" s="28"/>
      <c r="SBH69" s="24"/>
      <c r="SBI69" s="28"/>
      <c r="SBJ69" s="24"/>
      <c r="SBK69" s="28"/>
      <c r="SBL69" s="24"/>
      <c r="SBM69" s="28"/>
      <c r="SBN69" s="24"/>
      <c r="SBO69" s="28"/>
      <c r="SBP69" s="24"/>
      <c r="SBQ69" s="28"/>
      <c r="SBR69" s="24"/>
      <c r="SBS69" s="28"/>
      <c r="SBT69" s="24"/>
      <c r="SBU69" s="28"/>
      <c r="SBV69" s="24"/>
      <c r="SBW69" s="28"/>
      <c r="SBX69" s="24"/>
      <c r="SBY69" s="28"/>
      <c r="SBZ69" s="24"/>
      <c r="SCA69" s="28"/>
      <c r="SCB69" s="24"/>
      <c r="SCC69" s="28"/>
      <c r="SCD69" s="24"/>
      <c r="SCE69" s="28"/>
      <c r="SCF69" s="24"/>
      <c r="SCG69" s="28"/>
      <c r="SCH69" s="24"/>
      <c r="SCI69" s="28"/>
      <c r="SCJ69" s="24"/>
      <c r="SCK69" s="28"/>
      <c r="SCL69" s="24"/>
      <c r="SCM69" s="28"/>
      <c r="SCN69" s="24"/>
      <c r="SCO69" s="28"/>
      <c r="SCP69" s="24"/>
      <c r="SCQ69" s="28"/>
      <c r="SCR69" s="24"/>
      <c r="SCS69" s="28"/>
      <c r="SCT69" s="24"/>
      <c r="SCU69" s="28"/>
      <c r="SCV69" s="24"/>
      <c r="SCW69" s="28"/>
      <c r="SCX69" s="24"/>
      <c r="SCY69" s="28"/>
      <c r="SCZ69" s="24"/>
      <c r="SDA69" s="28"/>
      <c r="SDB69" s="24"/>
      <c r="SDC69" s="28"/>
      <c r="SDD69" s="24"/>
      <c r="SDE69" s="28"/>
      <c r="SDF69" s="24"/>
      <c r="SDG69" s="28"/>
      <c r="SDH69" s="24"/>
      <c r="SDI69" s="28"/>
      <c r="SDJ69" s="24"/>
      <c r="SDK69" s="28"/>
      <c r="SDL69" s="24"/>
      <c r="SDM69" s="28"/>
      <c r="SDN69" s="24"/>
      <c r="SDO69" s="28"/>
      <c r="SDP69" s="24"/>
      <c r="SDQ69" s="28"/>
      <c r="SDR69" s="24"/>
      <c r="SDS69" s="28"/>
      <c r="SDT69" s="24"/>
      <c r="SDU69" s="28"/>
      <c r="SDV69" s="24"/>
      <c r="SDW69" s="28"/>
      <c r="SDX69" s="24"/>
      <c r="SDY69" s="28"/>
      <c r="SDZ69" s="24"/>
      <c r="SEA69" s="28"/>
      <c r="SEB69" s="24"/>
      <c r="SEC69" s="28"/>
      <c r="SED69" s="24"/>
      <c r="SEE69" s="28"/>
      <c r="SEF69" s="24"/>
      <c r="SEG69" s="28"/>
      <c r="SEH69" s="24"/>
      <c r="SEI69" s="28"/>
      <c r="SEJ69" s="24"/>
      <c r="SEK69" s="28"/>
      <c r="SEL69" s="24"/>
      <c r="SEM69" s="28"/>
      <c r="SEN69" s="24"/>
      <c r="SEO69" s="28"/>
      <c r="SEP69" s="24"/>
      <c r="SEQ69" s="28"/>
      <c r="SER69" s="24"/>
      <c r="SES69" s="28"/>
      <c r="SET69" s="24"/>
      <c r="SEU69" s="28"/>
      <c r="SEV69" s="24"/>
      <c r="SEW69" s="28"/>
      <c r="SEX69" s="24"/>
      <c r="SEY69" s="28"/>
      <c r="SEZ69" s="24"/>
      <c r="SFA69" s="28"/>
      <c r="SFB69" s="24"/>
      <c r="SFC69" s="28"/>
      <c r="SFD69" s="24"/>
      <c r="SFE69" s="28"/>
      <c r="SFF69" s="24"/>
      <c r="SFG69" s="28"/>
      <c r="SFH69" s="24"/>
      <c r="SFI69" s="28"/>
      <c r="SFJ69" s="24"/>
      <c r="SFK69" s="28"/>
      <c r="SFL69" s="24"/>
      <c r="SFM69" s="28"/>
      <c r="SFN69" s="24"/>
      <c r="SFO69" s="28"/>
      <c r="SFP69" s="24"/>
      <c r="SFQ69" s="28"/>
      <c r="SFR69" s="24"/>
      <c r="SFS69" s="28"/>
      <c r="SFT69" s="24"/>
      <c r="SFU69" s="28"/>
      <c r="SFV69" s="24"/>
      <c r="SFW69" s="28"/>
      <c r="SFX69" s="24"/>
      <c r="SFY69" s="28"/>
      <c r="SFZ69" s="24"/>
      <c r="SGA69" s="28"/>
      <c r="SGB69" s="24"/>
      <c r="SGC69" s="28"/>
      <c r="SGD69" s="24"/>
      <c r="SGE69" s="28"/>
      <c r="SGF69" s="24"/>
      <c r="SGG69" s="28"/>
      <c r="SGH69" s="24"/>
      <c r="SGI69" s="28"/>
      <c r="SGJ69" s="24"/>
      <c r="SGK69" s="28"/>
      <c r="SGL69" s="24"/>
      <c r="SGM69" s="28"/>
      <c r="SGN69" s="24"/>
      <c r="SGO69" s="28"/>
      <c r="SGP69" s="24"/>
      <c r="SGQ69" s="28"/>
      <c r="SGR69" s="24"/>
      <c r="SGS69" s="28"/>
      <c r="SGT69" s="24"/>
      <c r="SGU69" s="28"/>
      <c r="SGV69" s="24"/>
      <c r="SGW69" s="28"/>
      <c r="SGX69" s="24"/>
      <c r="SGY69" s="28"/>
      <c r="SGZ69" s="24"/>
      <c r="SHA69" s="28"/>
      <c r="SHB69" s="24"/>
      <c r="SHC69" s="28"/>
      <c r="SHD69" s="24"/>
      <c r="SHE69" s="28"/>
      <c r="SHF69" s="24"/>
      <c r="SHG69" s="28"/>
      <c r="SHH69" s="24"/>
      <c r="SHI69" s="28"/>
      <c r="SHJ69" s="24"/>
      <c r="SHK69" s="28"/>
      <c r="SHL69" s="24"/>
      <c r="SHM69" s="28"/>
      <c r="SHN69" s="24"/>
      <c r="SHO69" s="28"/>
      <c r="SHP69" s="24"/>
      <c r="SHQ69" s="28"/>
      <c r="SHR69" s="24"/>
      <c r="SHS69" s="28"/>
      <c r="SHT69" s="24"/>
      <c r="SHU69" s="28"/>
      <c r="SHV69" s="24"/>
      <c r="SHW69" s="28"/>
      <c r="SHX69" s="24"/>
      <c r="SHY69" s="28"/>
      <c r="SHZ69" s="24"/>
      <c r="SIA69" s="28"/>
      <c r="SIB69" s="24"/>
      <c r="SIC69" s="28"/>
      <c r="SID69" s="24"/>
      <c r="SIE69" s="28"/>
      <c r="SIF69" s="24"/>
      <c r="SIG69" s="28"/>
      <c r="SIH69" s="24"/>
      <c r="SII69" s="28"/>
      <c r="SIJ69" s="24"/>
      <c r="SIK69" s="28"/>
      <c r="SIL69" s="24"/>
      <c r="SIM69" s="28"/>
      <c r="SIN69" s="24"/>
      <c r="SIO69" s="28"/>
      <c r="SIP69" s="24"/>
      <c r="SIQ69" s="28"/>
      <c r="SIR69" s="24"/>
      <c r="SIS69" s="28"/>
      <c r="SIT69" s="24"/>
      <c r="SIU69" s="28"/>
      <c r="SIV69" s="24"/>
      <c r="SIW69" s="28"/>
      <c r="SIX69" s="24"/>
      <c r="SIY69" s="28"/>
      <c r="SIZ69" s="24"/>
      <c r="SJA69" s="28"/>
      <c r="SJB69" s="24"/>
      <c r="SJC69" s="28"/>
      <c r="SJD69" s="24"/>
      <c r="SJE69" s="28"/>
      <c r="SJF69" s="24"/>
      <c r="SJG69" s="28"/>
      <c r="SJH69" s="24"/>
      <c r="SJI69" s="28"/>
      <c r="SJJ69" s="24"/>
      <c r="SJK69" s="28"/>
      <c r="SJL69" s="24"/>
      <c r="SJM69" s="28"/>
      <c r="SJN69" s="24"/>
      <c r="SJO69" s="28"/>
      <c r="SJP69" s="24"/>
      <c r="SJQ69" s="28"/>
      <c r="SJR69" s="24"/>
      <c r="SJS69" s="28"/>
      <c r="SJT69" s="24"/>
      <c r="SJU69" s="28"/>
      <c r="SJV69" s="24"/>
      <c r="SJW69" s="28"/>
      <c r="SJX69" s="24"/>
      <c r="SJY69" s="28"/>
      <c r="SJZ69" s="24"/>
      <c r="SKA69" s="28"/>
      <c r="SKB69" s="24"/>
      <c r="SKC69" s="28"/>
      <c r="SKD69" s="24"/>
      <c r="SKE69" s="28"/>
      <c r="SKF69" s="24"/>
      <c r="SKG69" s="28"/>
      <c r="SKH69" s="24"/>
      <c r="SKI69" s="28"/>
      <c r="SKJ69" s="24"/>
      <c r="SKK69" s="28"/>
      <c r="SKL69" s="24"/>
      <c r="SKM69" s="28"/>
      <c r="SKN69" s="24"/>
      <c r="SKO69" s="28"/>
      <c r="SKP69" s="24"/>
      <c r="SKQ69" s="28"/>
      <c r="SKR69" s="24"/>
      <c r="SKS69" s="28"/>
      <c r="SKT69" s="24"/>
      <c r="SKU69" s="28"/>
      <c r="SKV69" s="24"/>
      <c r="SKW69" s="28"/>
      <c r="SKX69" s="24"/>
      <c r="SKY69" s="28"/>
      <c r="SKZ69" s="24"/>
      <c r="SLA69" s="28"/>
      <c r="SLB69" s="24"/>
      <c r="SLC69" s="28"/>
      <c r="SLD69" s="24"/>
      <c r="SLE69" s="28"/>
      <c r="SLF69" s="24"/>
      <c r="SLG69" s="28"/>
      <c r="SLH69" s="24"/>
      <c r="SLI69" s="28"/>
      <c r="SLJ69" s="24"/>
      <c r="SLK69" s="28"/>
      <c r="SLL69" s="24"/>
      <c r="SLM69" s="28"/>
      <c r="SLN69" s="24"/>
      <c r="SLO69" s="28"/>
      <c r="SLP69" s="24"/>
      <c r="SLQ69" s="28"/>
      <c r="SLR69" s="24"/>
      <c r="SLS69" s="28"/>
      <c r="SLT69" s="24"/>
      <c r="SLU69" s="28"/>
      <c r="SLV69" s="24"/>
      <c r="SLW69" s="28"/>
      <c r="SLX69" s="24"/>
      <c r="SLY69" s="28"/>
      <c r="SLZ69" s="24"/>
      <c r="SMA69" s="28"/>
      <c r="SMB69" s="24"/>
      <c r="SMC69" s="28"/>
      <c r="SMD69" s="24"/>
      <c r="SME69" s="28"/>
      <c r="SMF69" s="24"/>
      <c r="SMG69" s="28"/>
      <c r="SMH69" s="24"/>
      <c r="SMI69" s="28"/>
      <c r="SMJ69" s="24"/>
      <c r="SMK69" s="28"/>
      <c r="SML69" s="24"/>
      <c r="SMM69" s="28"/>
      <c r="SMN69" s="24"/>
      <c r="SMO69" s="28"/>
      <c r="SMP69" s="24"/>
      <c r="SMQ69" s="28"/>
      <c r="SMR69" s="24"/>
      <c r="SMS69" s="28"/>
      <c r="SMT69" s="24"/>
      <c r="SMU69" s="28"/>
      <c r="SMV69" s="24"/>
      <c r="SMW69" s="28"/>
      <c r="SMX69" s="24"/>
      <c r="SMY69" s="28"/>
      <c r="SMZ69" s="24"/>
      <c r="SNA69" s="28"/>
      <c r="SNB69" s="24"/>
      <c r="SNC69" s="28"/>
      <c r="SND69" s="24"/>
      <c r="SNE69" s="28"/>
      <c r="SNF69" s="24"/>
      <c r="SNG69" s="28"/>
      <c r="SNH69" s="24"/>
      <c r="SNI69" s="28"/>
      <c r="SNJ69" s="24"/>
      <c r="SNK69" s="28"/>
      <c r="SNL69" s="24"/>
      <c r="SNM69" s="28"/>
      <c r="SNN69" s="24"/>
      <c r="SNO69" s="28"/>
      <c r="SNP69" s="24"/>
      <c r="SNQ69" s="28"/>
      <c r="SNR69" s="24"/>
      <c r="SNS69" s="28"/>
      <c r="SNT69" s="24"/>
      <c r="SNU69" s="28"/>
      <c r="SNV69" s="24"/>
      <c r="SNW69" s="28"/>
      <c r="SNX69" s="24"/>
      <c r="SNY69" s="28"/>
      <c r="SNZ69" s="24"/>
      <c r="SOA69" s="28"/>
      <c r="SOB69" s="24"/>
      <c r="SOC69" s="28"/>
      <c r="SOD69" s="24"/>
      <c r="SOE69" s="28"/>
      <c r="SOF69" s="24"/>
      <c r="SOG69" s="28"/>
      <c r="SOH69" s="24"/>
      <c r="SOI69" s="28"/>
      <c r="SOJ69" s="24"/>
      <c r="SOK69" s="28"/>
      <c r="SOL69" s="24"/>
      <c r="SOM69" s="28"/>
      <c r="SON69" s="24"/>
      <c r="SOO69" s="28"/>
      <c r="SOP69" s="24"/>
      <c r="SOQ69" s="28"/>
      <c r="SOR69" s="24"/>
      <c r="SOS69" s="28"/>
      <c r="SOT69" s="24"/>
      <c r="SOU69" s="28"/>
      <c r="SOV69" s="24"/>
      <c r="SOW69" s="28"/>
      <c r="SOX69" s="24"/>
      <c r="SOY69" s="28"/>
      <c r="SOZ69" s="24"/>
      <c r="SPA69" s="28"/>
      <c r="SPB69" s="24"/>
      <c r="SPC69" s="28"/>
      <c r="SPD69" s="24"/>
      <c r="SPE69" s="28"/>
      <c r="SPF69" s="24"/>
      <c r="SPG69" s="28"/>
      <c r="SPH69" s="24"/>
      <c r="SPI69" s="28"/>
      <c r="SPJ69" s="24"/>
      <c r="SPK69" s="28"/>
      <c r="SPL69" s="24"/>
      <c r="SPM69" s="28"/>
      <c r="SPN69" s="24"/>
      <c r="SPO69" s="28"/>
      <c r="SPP69" s="24"/>
      <c r="SPQ69" s="28"/>
      <c r="SPR69" s="24"/>
      <c r="SPS69" s="28"/>
      <c r="SPT69" s="24"/>
      <c r="SPU69" s="28"/>
      <c r="SPV69" s="24"/>
      <c r="SPW69" s="28"/>
      <c r="SPX69" s="24"/>
      <c r="SPY69" s="28"/>
      <c r="SPZ69" s="24"/>
      <c r="SQA69" s="28"/>
      <c r="SQB69" s="24"/>
      <c r="SQC69" s="28"/>
      <c r="SQD69" s="24"/>
      <c r="SQE69" s="28"/>
      <c r="SQF69" s="24"/>
      <c r="SQG69" s="28"/>
      <c r="SQH69" s="24"/>
      <c r="SQI69" s="28"/>
      <c r="SQJ69" s="24"/>
      <c r="SQK69" s="28"/>
      <c r="SQL69" s="24"/>
      <c r="SQM69" s="28"/>
      <c r="SQN69" s="24"/>
      <c r="SQO69" s="28"/>
      <c r="SQP69" s="24"/>
      <c r="SQQ69" s="28"/>
      <c r="SQR69" s="24"/>
      <c r="SQS69" s="28"/>
      <c r="SQT69" s="24"/>
      <c r="SQU69" s="28"/>
      <c r="SQV69" s="24"/>
      <c r="SQW69" s="28"/>
      <c r="SQX69" s="24"/>
      <c r="SQY69" s="28"/>
      <c r="SQZ69" s="24"/>
      <c r="SRA69" s="28"/>
      <c r="SRB69" s="24"/>
      <c r="SRC69" s="28"/>
      <c r="SRD69" s="24"/>
      <c r="SRE69" s="28"/>
      <c r="SRF69" s="24"/>
      <c r="SRG69" s="28"/>
      <c r="SRH69" s="24"/>
      <c r="SRI69" s="28"/>
      <c r="SRJ69" s="24"/>
      <c r="SRK69" s="28"/>
      <c r="SRL69" s="24"/>
      <c r="SRM69" s="28"/>
      <c r="SRN69" s="24"/>
      <c r="SRO69" s="28"/>
      <c r="SRP69" s="24"/>
      <c r="SRQ69" s="28"/>
      <c r="SRR69" s="24"/>
      <c r="SRS69" s="28"/>
      <c r="SRT69" s="24"/>
      <c r="SRU69" s="28"/>
      <c r="SRV69" s="24"/>
      <c r="SRW69" s="28"/>
      <c r="SRX69" s="24"/>
      <c r="SRY69" s="28"/>
      <c r="SRZ69" s="24"/>
      <c r="SSA69" s="28"/>
      <c r="SSB69" s="24"/>
      <c r="SSC69" s="28"/>
      <c r="SSD69" s="24"/>
      <c r="SSE69" s="28"/>
      <c r="SSF69" s="24"/>
      <c r="SSG69" s="28"/>
      <c r="SSH69" s="24"/>
      <c r="SSI69" s="28"/>
      <c r="SSJ69" s="24"/>
      <c r="SSK69" s="28"/>
      <c r="SSL69" s="24"/>
      <c r="SSM69" s="28"/>
      <c r="SSN69" s="24"/>
      <c r="SSO69" s="28"/>
      <c r="SSP69" s="24"/>
      <c r="SSQ69" s="28"/>
      <c r="SSR69" s="24"/>
      <c r="SSS69" s="28"/>
      <c r="SST69" s="24"/>
      <c r="SSU69" s="28"/>
      <c r="SSV69" s="24"/>
      <c r="SSW69" s="28"/>
      <c r="SSX69" s="24"/>
      <c r="SSY69" s="28"/>
      <c r="SSZ69" s="24"/>
      <c r="STA69" s="28"/>
      <c r="STB69" s="24"/>
      <c r="STC69" s="28"/>
      <c r="STD69" s="24"/>
      <c r="STE69" s="28"/>
      <c r="STF69" s="24"/>
      <c r="STG69" s="28"/>
      <c r="STH69" s="24"/>
      <c r="STI69" s="28"/>
      <c r="STJ69" s="24"/>
      <c r="STK69" s="28"/>
      <c r="STL69" s="24"/>
      <c r="STM69" s="28"/>
      <c r="STN69" s="24"/>
      <c r="STO69" s="28"/>
      <c r="STP69" s="24"/>
      <c r="STQ69" s="28"/>
      <c r="STR69" s="24"/>
      <c r="STS69" s="28"/>
      <c r="STT69" s="24"/>
      <c r="STU69" s="28"/>
      <c r="STV69" s="24"/>
      <c r="STW69" s="28"/>
      <c r="STX69" s="24"/>
      <c r="STY69" s="28"/>
      <c r="STZ69" s="24"/>
      <c r="SUA69" s="28"/>
      <c r="SUB69" s="24"/>
      <c r="SUC69" s="28"/>
      <c r="SUD69" s="24"/>
      <c r="SUE69" s="28"/>
      <c r="SUF69" s="24"/>
      <c r="SUG69" s="28"/>
      <c r="SUH69" s="24"/>
      <c r="SUI69" s="28"/>
      <c r="SUJ69" s="24"/>
      <c r="SUK69" s="28"/>
      <c r="SUL69" s="24"/>
      <c r="SUM69" s="28"/>
      <c r="SUN69" s="24"/>
      <c r="SUO69" s="28"/>
      <c r="SUP69" s="24"/>
      <c r="SUQ69" s="28"/>
      <c r="SUR69" s="24"/>
      <c r="SUS69" s="28"/>
      <c r="SUT69" s="24"/>
      <c r="SUU69" s="28"/>
      <c r="SUV69" s="24"/>
      <c r="SUW69" s="28"/>
      <c r="SUX69" s="24"/>
      <c r="SUY69" s="28"/>
      <c r="SUZ69" s="24"/>
      <c r="SVA69" s="28"/>
      <c r="SVB69" s="24"/>
      <c r="SVC69" s="28"/>
      <c r="SVD69" s="24"/>
      <c r="SVE69" s="28"/>
      <c r="SVF69" s="24"/>
      <c r="SVG69" s="28"/>
      <c r="SVH69" s="24"/>
      <c r="SVI69" s="28"/>
      <c r="SVJ69" s="24"/>
      <c r="SVK69" s="28"/>
      <c r="SVL69" s="24"/>
      <c r="SVM69" s="28"/>
      <c r="SVN69" s="24"/>
      <c r="SVO69" s="28"/>
      <c r="SVP69" s="24"/>
      <c r="SVQ69" s="28"/>
      <c r="SVR69" s="24"/>
      <c r="SVS69" s="28"/>
      <c r="SVT69" s="24"/>
      <c r="SVU69" s="28"/>
      <c r="SVV69" s="24"/>
      <c r="SVW69" s="28"/>
      <c r="SVX69" s="24"/>
      <c r="SVY69" s="28"/>
      <c r="SVZ69" s="24"/>
      <c r="SWA69" s="28"/>
      <c r="SWB69" s="24"/>
      <c r="SWC69" s="28"/>
      <c r="SWD69" s="24"/>
      <c r="SWE69" s="28"/>
      <c r="SWF69" s="24"/>
      <c r="SWG69" s="28"/>
      <c r="SWH69" s="24"/>
      <c r="SWI69" s="28"/>
      <c r="SWJ69" s="24"/>
      <c r="SWK69" s="28"/>
      <c r="SWL69" s="24"/>
      <c r="SWM69" s="28"/>
      <c r="SWN69" s="24"/>
      <c r="SWO69" s="28"/>
      <c r="SWP69" s="24"/>
      <c r="SWQ69" s="28"/>
      <c r="SWR69" s="24"/>
      <c r="SWS69" s="28"/>
      <c r="SWT69" s="24"/>
      <c r="SWU69" s="28"/>
      <c r="SWV69" s="24"/>
      <c r="SWW69" s="28"/>
      <c r="SWX69" s="24"/>
      <c r="SWY69" s="28"/>
      <c r="SWZ69" s="24"/>
      <c r="SXA69" s="28"/>
      <c r="SXB69" s="24"/>
      <c r="SXC69" s="28"/>
      <c r="SXD69" s="24"/>
      <c r="SXE69" s="28"/>
      <c r="SXF69" s="24"/>
      <c r="SXG69" s="28"/>
      <c r="SXH69" s="24"/>
      <c r="SXI69" s="28"/>
      <c r="SXJ69" s="24"/>
      <c r="SXK69" s="28"/>
      <c r="SXL69" s="24"/>
      <c r="SXM69" s="28"/>
      <c r="SXN69" s="24"/>
      <c r="SXO69" s="28"/>
      <c r="SXP69" s="24"/>
      <c r="SXQ69" s="28"/>
      <c r="SXR69" s="24"/>
      <c r="SXS69" s="28"/>
      <c r="SXT69" s="24"/>
      <c r="SXU69" s="28"/>
      <c r="SXV69" s="24"/>
      <c r="SXW69" s="28"/>
      <c r="SXX69" s="24"/>
      <c r="SXY69" s="28"/>
      <c r="SXZ69" s="24"/>
      <c r="SYA69" s="28"/>
      <c r="SYB69" s="24"/>
      <c r="SYC69" s="28"/>
      <c r="SYD69" s="24"/>
      <c r="SYE69" s="28"/>
      <c r="SYF69" s="24"/>
      <c r="SYG69" s="28"/>
      <c r="SYH69" s="24"/>
      <c r="SYI69" s="28"/>
      <c r="SYJ69" s="24"/>
      <c r="SYK69" s="28"/>
      <c r="SYL69" s="24"/>
      <c r="SYM69" s="28"/>
      <c r="SYN69" s="24"/>
      <c r="SYO69" s="28"/>
      <c r="SYP69" s="24"/>
      <c r="SYQ69" s="28"/>
      <c r="SYR69" s="24"/>
      <c r="SYS69" s="28"/>
      <c r="SYT69" s="24"/>
      <c r="SYU69" s="28"/>
      <c r="SYV69" s="24"/>
      <c r="SYW69" s="28"/>
      <c r="SYX69" s="24"/>
      <c r="SYY69" s="28"/>
      <c r="SYZ69" s="24"/>
      <c r="SZA69" s="28"/>
      <c r="SZB69" s="24"/>
      <c r="SZC69" s="28"/>
      <c r="SZD69" s="24"/>
      <c r="SZE69" s="28"/>
      <c r="SZF69" s="24"/>
      <c r="SZG69" s="28"/>
      <c r="SZH69" s="24"/>
      <c r="SZI69" s="28"/>
      <c r="SZJ69" s="24"/>
      <c r="SZK69" s="28"/>
      <c r="SZL69" s="24"/>
      <c r="SZM69" s="28"/>
      <c r="SZN69" s="24"/>
      <c r="SZO69" s="28"/>
      <c r="SZP69" s="24"/>
      <c r="SZQ69" s="28"/>
      <c r="SZR69" s="24"/>
      <c r="SZS69" s="28"/>
      <c r="SZT69" s="24"/>
      <c r="SZU69" s="28"/>
      <c r="SZV69" s="24"/>
      <c r="SZW69" s="28"/>
      <c r="SZX69" s="24"/>
      <c r="SZY69" s="28"/>
      <c r="SZZ69" s="24"/>
      <c r="TAA69" s="28"/>
      <c r="TAB69" s="24"/>
      <c r="TAC69" s="28"/>
      <c r="TAD69" s="24"/>
      <c r="TAE69" s="28"/>
      <c r="TAF69" s="24"/>
      <c r="TAG69" s="28"/>
      <c r="TAH69" s="24"/>
      <c r="TAI69" s="28"/>
      <c r="TAJ69" s="24"/>
      <c r="TAK69" s="28"/>
      <c r="TAL69" s="24"/>
      <c r="TAM69" s="28"/>
      <c r="TAN69" s="24"/>
      <c r="TAO69" s="28"/>
      <c r="TAP69" s="24"/>
      <c r="TAQ69" s="28"/>
      <c r="TAR69" s="24"/>
      <c r="TAS69" s="28"/>
      <c r="TAT69" s="24"/>
      <c r="TAU69" s="28"/>
      <c r="TAV69" s="24"/>
      <c r="TAW69" s="28"/>
      <c r="TAX69" s="24"/>
      <c r="TAY69" s="28"/>
      <c r="TAZ69" s="24"/>
      <c r="TBA69" s="28"/>
      <c r="TBB69" s="24"/>
      <c r="TBC69" s="28"/>
      <c r="TBD69" s="24"/>
      <c r="TBE69" s="28"/>
      <c r="TBF69" s="24"/>
      <c r="TBG69" s="28"/>
      <c r="TBH69" s="24"/>
      <c r="TBI69" s="28"/>
      <c r="TBJ69" s="24"/>
      <c r="TBK69" s="28"/>
      <c r="TBL69" s="24"/>
      <c r="TBM69" s="28"/>
      <c r="TBN69" s="24"/>
      <c r="TBO69" s="28"/>
      <c r="TBP69" s="24"/>
      <c r="TBQ69" s="28"/>
      <c r="TBR69" s="24"/>
      <c r="TBS69" s="28"/>
      <c r="TBT69" s="24"/>
      <c r="TBU69" s="28"/>
      <c r="TBV69" s="24"/>
      <c r="TBW69" s="28"/>
      <c r="TBX69" s="24"/>
      <c r="TBY69" s="28"/>
      <c r="TBZ69" s="24"/>
      <c r="TCA69" s="28"/>
      <c r="TCB69" s="24"/>
      <c r="TCC69" s="28"/>
      <c r="TCD69" s="24"/>
      <c r="TCE69" s="28"/>
      <c r="TCF69" s="24"/>
      <c r="TCG69" s="28"/>
      <c r="TCH69" s="24"/>
      <c r="TCI69" s="28"/>
      <c r="TCJ69" s="24"/>
      <c r="TCK69" s="28"/>
      <c r="TCL69" s="24"/>
      <c r="TCM69" s="28"/>
      <c r="TCN69" s="24"/>
      <c r="TCO69" s="28"/>
      <c r="TCP69" s="24"/>
      <c r="TCQ69" s="28"/>
      <c r="TCR69" s="24"/>
      <c r="TCS69" s="28"/>
      <c r="TCT69" s="24"/>
      <c r="TCU69" s="28"/>
      <c r="TCV69" s="24"/>
      <c r="TCW69" s="28"/>
      <c r="TCX69" s="24"/>
      <c r="TCY69" s="28"/>
      <c r="TCZ69" s="24"/>
      <c r="TDA69" s="28"/>
      <c r="TDB69" s="24"/>
      <c r="TDC69" s="28"/>
      <c r="TDD69" s="24"/>
      <c r="TDE69" s="28"/>
      <c r="TDF69" s="24"/>
      <c r="TDG69" s="28"/>
      <c r="TDH69" s="24"/>
      <c r="TDI69" s="28"/>
      <c r="TDJ69" s="24"/>
      <c r="TDK69" s="28"/>
      <c r="TDL69" s="24"/>
      <c r="TDM69" s="28"/>
      <c r="TDN69" s="24"/>
      <c r="TDO69" s="28"/>
      <c r="TDP69" s="24"/>
      <c r="TDQ69" s="28"/>
      <c r="TDR69" s="24"/>
      <c r="TDS69" s="28"/>
      <c r="TDT69" s="24"/>
      <c r="TDU69" s="28"/>
      <c r="TDV69" s="24"/>
      <c r="TDW69" s="28"/>
      <c r="TDX69" s="24"/>
      <c r="TDY69" s="28"/>
      <c r="TDZ69" s="24"/>
      <c r="TEA69" s="28"/>
      <c r="TEB69" s="24"/>
      <c r="TEC69" s="28"/>
      <c r="TED69" s="24"/>
      <c r="TEE69" s="28"/>
      <c r="TEF69" s="24"/>
      <c r="TEG69" s="28"/>
      <c r="TEH69" s="24"/>
      <c r="TEI69" s="28"/>
      <c r="TEJ69" s="24"/>
      <c r="TEK69" s="28"/>
      <c r="TEL69" s="24"/>
      <c r="TEM69" s="28"/>
      <c r="TEN69" s="24"/>
      <c r="TEO69" s="28"/>
      <c r="TEP69" s="24"/>
      <c r="TEQ69" s="28"/>
      <c r="TER69" s="24"/>
      <c r="TES69" s="28"/>
      <c r="TET69" s="24"/>
      <c r="TEU69" s="28"/>
      <c r="TEV69" s="24"/>
      <c r="TEW69" s="28"/>
      <c r="TEX69" s="24"/>
      <c r="TEY69" s="28"/>
      <c r="TEZ69" s="24"/>
      <c r="TFA69" s="28"/>
      <c r="TFB69" s="24"/>
      <c r="TFC69" s="28"/>
      <c r="TFD69" s="24"/>
      <c r="TFE69" s="28"/>
      <c r="TFF69" s="24"/>
      <c r="TFG69" s="28"/>
      <c r="TFH69" s="24"/>
      <c r="TFI69" s="28"/>
      <c r="TFJ69" s="24"/>
      <c r="TFK69" s="28"/>
      <c r="TFL69" s="24"/>
      <c r="TFM69" s="28"/>
      <c r="TFN69" s="24"/>
      <c r="TFO69" s="28"/>
      <c r="TFP69" s="24"/>
      <c r="TFQ69" s="28"/>
      <c r="TFR69" s="24"/>
      <c r="TFS69" s="28"/>
      <c r="TFT69" s="24"/>
      <c r="TFU69" s="28"/>
      <c r="TFV69" s="24"/>
      <c r="TFW69" s="28"/>
      <c r="TFX69" s="24"/>
      <c r="TFY69" s="28"/>
      <c r="TFZ69" s="24"/>
      <c r="TGA69" s="28"/>
      <c r="TGB69" s="24"/>
      <c r="TGC69" s="28"/>
      <c r="TGD69" s="24"/>
      <c r="TGE69" s="28"/>
      <c r="TGF69" s="24"/>
      <c r="TGG69" s="28"/>
      <c r="TGH69" s="24"/>
      <c r="TGI69" s="28"/>
      <c r="TGJ69" s="24"/>
      <c r="TGK69" s="28"/>
      <c r="TGL69" s="24"/>
      <c r="TGM69" s="28"/>
      <c r="TGN69" s="24"/>
      <c r="TGO69" s="28"/>
      <c r="TGP69" s="24"/>
      <c r="TGQ69" s="28"/>
      <c r="TGR69" s="24"/>
      <c r="TGS69" s="28"/>
      <c r="TGT69" s="24"/>
      <c r="TGU69" s="28"/>
      <c r="TGV69" s="24"/>
      <c r="TGW69" s="28"/>
      <c r="TGX69" s="24"/>
      <c r="TGY69" s="28"/>
      <c r="TGZ69" s="24"/>
      <c r="THA69" s="28"/>
      <c r="THB69" s="24"/>
      <c r="THC69" s="28"/>
      <c r="THD69" s="24"/>
      <c r="THE69" s="28"/>
      <c r="THF69" s="24"/>
      <c r="THG69" s="28"/>
      <c r="THH69" s="24"/>
      <c r="THI69" s="28"/>
      <c r="THJ69" s="24"/>
      <c r="THK69" s="28"/>
      <c r="THL69" s="24"/>
      <c r="THM69" s="28"/>
      <c r="THN69" s="24"/>
      <c r="THO69" s="28"/>
      <c r="THP69" s="24"/>
      <c r="THQ69" s="28"/>
      <c r="THR69" s="24"/>
      <c r="THS69" s="28"/>
      <c r="THT69" s="24"/>
      <c r="THU69" s="28"/>
      <c r="THV69" s="24"/>
      <c r="THW69" s="28"/>
      <c r="THX69" s="24"/>
      <c r="THY69" s="28"/>
      <c r="THZ69" s="24"/>
      <c r="TIA69" s="28"/>
      <c r="TIB69" s="24"/>
      <c r="TIC69" s="28"/>
      <c r="TID69" s="24"/>
      <c r="TIE69" s="28"/>
      <c r="TIF69" s="24"/>
      <c r="TIG69" s="28"/>
      <c r="TIH69" s="24"/>
      <c r="TII69" s="28"/>
      <c r="TIJ69" s="24"/>
      <c r="TIK69" s="28"/>
      <c r="TIL69" s="24"/>
      <c r="TIM69" s="28"/>
      <c r="TIN69" s="24"/>
      <c r="TIO69" s="28"/>
      <c r="TIP69" s="24"/>
      <c r="TIQ69" s="28"/>
      <c r="TIR69" s="24"/>
      <c r="TIS69" s="28"/>
      <c r="TIT69" s="24"/>
      <c r="TIU69" s="28"/>
      <c r="TIV69" s="24"/>
      <c r="TIW69" s="28"/>
      <c r="TIX69" s="24"/>
      <c r="TIY69" s="28"/>
      <c r="TIZ69" s="24"/>
      <c r="TJA69" s="28"/>
      <c r="TJB69" s="24"/>
      <c r="TJC69" s="28"/>
      <c r="TJD69" s="24"/>
      <c r="TJE69" s="28"/>
      <c r="TJF69" s="24"/>
      <c r="TJG69" s="28"/>
      <c r="TJH69" s="24"/>
      <c r="TJI69" s="28"/>
      <c r="TJJ69" s="24"/>
      <c r="TJK69" s="28"/>
      <c r="TJL69" s="24"/>
      <c r="TJM69" s="28"/>
      <c r="TJN69" s="24"/>
      <c r="TJO69" s="28"/>
      <c r="TJP69" s="24"/>
      <c r="TJQ69" s="28"/>
      <c r="TJR69" s="24"/>
      <c r="TJS69" s="28"/>
      <c r="TJT69" s="24"/>
      <c r="TJU69" s="28"/>
      <c r="TJV69" s="24"/>
      <c r="TJW69" s="28"/>
      <c r="TJX69" s="24"/>
      <c r="TJY69" s="28"/>
      <c r="TJZ69" s="24"/>
      <c r="TKA69" s="28"/>
      <c r="TKB69" s="24"/>
      <c r="TKC69" s="28"/>
      <c r="TKD69" s="24"/>
      <c r="TKE69" s="28"/>
      <c r="TKF69" s="24"/>
      <c r="TKG69" s="28"/>
      <c r="TKH69" s="24"/>
      <c r="TKI69" s="28"/>
      <c r="TKJ69" s="24"/>
      <c r="TKK69" s="28"/>
      <c r="TKL69" s="24"/>
      <c r="TKM69" s="28"/>
      <c r="TKN69" s="24"/>
      <c r="TKO69" s="28"/>
      <c r="TKP69" s="24"/>
      <c r="TKQ69" s="28"/>
      <c r="TKR69" s="24"/>
      <c r="TKS69" s="28"/>
      <c r="TKT69" s="24"/>
      <c r="TKU69" s="28"/>
      <c r="TKV69" s="24"/>
      <c r="TKW69" s="28"/>
      <c r="TKX69" s="24"/>
      <c r="TKY69" s="28"/>
      <c r="TKZ69" s="24"/>
      <c r="TLA69" s="28"/>
      <c r="TLB69" s="24"/>
      <c r="TLC69" s="28"/>
      <c r="TLD69" s="24"/>
      <c r="TLE69" s="28"/>
      <c r="TLF69" s="24"/>
      <c r="TLG69" s="28"/>
      <c r="TLH69" s="24"/>
      <c r="TLI69" s="28"/>
      <c r="TLJ69" s="24"/>
      <c r="TLK69" s="28"/>
      <c r="TLL69" s="24"/>
      <c r="TLM69" s="28"/>
      <c r="TLN69" s="24"/>
      <c r="TLO69" s="28"/>
      <c r="TLP69" s="24"/>
      <c r="TLQ69" s="28"/>
      <c r="TLR69" s="24"/>
      <c r="TLS69" s="28"/>
      <c r="TLT69" s="24"/>
      <c r="TLU69" s="28"/>
      <c r="TLV69" s="24"/>
      <c r="TLW69" s="28"/>
      <c r="TLX69" s="24"/>
      <c r="TLY69" s="28"/>
      <c r="TLZ69" s="24"/>
      <c r="TMA69" s="28"/>
      <c r="TMB69" s="24"/>
      <c r="TMC69" s="28"/>
      <c r="TMD69" s="24"/>
      <c r="TME69" s="28"/>
      <c r="TMF69" s="24"/>
      <c r="TMG69" s="28"/>
      <c r="TMH69" s="24"/>
      <c r="TMI69" s="28"/>
      <c r="TMJ69" s="24"/>
      <c r="TMK69" s="28"/>
      <c r="TML69" s="24"/>
      <c r="TMM69" s="28"/>
      <c r="TMN69" s="24"/>
      <c r="TMO69" s="28"/>
      <c r="TMP69" s="24"/>
      <c r="TMQ69" s="28"/>
      <c r="TMR69" s="24"/>
      <c r="TMS69" s="28"/>
      <c r="TMT69" s="24"/>
      <c r="TMU69" s="28"/>
      <c r="TMV69" s="24"/>
      <c r="TMW69" s="28"/>
      <c r="TMX69" s="24"/>
      <c r="TMY69" s="28"/>
      <c r="TMZ69" s="24"/>
      <c r="TNA69" s="28"/>
      <c r="TNB69" s="24"/>
      <c r="TNC69" s="28"/>
      <c r="TND69" s="24"/>
      <c r="TNE69" s="28"/>
      <c r="TNF69" s="24"/>
      <c r="TNG69" s="28"/>
      <c r="TNH69" s="24"/>
      <c r="TNI69" s="28"/>
      <c r="TNJ69" s="24"/>
      <c r="TNK69" s="28"/>
      <c r="TNL69" s="24"/>
      <c r="TNM69" s="28"/>
      <c r="TNN69" s="24"/>
      <c r="TNO69" s="28"/>
      <c r="TNP69" s="24"/>
      <c r="TNQ69" s="28"/>
      <c r="TNR69" s="24"/>
      <c r="TNS69" s="28"/>
      <c r="TNT69" s="24"/>
      <c r="TNU69" s="28"/>
      <c r="TNV69" s="24"/>
      <c r="TNW69" s="28"/>
      <c r="TNX69" s="24"/>
      <c r="TNY69" s="28"/>
      <c r="TNZ69" s="24"/>
      <c r="TOA69" s="28"/>
      <c r="TOB69" s="24"/>
      <c r="TOC69" s="28"/>
      <c r="TOD69" s="24"/>
      <c r="TOE69" s="28"/>
      <c r="TOF69" s="24"/>
      <c r="TOG69" s="28"/>
      <c r="TOH69" s="24"/>
      <c r="TOI69" s="28"/>
      <c r="TOJ69" s="24"/>
      <c r="TOK69" s="28"/>
      <c r="TOL69" s="24"/>
      <c r="TOM69" s="28"/>
      <c r="TON69" s="24"/>
      <c r="TOO69" s="28"/>
      <c r="TOP69" s="24"/>
      <c r="TOQ69" s="28"/>
      <c r="TOR69" s="24"/>
      <c r="TOS69" s="28"/>
      <c r="TOT69" s="24"/>
      <c r="TOU69" s="28"/>
      <c r="TOV69" s="24"/>
      <c r="TOW69" s="28"/>
      <c r="TOX69" s="24"/>
      <c r="TOY69" s="28"/>
      <c r="TOZ69" s="24"/>
      <c r="TPA69" s="28"/>
      <c r="TPB69" s="24"/>
      <c r="TPC69" s="28"/>
      <c r="TPD69" s="24"/>
      <c r="TPE69" s="28"/>
      <c r="TPF69" s="24"/>
      <c r="TPG69" s="28"/>
      <c r="TPH69" s="24"/>
      <c r="TPI69" s="28"/>
      <c r="TPJ69" s="24"/>
      <c r="TPK69" s="28"/>
      <c r="TPL69" s="24"/>
      <c r="TPM69" s="28"/>
      <c r="TPN69" s="24"/>
      <c r="TPO69" s="28"/>
      <c r="TPP69" s="24"/>
      <c r="TPQ69" s="28"/>
      <c r="TPR69" s="24"/>
      <c r="TPS69" s="28"/>
      <c r="TPT69" s="24"/>
      <c r="TPU69" s="28"/>
      <c r="TPV69" s="24"/>
      <c r="TPW69" s="28"/>
      <c r="TPX69" s="24"/>
      <c r="TPY69" s="28"/>
      <c r="TPZ69" s="24"/>
      <c r="TQA69" s="28"/>
      <c r="TQB69" s="24"/>
      <c r="TQC69" s="28"/>
      <c r="TQD69" s="24"/>
      <c r="TQE69" s="28"/>
      <c r="TQF69" s="24"/>
      <c r="TQG69" s="28"/>
      <c r="TQH69" s="24"/>
      <c r="TQI69" s="28"/>
      <c r="TQJ69" s="24"/>
      <c r="TQK69" s="28"/>
      <c r="TQL69" s="24"/>
      <c r="TQM69" s="28"/>
      <c r="TQN69" s="24"/>
      <c r="TQO69" s="28"/>
      <c r="TQP69" s="24"/>
      <c r="TQQ69" s="28"/>
      <c r="TQR69" s="24"/>
      <c r="TQS69" s="28"/>
      <c r="TQT69" s="24"/>
      <c r="TQU69" s="28"/>
      <c r="TQV69" s="24"/>
      <c r="TQW69" s="28"/>
      <c r="TQX69" s="24"/>
      <c r="TQY69" s="28"/>
      <c r="TQZ69" s="24"/>
      <c r="TRA69" s="28"/>
      <c r="TRB69" s="24"/>
      <c r="TRC69" s="28"/>
      <c r="TRD69" s="24"/>
      <c r="TRE69" s="28"/>
      <c r="TRF69" s="24"/>
      <c r="TRG69" s="28"/>
      <c r="TRH69" s="24"/>
      <c r="TRI69" s="28"/>
      <c r="TRJ69" s="24"/>
      <c r="TRK69" s="28"/>
      <c r="TRL69" s="24"/>
      <c r="TRM69" s="28"/>
      <c r="TRN69" s="24"/>
      <c r="TRO69" s="28"/>
      <c r="TRP69" s="24"/>
      <c r="TRQ69" s="28"/>
      <c r="TRR69" s="24"/>
      <c r="TRS69" s="28"/>
      <c r="TRT69" s="24"/>
      <c r="TRU69" s="28"/>
      <c r="TRV69" s="24"/>
      <c r="TRW69" s="28"/>
      <c r="TRX69" s="24"/>
      <c r="TRY69" s="28"/>
      <c r="TRZ69" s="24"/>
      <c r="TSA69" s="28"/>
      <c r="TSB69" s="24"/>
      <c r="TSC69" s="28"/>
      <c r="TSD69" s="24"/>
      <c r="TSE69" s="28"/>
      <c r="TSF69" s="24"/>
      <c r="TSG69" s="28"/>
      <c r="TSH69" s="24"/>
      <c r="TSI69" s="28"/>
      <c r="TSJ69" s="24"/>
      <c r="TSK69" s="28"/>
      <c r="TSL69" s="24"/>
      <c r="TSM69" s="28"/>
      <c r="TSN69" s="24"/>
      <c r="TSO69" s="28"/>
      <c r="TSP69" s="24"/>
      <c r="TSQ69" s="28"/>
      <c r="TSR69" s="24"/>
      <c r="TSS69" s="28"/>
      <c r="TST69" s="24"/>
      <c r="TSU69" s="28"/>
      <c r="TSV69" s="24"/>
      <c r="TSW69" s="28"/>
      <c r="TSX69" s="24"/>
      <c r="TSY69" s="28"/>
      <c r="TSZ69" s="24"/>
      <c r="TTA69" s="28"/>
      <c r="TTB69" s="24"/>
      <c r="TTC69" s="28"/>
      <c r="TTD69" s="24"/>
      <c r="TTE69" s="28"/>
      <c r="TTF69" s="24"/>
      <c r="TTG69" s="28"/>
      <c r="TTH69" s="24"/>
      <c r="TTI69" s="28"/>
      <c r="TTJ69" s="24"/>
      <c r="TTK69" s="28"/>
      <c r="TTL69" s="24"/>
      <c r="TTM69" s="28"/>
      <c r="TTN69" s="24"/>
      <c r="TTO69" s="28"/>
      <c r="TTP69" s="24"/>
      <c r="TTQ69" s="28"/>
      <c r="TTR69" s="24"/>
      <c r="TTS69" s="28"/>
      <c r="TTT69" s="24"/>
      <c r="TTU69" s="28"/>
      <c r="TTV69" s="24"/>
      <c r="TTW69" s="28"/>
      <c r="TTX69" s="24"/>
      <c r="TTY69" s="28"/>
      <c r="TTZ69" s="24"/>
      <c r="TUA69" s="28"/>
      <c r="TUB69" s="24"/>
      <c r="TUC69" s="28"/>
      <c r="TUD69" s="24"/>
      <c r="TUE69" s="28"/>
      <c r="TUF69" s="24"/>
      <c r="TUG69" s="28"/>
      <c r="TUH69" s="24"/>
      <c r="TUI69" s="28"/>
      <c r="TUJ69" s="24"/>
      <c r="TUK69" s="28"/>
      <c r="TUL69" s="24"/>
      <c r="TUM69" s="28"/>
      <c r="TUN69" s="24"/>
      <c r="TUO69" s="28"/>
      <c r="TUP69" s="24"/>
      <c r="TUQ69" s="28"/>
      <c r="TUR69" s="24"/>
      <c r="TUS69" s="28"/>
      <c r="TUT69" s="24"/>
      <c r="TUU69" s="28"/>
      <c r="TUV69" s="24"/>
      <c r="TUW69" s="28"/>
      <c r="TUX69" s="24"/>
      <c r="TUY69" s="28"/>
      <c r="TUZ69" s="24"/>
      <c r="TVA69" s="28"/>
      <c r="TVB69" s="24"/>
      <c r="TVC69" s="28"/>
      <c r="TVD69" s="24"/>
      <c r="TVE69" s="28"/>
      <c r="TVF69" s="24"/>
      <c r="TVG69" s="28"/>
      <c r="TVH69" s="24"/>
      <c r="TVI69" s="28"/>
      <c r="TVJ69" s="24"/>
      <c r="TVK69" s="28"/>
      <c r="TVL69" s="24"/>
      <c r="TVM69" s="28"/>
      <c r="TVN69" s="24"/>
      <c r="TVO69" s="28"/>
      <c r="TVP69" s="24"/>
      <c r="TVQ69" s="28"/>
      <c r="TVR69" s="24"/>
      <c r="TVS69" s="28"/>
      <c r="TVT69" s="24"/>
      <c r="TVU69" s="28"/>
      <c r="TVV69" s="24"/>
      <c r="TVW69" s="28"/>
      <c r="TVX69" s="24"/>
      <c r="TVY69" s="28"/>
      <c r="TVZ69" s="24"/>
      <c r="TWA69" s="28"/>
      <c r="TWB69" s="24"/>
      <c r="TWC69" s="28"/>
      <c r="TWD69" s="24"/>
      <c r="TWE69" s="28"/>
      <c r="TWF69" s="24"/>
      <c r="TWG69" s="28"/>
      <c r="TWH69" s="24"/>
      <c r="TWI69" s="28"/>
      <c r="TWJ69" s="24"/>
      <c r="TWK69" s="28"/>
      <c r="TWL69" s="24"/>
      <c r="TWM69" s="28"/>
      <c r="TWN69" s="24"/>
      <c r="TWO69" s="28"/>
      <c r="TWP69" s="24"/>
      <c r="TWQ69" s="28"/>
      <c r="TWR69" s="24"/>
      <c r="TWS69" s="28"/>
      <c r="TWT69" s="24"/>
      <c r="TWU69" s="28"/>
      <c r="TWV69" s="24"/>
      <c r="TWW69" s="28"/>
      <c r="TWX69" s="24"/>
      <c r="TWY69" s="28"/>
      <c r="TWZ69" s="24"/>
      <c r="TXA69" s="28"/>
      <c r="TXB69" s="24"/>
      <c r="TXC69" s="28"/>
      <c r="TXD69" s="24"/>
      <c r="TXE69" s="28"/>
      <c r="TXF69" s="24"/>
      <c r="TXG69" s="28"/>
      <c r="TXH69" s="24"/>
      <c r="TXI69" s="28"/>
      <c r="TXJ69" s="24"/>
      <c r="TXK69" s="28"/>
      <c r="TXL69" s="24"/>
      <c r="TXM69" s="28"/>
      <c r="TXN69" s="24"/>
      <c r="TXO69" s="28"/>
      <c r="TXP69" s="24"/>
      <c r="TXQ69" s="28"/>
      <c r="TXR69" s="24"/>
      <c r="TXS69" s="28"/>
      <c r="TXT69" s="24"/>
      <c r="TXU69" s="28"/>
      <c r="TXV69" s="24"/>
      <c r="TXW69" s="28"/>
      <c r="TXX69" s="24"/>
      <c r="TXY69" s="28"/>
      <c r="TXZ69" s="24"/>
      <c r="TYA69" s="28"/>
      <c r="TYB69" s="24"/>
      <c r="TYC69" s="28"/>
      <c r="TYD69" s="24"/>
      <c r="TYE69" s="28"/>
      <c r="TYF69" s="24"/>
      <c r="TYG69" s="28"/>
      <c r="TYH69" s="24"/>
      <c r="TYI69" s="28"/>
      <c r="TYJ69" s="24"/>
      <c r="TYK69" s="28"/>
      <c r="TYL69" s="24"/>
      <c r="TYM69" s="28"/>
      <c r="TYN69" s="24"/>
      <c r="TYO69" s="28"/>
      <c r="TYP69" s="24"/>
      <c r="TYQ69" s="28"/>
      <c r="TYR69" s="24"/>
      <c r="TYS69" s="28"/>
      <c r="TYT69" s="24"/>
      <c r="TYU69" s="28"/>
      <c r="TYV69" s="24"/>
      <c r="TYW69" s="28"/>
      <c r="TYX69" s="24"/>
      <c r="TYY69" s="28"/>
      <c r="TYZ69" s="24"/>
      <c r="TZA69" s="28"/>
      <c r="TZB69" s="24"/>
      <c r="TZC69" s="28"/>
      <c r="TZD69" s="24"/>
      <c r="TZE69" s="28"/>
      <c r="TZF69" s="24"/>
      <c r="TZG69" s="28"/>
      <c r="TZH69" s="24"/>
      <c r="TZI69" s="28"/>
      <c r="TZJ69" s="24"/>
      <c r="TZK69" s="28"/>
      <c r="TZL69" s="24"/>
      <c r="TZM69" s="28"/>
      <c r="TZN69" s="24"/>
      <c r="TZO69" s="28"/>
      <c r="TZP69" s="24"/>
      <c r="TZQ69" s="28"/>
      <c r="TZR69" s="24"/>
      <c r="TZS69" s="28"/>
      <c r="TZT69" s="24"/>
      <c r="TZU69" s="28"/>
      <c r="TZV69" s="24"/>
      <c r="TZW69" s="28"/>
      <c r="TZX69" s="24"/>
      <c r="TZY69" s="28"/>
      <c r="TZZ69" s="24"/>
      <c r="UAA69" s="28"/>
      <c r="UAB69" s="24"/>
      <c r="UAC69" s="28"/>
      <c r="UAD69" s="24"/>
      <c r="UAE69" s="28"/>
      <c r="UAF69" s="24"/>
      <c r="UAG69" s="28"/>
      <c r="UAH69" s="24"/>
      <c r="UAI69" s="28"/>
      <c r="UAJ69" s="24"/>
      <c r="UAK69" s="28"/>
      <c r="UAL69" s="24"/>
      <c r="UAM69" s="28"/>
      <c r="UAN69" s="24"/>
      <c r="UAO69" s="28"/>
      <c r="UAP69" s="24"/>
      <c r="UAQ69" s="28"/>
      <c r="UAR69" s="24"/>
      <c r="UAS69" s="28"/>
      <c r="UAT69" s="24"/>
      <c r="UAU69" s="28"/>
      <c r="UAV69" s="24"/>
      <c r="UAW69" s="28"/>
      <c r="UAX69" s="24"/>
      <c r="UAY69" s="28"/>
      <c r="UAZ69" s="24"/>
      <c r="UBA69" s="28"/>
      <c r="UBB69" s="24"/>
      <c r="UBC69" s="28"/>
      <c r="UBD69" s="24"/>
      <c r="UBE69" s="28"/>
      <c r="UBF69" s="24"/>
      <c r="UBG69" s="28"/>
      <c r="UBH69" s="24"/>
      <c r="UBI69" s="28"/>
      <c r="UBJ69" s="24"/>
      <c r="UBK69" s="28"/>
      <c r="UBL69" s="24"/>
      <c r="UBM69" s="28"/>
      <c r="UBN69" s="24"/>
      <c r="UBO69" s="28"/>
      <c r="UBP69" s="24"/>
      <c r="UBQ69" s="28"/>
      <c r="UBR69" s="24"/>
      <c r="UBS69" s="28"/>
      <c r="UBT69" s="24"/>
      <c r="UBU69" s="28"/>
      <c r="UBV69" s="24"/>
      <c r="UBW69" s="28"/>
      <c r="UBX69" s="24"/>
      <c r="UBY69" s="28"/>
      <c r="UBZ69" s="24"/>
      <c r="UCA69" s="28"/>
      <c r="UCB69" s="24"/>
      <c r="UCC69" s="28"/>
      <c r="UCD69" s="24"/>
      <c r="UCE69" s="28"/>
      <c r="UCF69" s="24"/>
      <c r="UCG69" s="28"/>
      <c r="UCH69" s="24"/>
      <c r="UCI69" s="28"/>
      <c r="UCJ69" s="24"/>
      <c r="UCK69" s="28"/>
      <c r="UCL69" s="24"/>
      <c r="UCM69" s="28"/>
      <c r="UCN69" s="24"/>
      <c r="UCO69" s="28"/>
      <c r="UCP69" s="24"/>
      <c r="UCQ69" s="28"/>
      <c r="UCR69" s="24"/>
      <c r="UCS69" s="28"/>
      <c r="UCT69" s="24"/>
      <c r="UCU69" s="28"/>
      <c r="UCV69" s="24"/>
      <c r="UCW69" s="28"/>
      <c r="UCX69" s="24"/>
      <c r="UCY69" s="28"/>
      <c r="UCZ69" s="24"/>
      <c r="UDA69" s="28"/>
      <c r="UDB69" s="24"/>
      <c r="UDC69" s="28"/>
      <c r="UDD69" s="24"/>
      <c r="UDE69" s="28"/>
      <c r="UDF69" s="24"/>
      <c r="UDG69" s="28"/>
      <c r="UDH69" s="24"/>
      <c r="UDI69" s="28"/>
      <c r="UDJ69" s="24"/>
      <c r="UDK69" s="28"/>
      <c r="UDL69" s="24"/>
      <c r="UDM69" s="28"/>
      <c r="UDN69" s="24"/>
      <c r="UDO69" s="28"/>
      <c r="UDP69" s="24"/>
      <c r="UDQ69" s="28"/>
      <c r="UDR69" s="24"/>
      <c r="UDS69" s="28"/>
      <c r="UDT69" s="24"/>
      <c r="UDU69" s="28"/>
      <c r="UDV69" s="24"/>
      <c r="UDW69" s="28"/>
      <c r="UDX69" s="24"/>
      <c r="UDY69" s="28"/>
      <c r="UDZ69" s="24"/>
      <c r="UEA69" s="28"/>
      <c r="UEB69" s="24"/>
      <c r="UEC69" s="28"/>
      <c r="UED69" s="24"/>
      <c r="UEE69" s="28"/>
      <c r="UEF69" s="24"/>
      <c r="UEG69" s="28"/>
      <c r="UEH69" s="24"/>
      <c r="UEI69" s="28"/>
      <c r="UEJ69" s="24"/>
      <c r="UEK69" s="28"/>
      <c r="UEL69" s="24"/>
      <c r="UEM69" s="28"/>
      <c r="UEN69" s="24"/>
      <c r="UEO69" s="28"/>
      <c r="UEP69" s="24"/>
      <c r="UEQ69" s="28"/>
      <c r="UER69" s="24"/>
      <c r="UES69" s="28"/>
      <c r="UET69" s="24"/>
      <c r="UEU69" s="28"/>
      <c r="UEV69" s="24"/>
      <c r="UEW69" s="28"/>
      <c r="UEX69" s="24"/>
      <c r="UEY69" s="28"/>
      <c r="UEZ69" s="24"/>
      <c r="UFA69" s="28"/>
      <c r="UFB69" s="24"/>
      <c r="UFC69" s="28"/>
      <c r="UFD69" s="24"/>
      <c r="UFE69" s="28"/>
      <c r="UFF69" s="24"/>
      <c r="UFG69" s="28"/>
      <c r="UFH69" s="24"/>
      <c r="UFI69" s="28"/>
      <c r="UFJ69" s="24"/>
      <c r="UFK69" s="28"/>
      <c r="UFL69" s="24"/>
      <c r="UFM69" s="28"/>
      <c r="UFN69" s="24"/>
      <c r="UFO69" s="28"/>
      <c r="UFP69" s="24"/>
      <c r="UFQ69" s="28"/>
      <c r="UFR69" s="24"/>
      <c r="UFS69" s="28"/>
      <c r="UFT69" s="24"/>
      <c r="UFU69" s="28"/>
      <c r="UFV69" s="24"/>
      <c r="UFW69" s="28"/>
      <c r="UFX69" s="24"/>
      <c r="UFY69" s="28"/>
      <c r="UFZ69" s="24"/>
      <c r="UGA69" s="28"/>
      <c r="UGB69" s="24"/>
      <c r="UGC69" s="28"/>
      <c r="UGD69" s="24"/>
      <c r="UGE69" s="28"/>
      <c r="UGF69" s="24"/>
      <c r="UGG69" s="28"/>
      <c r="UGH69" s="24"/>
      <c r="UGI69" s="28"/>
      <c r="UGJ69" s="24"/>
      <c r="UGK69" s="28"/>
      <c r="UGL69" s="24"/>
      <c r="UGM69" s="28"/>
      <c r="UGN69" s="24"/>
      <c r="UGO69" s="28"/>
      <c r="UGP69" s="24"/>
      <c r="UGQ69" s="28"/>
      <c r="UGR69" s="24"/>
      <c r="UGS69" s="28"/>
      <c r="UGT69" s="24"/>
      <c r="UGU69" s="28"/>
      <c r="UGV69" s="24"/>
      <c r="UGW69" s="28"/>
      <c r="UGX69" s="24"/>
      <c r="UGY69" s="28"/>
      <c r="UGZ69" s="24"/>
      <c r="UHA69" s="28"/>
      <c r="UHB69" s="24"/>
      <c r="UHC69" s="28"/>
      <c r="UHD69" s="24"/>
      <c r="UHE69" s="28"/>
      <c r="UHF69" s="24"/>
      <c r="UHG69" s="28"/>
      <c r="UHH69" s="24"/>
      <c r="UHI69" s="28"/>
      <c r="UHJ69" s="24"/>
      <c r="UHK69" s="28"/>
      <c r="UHL69" s="24"/>
      <c r="UHM69" s="28"/>
      <c r="UHN69" s="24"/>
      <c r="UHO69" s="28"/>
      <c r="UHP69" s="24"/>
      <c r="UHQ69" s="28"/>
      <c r="UHR69" s="24"/>
      <c r="UHS69" s="28"/>
      <c r="UHT69" s="24"/>
      <c r="UHU69" s="28"/>
      <c r="UHV69" s="24"/>
      <c r="UHW69" s="28"/>
      <c r="UHX69" s="24"/>
      <c r="UHY69" s="28"/>
      <c r="UHZ69" s="24"/>
      <c r="UIA69" s="28"/>
      <c r="UIB69" s="24"/>
      <c r="UIC69" s="28"/>
      <c r="UID69" s="24"/>
      <c r="UIE69" s="28"/>
      <c r="UIF69" s="24"/>
      <c r="UIG69" s="28"/>
      <c r="UIH69" s="24"/>
      <c r="UII69" s="28"/>
      <c r="UIJ69" s="24"/>
      <c r="UIK69" s="28"/>
      <c r="UIL69" s="24"/>
      <c r="UIM69" s="28"/>
      <c r="UIN69" s="24"/>
      <c r="UIO69" s="28"/>
      <c r="UIP69" s="24"/>
      <c r="UIQ69" s="28"/>
      <c r="UIR69" s="24"/>
      <c r="UIS69" s="28"/>
      <c r="UIT69" s="24"/>
      <c r="UIU69" s="28"/>
      <c r="UIV69" s="24"/>
      <c r="UIW69" s="28"/>
      <c r="UIX69" s="24"/>
      <c r="UIY69" s="28"/>
      <c r="UIZ69" s="24"/>
      <c r="UJA69" s="28"/>
      <c r="UJB69" s="24"/>
      <c r="UJC69" s="28"/>
      <c r="UJD69" s="24"/>
      <c r="UJE69" s="28"/>
      <c r="UJF69" s="24"/>
      <c r="UJG69" s="28"/>
      <c r="UJH69" s="24"/>
      <c r="UJI69" s="28"/>
      <c r="UJJ69" s="24"/>
      <c r="UJK69" s="28"/>
      <c r="UJL69" s="24"/>
      <c r="UJM69" s="28"/>
      <c r="UJN69" s="24"/>
      <c r="UJO69" s="28"/>
      <c r="UJP69" s="24"/>
      <c r="UJQ69" s="28"/>
      <c r="UJR69" s="24"/>
      <c r="UJS69" s="28"/>
      <c r="UJT69" s="24"/>
      <c r="UJU69" s="28"/>
      <c r="UJV69" s="24"/>
      <c r="UJW69" s="28"/>
      <c r="UJX69" s="24"/>
      <c r="UJY69" s="28"/>
      <c r="UJZ69" s="24"/>
      <c r="UKA69" s="28"/>
      <c r="UKB69" s="24"/>
      <c r="UKC69" s="28"/>
      <c r="UKD69" s="24"/>
      <c r="UKE69" s="28"/>
      <c r="UKF69" s="24"/>
      <c r="UKG69" s="28"/>
      <c r="UKH69" s="24"/>
      <c r="UKI69" s="28"/>
      <c r="UKJ69" s="24"/>
      <c r="UKK69" s="28"/>
      <c r="UKL69" s="24"/>
      <c r="UKM69" s="28"/>
      <c r="UKN69" s="24"/>
      <c r="UKO69" s="28"/>
      <c r="UKP69" s="24"/>
      <c r="UKQ69" s="28"/>
      <c r="UKR69" s="24"/>
      <c r="UKS69" s="28"/>
      <c r="UKT69" s="24"/>
      <c r="UKU69" s="28"/>
      <c r="UKV69" s="24"/>
      <c r="UKW69" s="28"/>
      <c r="UKX69" s="24"/>
      <c r="UKY69" s="28"/>
      <c r="UKZ69" s="24"/>
      <c r="ULA69" s="28"/>
      <c r="ULB69" s="24"/>
      <c r="ULC69" s="28"/>
      <c r="ULD69" s="24"/>
      <c r="ULE69" s="28"/>
      <c r="ULF69" s="24"/>
      <c r="ULG69" s="28"/>
      <c r="ULH69" s="24"/>
      <c r="ULI69" s="28"/>
      <c r="ULJ69" s="24"/>
      <c r="ULK69" s="28"/>
      <c r="ULL69" s="24"/>
      <c r="ULM69" s="28"/>
      <c r="ULN69" s="24"/>
      <c r="ULO69" s="28"/>
      <c r="ULP69" s="24"/>
      <c r="ULQ69" s="28"/>
      <c r="ULR69" s="24"/>
      <c r="ULS69" s="28"/>
      <c r="ULT69" s="24"/>
      <c r="ULU69" s="28"/>
      <c r="ULV69" s="24"/>
      <c r="ULW69" s="28"/>
      <c r="ULX69" s="24"/>
      <c r="ULY69" s="28"/>
      <c r="ULZ69" s="24"/>
      <c r="UMA69" s="28"/>
      <c r="UMB69" s="24"/>
      <c r="UMC69" s="28"/>
      <c r="UMD69" s="24"/>
      <c r="UME69" s="28"/>
      <c r="UMF69" s="24"/>
      <c r="UMG69" s="28"/>
      <c r="UMH69" s="24"/>
      <c r="UMI69" s="28"/>
      <c r="UMJ69" s="24"/>
      <c r="UMK69" s="28"/>
      <c r="UML69" s="24"/>
      <c r="UMM69" s="28"/>
      <c r="UMN69" s="24"/>
      <c r="UMO69" s="28"/>
      <c r="UMP69" s="24"/>
      <c r="UMQ69" s="28"/>
      <c r="UMR69" s="24"/>
      <c r="UMS69" s="28"/>
      <c r="UMT69" s="24"/>
      <c r="UMU69" s="28"/>
      <c r="UMV69" s="24"/>
      <c r="UMW69" s="28"/>
      <c r="UMX69" s="24"/>
      <c r="UMY69" s="28"/>
      <c r="UMZ69" s="24"/>
      <c r="UNA69" s="28"/>
      <c r="UNB69" s="24"/>
      <c r="UNC69" s="28"/>
      <c r="UND69" s="24"/>
      <c r="UNE69" s="28"/>
      <c r="UNF69" s="24"/>
      <c r="UNG69" s="28"/>
      <c r="UNH69" s="24"/>
      <c r="UNI69" s="28"/>
      <c r="UNJ69" s="24"/>
      <c r="UNK69" s="28"/>
      <c r="UNL69" s="24"/>
      <c r="UNM69" s="28"/>
      <c r="UNN69" s="24"/>
      <c r="UNO69" s="28"/>
      <c r="UNP69" s="24"/>
      <c r="UNQ69" s="28"/>
      <c r="UNR69" s="24"/>
      <c r="UNS69" s="28"/>
      <c r="UNT69" s="24"/>
      <c r="UNU69" s="28"/>
      <c r="UNV69" s="24"/>
      <c r="UNW69" s="28"/>
      <c r="UNX69" s="24"/>
      <c r="UNY69" s="28"/>
      <c r="UNZ69" s="24"/>
      <c r="UOA69" s="28"/>
      <c r="UOB69" s="24"/>
      <c r="UOC69" s="28"/>
      <c r="UOD69" s="24"/>
      <c r="UOE69" s="28"/>
      <c r="UOF69" s="24"/>
      <c r="UOG69" s="28"/>
      <c r="UOH69" s="24"/>
      <c r="UOI69" s="28"/>
      <c r="UOJ69" s="24"/>
      <c r="UOK69" s="28"/>
      <c r="UOL69" s="24"/>
      <c r="UOM69" s="28"/>
      <c r="UON69" s="24"/>
      <c r="UOO69" s="28"/>
      <c r="UOP69" s="24"/>
      <c r="UOQ69" s="28"/>
      <c r="UOR69" s="24"/>
      <c r="UOS69" s="28"/>
      <c r="UOT69" s="24"/>
      <c r="UOU69" s="28"/>
      <c r="UOV69" s="24"/>
      <c r="UOW69" s="28"/>
      <c r="UOX69" s="24"/>
      <c r="UOY69" s="28"/>
      <c r="UOZ69" s="24"/>
      <c r="UPA69" s="28"/>
      <c r="UPB69" s="24"/>
      <c r="UPC69" s="28"/>
      <c r="UPD69" s="24"/>
      <c r="UPE69" s="28"/>
      <c r="UPF69" s="24"/>
      <c r="UPG69" s="28"/>
      <c r="UPH69" s="24"/>
      <c r="UPI69" s="28"/>
      <c r="UPJ69" s="24"/>
      <c r="UPK69" s="28"/>
      <c r="UPL69" s="24"/>
      <c r="UPM69" s="28"/>
      <c r="UPN69" s="24"/>
      <c r="UPO69" s="28"/>
      <c r="UPP69" s="24"/>
      <c r="UPQ69" s="28"/>
      <c r="UPR69" s="24"/>
      <c r="UPS69" s="28"/>
      <c r="UPT69" s="24"/>
      <c r="UPU69" s="28"/>
      <c r="UPV69" s="24"/>
      <c r="UPW69" s="28"/>
      <c r="UPX69" s="24"/>
      <c r="UPY69" s="28"/>
      <c r="UPZ69" s="24"/>
      <c r="UQA69" s="28"/>
      <c r="UQB69" s="24"/>
      <c r="UQC69" s="28"/>
      <c r="UQD69" s="24"/>
      <c r="UQE69" s="28"/>
      <c r="UQF69" s="24"/>
      <c r="UQG69" s="28"/>
      <c r="UQH69" s="24"/>
      <c r="UQI69" s="28"/>
      <c r="UQJ69" s="24"/>
      <c r="UQK69" s="28"/>
      <c r="UQL69" s="24"/>
      <c r="UQM69" s="28"/>
      <c r="UQN69" s="24"/>
      <c r="UQO69" s="28"/>
      <c r="UQP69" s="24"/>
      <c r="UQQ69" s="28"/>
      <c r="UQR69" s="24"/>
      <c r="UQS69" s="28"/>
      <c r="UQT69" s="24"/>
      <c r="UQU69" s="28"/>
      <c r="UQV69" s="24"/>
      <c r="UQW69" s="28"/>
      <c r="UQX69" s="24"/>
      <c r="UQY69" s="28"/>
      <c r="UQZ69" s="24"/>
      <c r="URA69" s="28"/>
      <c r="URB69" s="24"/>
      <c r="URC69" s="28"/>
      <c r="URD69" s="24"/>
      <c r="URE69" s="28"/>
      <c r="URF69" s="24"/>
      <c r="URG69" s="28"/>
      <c r="URH69" s="24"/>
      <c r="URI69" s="28"/>
      <c r="URJ69" s="24"/>
      <c r="URK69" s="28"/>
      <c r="URL69" s="24"/>
      <c r="URM69" s="28"/>
      <c r="URN69" s="24"/>
      <c r="URO69" s="28"/>
      <c r="URP69" s="24"/>
      <c r="URQ69" s="28"/>
      <c r="URR69" s="24"/>
      <c r="URS69" s="28"/>
      <c r="URT69" s="24"/>
      <c r="URU69" s="28"/>
      <c r="URV69" s="24"/>
      <c r="URW69" s="28"/>
      <c r="URX69" s="24"/>
      <c r="URY69" s="28"/>
      <c r="URZ69" s="24"/>
      <c r="USA69" s="28"/>
      <c r="USB69" s="24"/>
      <c r="USC69" s="28"/>
      <c r="USD69" s="24"/>
      <c r="USE69" s="28"/>
      <c r="USF69" s="24"/>
      <c r="USG69" s="28"/>
      <c r="USH69" s="24"/>
      <c r="USI69" s="28"/>
      <c r="USJ69" s="24"/>
      <c r="USK69" s="28"/>
      <c r="USL69" s="24"/>
      <c r="USM69" s="28"/>
      <c r="USN69" s="24"/>
      <c r="USO69" s="28"/>
      <c r="USP69" s="24"/>
      <c r="USQ69" s="28"/>
      <c r="USR69" s="24"/>
      <c r="USS69" s="28"/>
      <c r="UST69" s="24"/>
      <c r="USU69" s="28"/>
      <c r="USV69" s="24"/>
      <c r="USW69" s="28"/>
      <c r="USX69" s="24"/>
      <c r="USY69" s="28"/>
      <c r="USZ69" s="24"/>
      <c r="UTA69" s="28"/>
      <c r="UTB69" s="24"/>
      <c r="UTC69" s="28"/>
      <c r="UTD69" s="24"/>
      <c r="UTE69" s="28"/>
      <c r="UTF69" s="24"/>
      <c r="UTG69" s="28"/>
      <c r="UTH69" s="24"/>
      <c r="UTI69" s="28"/>
      <c r="UTJ69" s="24"/>
      <c r="UTK69" s="28"/>
      <c r="UTL69" s="24"/>
      <c r="UTM69" s="28"/>
      <c r="UTN69" s="24"/>
      <c r="UTO69" s="28"/>
      <c r="UTP69" s="24"/>
      <c r="UTQ69" s="28"/>
      <c r="UTR69" s="24"/>
      <c r="UTS69" s="28"/>
      <c r="UTT69" s="24"/>
      <c r="UTU69" s="28"/>
      <c r="UTV69" s="24"/>
      <c r="UTW69" s="28"/>
      <c r="UTX69" s="24"/>
      <c r="UTY69" s="28"/>
      <c r="UTZ69" s="24"/>
      <c r="UUA69" s="28"/>
      <c r="UUB69" s="24"/>
      <c r="UUC69" s="28"/>
      <c r="UUD69" s="24"/>
      <c r="UUE69" s="28"/>
      <c r="UUF69" s="24"/>
      <c r="UUG69" s="28"/>
      <c r="UUH69" s="24"/>
      <c r="UUI69" s="28"/>
      <c r="UUJ69" s="24"/>
      <c r="UUK69" s="28"/>
      <c r="UUL69" s="24"/>
      <c r="UUM69" s="28"/>
      <c r="UUN69" s="24"/>
      <c r="UUO69" s="28"/>
      <c r="UUP69" s="24"/>
      <c r="UUQ69" s="28"/>
      <c r="UUR69" s="24"/>
      <c r="UUS69" s="28"/>
      <c r="UUT69" s="24"/>
      <c r="UUU69" s="28"/>
      <c r="UUV69" s="24"/>
      <c r="UUW69" s="28"/>
      <c r="UUX69" s="24"/>
      <c r="UUY69" s="28"/>
      <c r="UUZ69" s="24"/>
      <c r="UVA69" s="28"/>
      <c r="UVB69" s="24"/>
      <c r="UVC69" s="28"/>
      <c r="UVD69" s="24"/>
      <c r="UVE69" s="28"/>
      <c r="UVF69" s="24"/>
      <c r="UVG69" s="28"/>
      <c r="UVH69" s="24"/>
      <c r="UVI69" s="28"/>
      <c r="UVJ69" s="24"/>
      <c r="UVK69" s="28"/>
      <c r="UVL69" s="24"/>
      <c r="UVM69" s="28"/>
      <c r="UVN69" s="24"/>
      <c r="UVO69" s="28"/>
      <c r="UVP69" s="24"/>
      <c r="UVQ69" s="28"/>
      <c r="UVR69" s="24"/>
      <c r="UVS69" s="28"/>
      <c r="UVT69" s="24"/>
      <c r="UVU69" s="28"/>
      <c r="UVV69" s="24"/>
      <c r="UVW69" s="28"/>
      <c r="UVX69" s="24"/>
      <c r="UVY69" s="28"/>
      <c r="UVZ69" s="24"/>
      <c r="UWA69" s="28"/>
      <c r="UWB69" s="24"/>
      <c r="UWC69" s="28"/>
      <c r="UWD69" s="24"/>
      <c r="UWE69" s="28"/>
      <c r="UWF69" s="24"/>
      <c r="UWG69" s="28"/>
      <c r="UWH69" s="24"/>
      <c r="UWI69" s="28"/>
      <c r="UWJ69" s="24"/>
      <c r="UWK69" s="28"/>
      <c r="UWL69" s="24"/>
      <c r="UWM69" s="28"/>
      <c r="UWN69" s="24"/>
      <c r="UWO69" s="28"/>
      <c r="UWP69" s="24"/>
      <c r="UWQ69" s="28"/>
      <c r="UWR69" s="24"/>
      <c r="UWS69" s="28"/>
      <c r="UWT69" s="24"/>
      <c r="UWU69" s="28"/>
      <c r="UWV69" s="24"/>
      <c r="UWW69" s="28"/>
      <c r="UWX69" s="24"/>
      <c r="UWY69" s="28"/>
      <c r="UWZ69" s="24"/>
      <c r="UXA69" s="28"/>
      <c r="UXB69" s="24"/>
      <c r="UXC69" s="28"/>
      <c r="UXD69" s="24"/>
      <c r="UXE69" s="28"/>
      <c r="UXF69" s="24"/>
      <c r="UXG69" s="28"/>
      <c r="UXH69" s="24"/>
      <c r="UXI69" s="28"/>
      <c r="UXJ69" s="24"/>
      <c r="UXK69" s="28"/>
      <c r="UXL69" s="24"/>
      <c r="UXM69" s="28"/>
      <c r="UXN69" s="24"/>
      <c r="UXO69" s="28"/>
      <c r="UXP69" s="24"/>
      <c r="UXQ69" s="28"/>
      <c r="UXR69" s="24"/>
      <c r="UXS69" s="28"/>
      <c r="UXT69" s="24"/>
      <c r="UXU69" s="28"/>
      <c r="UXV69" s="24"/>
      <c r="UXW69" s="28"/>
      <c r="UXX69" s="24"/>
      <c r="UXY69" s="28"/>
      <c r="UXZ69" s="24"/>
      <c r="UYA69" s="28"/>
      <c r="UYB69" s="24"/>
      <c r="UYC69" s="28"/>
      <c r="UYD69" s="24"/>
      <c r="UYE69" s="28"/>
      <c r="UYF69" s="24"/>
      <c r="UYG69" s="28"/>
      <c r="UYH69" s="24"/>
      <c r="UYI69" s="28"/>
      <c r="UYJ69" s="24"/>
      <c r="UYK69" s="28"/>
      <c r="UYL69" s="24"/>
      <c r="UYM69" s="28"/>
      <c r="UYN69" s="24"/>
      <c r="UYO69" s="28"/>
      <c r="UYP69" s="24"/>
      <c r="UYQ69" s="28"/>
      <c r="UYR69" s="24"/>
      <c r="UYS69" s="28"/>
      <c r="UYT69" s="24"/>
      <c r="UYU69" s="28"/>
      <c r="UYV69" s="24"/>
      <c r="UYW69" s="28"/>
      <c r="UYX69" s="24"/>
      <c r="UYY69" s="28"/>
      <c r="UYZ69" s="24"/>
      <c r="UZA69" s="28"/>
      <c r="UZB69" s="24"/>
      <c r="UZC69" s="28"/>
      <c r="UZD69" s="24"/>
      <c r="UZE69" s="28"/>
      <c r="UZF69" s="24"/>
      <c r="UZG69" s="28"/>
      <c r="UZH69" s="24"/>
      <c r="UZI69" s="28"/>
      <c r="UZJ69" s="24"/>
      <c r="UZK69" s="28"/>
      <c r="UZL69" s="24"/>
      <c r="UZM69" s="28"/>
      <c r="UZN69" s="24"/>
      <c r="UZO69" s="28"/>
      <c r="UZP69" s="24"/>
      <c r="UZQ69" s="28"/>
      <c r="UZR69" s="24"/>
      <c r="UZS69" s="28"/>
      <c r="UZT69" s="24"/>
      <c r="UZU69" s="28"/>
      <c r="UZV69" s="24"/>
      <c r="UZW69" s="28"/>
      <c r="UZX69" s="24"/>
      <c r="UZY69" s="28"/>
      <c r="UZZ69" s="24"/>
      <c r="VAA69" s="28"/>
      <c r="VAB69" s="24"/>
      <c r="VAC69" s="28"/>
      <c r="VAD69" s="24"/>
      <c r="VAE69" s="28"/>
      <c r="VAF69" s="24"/>
      <c r="VAG69" s="28"/>
      <c r="VAH69" s="24"/>
      <c r="VAI69" s="28"/>
      <c r="VAJ69" s="24"/>
      <c r="VAK69" s="28"/>
      <c r="VAL69" s="24"/>
      <c r="VAM69" s="28"/>
      <c r="VAN69" s="24"/>
      <c r="VAO69" s="28"/>
      <c r="VAP69" s="24"/>
      <c r="VAQ69" s="28"/>
      <c r="VAR69" s="24"/>
      <c r="VAS69" s="28"/>
      <c r="VAT69" s="24"/>
      <c r="VAU69" s="28"/>
      <c r="VAV69" s="24"/>
      <c r="VAW69" s="28"/>
      <c r="VAX69" s="24"/>
      <c r="VAY69" s="28"/>
      <c r="VAZ69" s="24"/>
      <c r="VBA69" s="28"/>
      <c r="VBB69" s="24"/>
      <c r="VBC69" s="28"/>
      <c r="VBD69" s="24"/>
      <c r="VBE69" s="28"/>
      <c r="VBF69" s="24"/>
      <c r="VBG69" s="28"/>
      <c r="VBH69" s="24"/>
      <c r="VBI69" s="28"/>
      <c r="VBJ69" s="24"/>
      <c r="VBK69" s="28"/>
      <c r="VBL69" s="24"/>
      <c r="VBM69" s="28"/>
      <c r="VBN69" s="24"/>
      <c r="VBO69" s="28"/>
      <c r="VBP69" s="24"/>
      <c r="VBQ69" s="28"/>
      <c r="VBR69" s="24"/>
      <c r="VBS69" s="28"/>
      <c r="VBT69" s="24"/>
      <c r="VBU69" s="28"/>
      <c r="VBV69" s="24"/>
      <c r="VBW69" s="28"/>
      <c r="VBX69" s="24"/>
      <c r="VBY69" s="28"/>
      <c r="VBZ69" s="24"/>
      <c r="VCA69" s="28"/>
      <c r="VCB69" s="24"/>
      <c r="VCC69" s="28"/>
      <c r="VCD69" s="24"/>
      <c r="VCE69" s="28"/>
      <c r="VCF69" s="24"/>
      <c r="VCG69" s="28"/>
      <c r="VCH69" s="24"/>
      <c r="VCI69" s="28"/>
      <c r="VCJ69" s="24"/>
      <c r="VCK69" s="28"/>
      <c r="VCL69" s="24"/>
      <c r="VCM69" s="28"/>
      <c r="VCN69" s="24"/>
      <c r="VCO69" s="28"/>
      <c r="VCP69" s="24"/>
      <c r="VCQ69" s="28"/>
      <c r="VCR69" s="24"/>
      <c r="VCS69" s="28"/>
      <c r="VCT69" s="24"/>
      <c r="VCU69" s="28"/>
      <c r="VCV69" s="24"/>
      <c r="VCW69" s="28"/>
      <c r="VCX69" s="24"/>
      <c r="VCY69" s="28"/>
      <c r="VCZ69" s="24"/>
      <c r="VDA69" s="28"/>
      <c r="VDB69" s="24"/>
      <c r="VDC69" s="28"/>
      <c r="VDD69" s="24"/>
      <c r="VDE69" s="28"/>
      <c r="VDF69" s="24"/>
      <c r="VDG69" s="28"/>
      <c r="VDH69" s="24"/>
      <c r="VDI69" s="28"/>
      <c r="VDJ69" s="24"/>
      <c r="VDK69" s="28"/>
      <c r="VDL69" s="24"/>
      <c r="VDM69" s="28"/>
      <c r="VDN69" s="24"/>
      <c r="VDO69" s="28"/>
      <c r="VDP69" s="24"/>
      <c r="VDQ69" s="28"/>
      <c r="VDR69" s="24"/>
      <c r="VDS69" s="28"/>
      <c r="VDT69" s="24"/>
      <c r="VDU69" s="28"/>
      <c r="VDV69" s="24"/>
      <c r="VDW69" s="28"/>
      <c r="VDX69" s="24"/>
      <c r="VDY69" s="28"/>
      <c r="VDZ69" s="24"/>
      <c r="VEA69" s="28"/>
      <c r="VEB69" s="24"/>
      <c r="VEC69" s="28"/>
      <c r="VED69" s="24"/>
      <c r="VEE69" s="28"/>
      <c r="VEF69" s="24"/>
      <c r="VEG69" s="28"/>
      <c r="VEH69" s="24"/>
      <c r="VEI69" s="28"/>
      <c r="VEJ69" s="24"/>
      <c r="VEK69" s="28"/>
      <c r="VEL69" s="24"/>
      <c r="VEM69" s="28"/>
      <c r="VEN69" s="24"/>
      <c r="VEO69" s="28"/>
      <c r="VEP69" s="24"/>
      <c r="VEQ69" s="28"/>
      <c r="VER69" s="24"/>
      <c r="VES69" s="28"/>
      <c r="VET69" s="24"/>
      <c r="VEU69" s="28"/>
      <c r="VEV69" s="24"/>
      <c r="VEW69" s="28"/>
      <c r="VEX69" s="24"/>
      <c r="VEY69" s="28"/>
      <c r="VEZ69" s="24"/>
      <c r="VFA69" s="28"/>
      <c r="VFB69" s="24"/>
      <c r="VFC69" s="28"/>
      <c r="VFD69" s="24"/>
      <c r="VFE69" s="28"/>
      <c r="VFF69" s="24"/>
      <c r="VFG69" s="28"/>
      <c r="VFH69" s="24"/>
      <c r="VFI69" s="28"/>
      <c r="VFJ69" s="24"/>
      <c r="VFK69" s="28"/>
      <c r="VFL69" s="24"/>
      <c r="VFM69" s="28"/>
      <c r="VFN69" s="24"/>
      <c r="VFO69" s="28"/>
      <c r="VFP69" s="24"/>
      <c r="VFQ69" s="28"/>
      <c r="VFR69" s="24"/>
      <c r="VFS69" s="28"/>
      <c r="VFT69" s="24"/>
      <c r="VFU69" s="28"/>
      <c r="VFV69" s="24"/>
      <c r="VFW69" s="28"/>
      <c r="VFX69" s="24"/>
      <c r="VFY69" s="28"/>
      <c r="VFZ69" s="24"/>
      <c r="VGA69" s="28"/>
      <c r="VGB69" s="24"/>
      <c r="VGC69" s="28"/>
      <c r="VGD69" s="24"/>
      <c r="VGE69" s="28"/>
      <c r="VGF69" s="24"/>
      <c r="VGG69" s="28"/>
      <c r="VGH69" s="24"/>
      <c r="VGI69" s="28"/>
      <c r="VGJ69" s="24"/>
      <c r="VGK69" s="28"/>
      <c r="VGL69" s="24"/>
      <c r="VGM69" s="28"/>
      <c r="VGN69" s="24"/>
      <c r="VGO69" s="28"/>
      <c r="VGP69" s="24"/>
      <c r="VGQ69" s="28"/>
      <c r="VGR69" s="24"/>
      <c r="VGS69" s="28"/>
      <c r="VGT69" s="24"/>
      <c r="VGU69" s="28"/>
      <c r="VGV69" s="24"/>
      <c r="VGW69" s="28"/>
      <c r="VGX69" s="24"/>
      <c r="VGY69" s="28"/>
      <c r="VGZ69" s="24"/>
      <c r="VHA69" s="28"/>
      <c r="VHB69" s="24"/>
      <c r="VHC69" s="28"/>
      <c r="VHD69" s="24"/>
      <c r="VHE69" s="28"/>
      <c r="VHF69" s="24"/>
      <c r="VHG69" s="28"/>
      <c r="VHH69" s="24"/>
      <c r="VHI69" s="28"/>
      <c r="VHJ69" s="24"/>
      <c r="VHK69" s="28"/>
      <c r="VHL69" s="24"/>
      <c r="VHM69" s="28"/>
      <c r="VHN69" s="24"/>
      <c r="VHO69" s="28"/>
      <c r="VHP69" s="24"/>
      <c r="VHQ69" s="28"/>
      <c r="VHR69" s="24"/>
      <c r="VHS69" s="28"/>
      <c r="VHT69" s="24"/>
      <c r="VHU69" s="28"/>
      <c r="VHV69" s="24"/>
      <c r="VHW69" s="28"/>
      <c r="VHX69" s="24"/>
      <c r="VHY69" s="28"/>
      <c r="VHZ69" s="24"/>
      <c r="VIA69" s="28"/>
      <c r="VIB69" s="24"/>
      <c r="VIC69" s="28"/>
      <c r="VID69" s="24"/>
      <c r="VIE69" s="28"/>
      <c r="VIF69" s="24"/>
      <c r="VIG69" s="28"/>
      <c r="VIH69" s="24"/>
      <c r="VII69" s="28"/>
      <c r="VIJ69" s="24"/>
      <c r="VIK69" s="28"/>
      <c r="VIL69" s="24"/>
      <c r="VIM69" s="28"/>
      <c r="VIN69" s="24"/>
      <c r="VIO69" s="28"/>
      <c r="VIP69" s="24"/>
      <c r="VIQ69" s="28"/>
      <c r="VIR69" s="24"/>
      <c r="VIS69" s="28"/>
      <c r="VIT69" s="24"/>
      <c r="VIU69" s="28"/>
      <c r="VIV69" s="24"/>
      <c r="VIW69" s="28"/>
      <c r="VIX69" s="24"/>
      <c r="VIY69" s="28"/>
      <c r="VIZ69" s="24"/>
      <c r="VJA69" s="28"/>
      <c r="VJB69" s="24"/>
      <c r="VJC69" s="28"/>
      <c r="VJD69" s="24"/>
      <c r="VJE69" s="28"/>
      <c r="VJF69" s="24"/>
      <c r="VJG69" s="28"/>
      <c r="VJH69" s="24"/>
      <c r="VJI69" s="28"/>
      <c r="VJJ69" s="24"/>
      <c r="VJK69" s="28"/>
      <c r="VJL69" s="24"/>
      <c r="VJM69" s="28"/>
      <c r="VJN69" s="24"/>
      <c r="VJO69" s="28"/>
      <c r="VJP69" s="24"/>
      <c r="VJQ69" s="28"/>
      <c r="VJR69" s="24"/>
      <c r="VJS69" s="28"/>
      <c r="VJT69" s="24"/>
      <c r="VJU69" s="28"/>
      <c r="VJV69" s="24"/>
      <c r="VJW69" s="28"/>
      <c r="VJX69" s="24"/>
      <c r="VJY69" s="28"/>
      <c r="VJZ69" s="24"/>
      <c r="VKA69" s="28"/>
      <c r="VKB69" s="24"/>
      <c r="VKC69" s="28"/>
      <c r="VKD69" s="24"/>
      <c r="VKE69" s="28"/>
      <c r="VKF69" s="24"/>
      <c r="VKG69" s="28"/>
      <c r="VKH69" s="24"/>
      <c r="VKI69" s="28"/>
      <c r="VKJ69" s="24"/>
      <c r="VKK69" s="28"/>
      <c r="VKL69" s="24"/>
      <c r="VKM69" s="28"/>
      <c r="VKN69" s="24"/>
      <c r="VKO69" s="28"/>
      <c r="VKP69" s="24"/>
      <c r="VKQ69" s="28"/>
      <c r="VKR69" s="24"/>
      <c r="VKS69" s="28"/>
      <c r="VKT69" s="24"/>
      <c r="VKU69" s="28"/>
      <c r="VKV69" s="24"/>
      <c r="VKW69" s="28"/>
      <c r="VKX69" s="24"/>
      <c r="VKY69" s="28"/>
      <c r="VKZ69" s="24"/>
      <c r="VLA69" s="28"/>
      <c r="VLB69" s="24"/>
      <c r="VLC69" s="28"/>
      <c r="VLD69" s="24"/>
      <c r="VLE69" s="28"/>
      <c r="VLF69" s="24"/>
      <c r="VLG69" s="28"/>
      <c r="VLH69" s="24"/>
      <c r="VLI69" s="28"/>
      <c r="VLJ69" s="24"/>
      <c r="VLK69" s="28"/>
      <c r="VLL69" s="24"/>
      <c r="VLM69" s="28"/>
      <c r="VLN69" s="24"/>
      <c r="VLO69" s="28"/>
      <c r="VLP69" s="24"/>
      <c r="VLQ69" s="28"/>
      <c r="VLR69" s="24"/>
      <c r="VLS69" s="28"/>
      <c r="VLT69" s="24"/>
      <c r="VLU69" s="28"/>
      <c r="VLV69" s="24"/>
      <c r="VLW69" s="28"/>
      <c r="VLX69" s="24"/>
      <c r="VLY69" s="28"/>
      <c r="VLZ69" s="24"/>
      <c r="VMA69" s="28"/>
      <c r="VMB69" s="24"/>
      <c r="VMC69" s="28"/>
      <c r="VMD69" s="24"/>
      <c r="VME69" s="28"/>
      <c r="VMF69" s="24"/>
      <c r="VMG69" s="28"/>
      <c r="VMH69" s="24"/>
      <c r="VMI69" s="28"/>
      <c r="VMJ69" s="24"/>
      <c r="VMK69" s="28"/>
      <c r="VML69" s="24"/>
      <c r="VMM69" s="28"/>
      <c r="VMN69" s="24"/>
      <c r="VMO69" s="28"/>
      <c r="VMP69" s="24"/>
      <c r="VMQ69" s="28"/>
      <c r="VMR69" s="24"/>
      <c r="VMS69" s="28"/>
      <c r="VMT69" s="24"/>
      <c r="VMU69" s="28"/>
      <c r="VMV69" s="24"/>
      <c r="VMW69" s="28"/>
      <c r="VMX69" s="24"/>
      <c r="VMY69" s="28"/>
      <c r="VMZ69" s="24"/>
      <c r="VNA69" s="28"/>
      <c r="VNB69" s="24"/>
      <c r="VNC69" s="28"/>
      <c r="VND69" s="24"/>
      <c r="VNE69" s="28"/>
      <c r="VNF69" s="24"/>
      <c r="VNG69" s="28"/>
      <c r="VNH69" s="24"/>
      <c r="VNI69" s="28"/>
      <c r="VNJ69" s="24"/>
      <c r="VNK69" s="28"/>
      <c r="VNL69" s="24"/>
      <c r="VNM69" s="28"/>
      <c r="VNN69" s="24"/>
      <c r="VNO69" s="28"/>
      <c r="VNP69" s="24"/>
      <c r="VNQ69" s="28"/>
      <c r="VNR69" s="24"/>
      <c r="VNS69" s="28"/>
      <c r="VNT69" s="24"/>
      <c r="VNU69" s="28"/>
      <c r="VNV69" s="24"/>
      <c r="VNW69" s="28"/>
      <c r="VNX69" s="24"/>
      <c r="VNY69" s="28"/>
      <c r="VNZ69" s="24"/>
      <c r="VOA69" s="28"/>
      <c r="VOB69" s="24"/>
      <c r="VOC69" s="28"/>
      <c r="VOD69" s="24"/>
      <c r="VOE69" s="28"/>
      <c r="VOF69" s="24"/>
      <c r="VOG69" s="28"/>
      <c r="VOH69" s="24"/>
      <c r="VOI69" s="28"/>
      <c r="VOJ69" s="24"/>
      <c r="VOK69" s="28"/>
      <c r="VOL69" s="24"/>
      <c r="VOM69" s="28"/>
      <c r="VON69" s="24"/>
      <c r="VOO69" s="28"/>
      <c r="VOP69" s="24"/>
      <c r="VOQ69" s="28"/>
      <c r="VOR69" s="24"/>
      <c r="VOS69" s="28"/>
      <c r="VOT69" s="24"/>
      <c r="VOU69" s="28"/>
      <c r="VOV69" s="24"/>
      <c r="VOW69" s="28"/>
      <c r="VOX69" s="24"/>
      <c r="VOY69" s="28"/>
      <c r="VOZ69" s="24"/>
      <c r="VPA69" s="28"/>
      <c r="VPB69" s="24"/>
      <c r="VPC69" s="28"/>
      <c r="VPD69" s="24"/>
      <c r="VPE69" s="28"/>
      <c r="VPF69" s="24"/>
      <c r="VPG69" s="28"/>
      <c r="VPH69" s="24"/>
      <c r="VPI69" s="28"/>
      <c r="VPJ69" s="24"/>
      <c r="VPK69" s="28"/>
      <c r="VPL69" s="24"/>
      <c r="VPM69" s="28"/>
      <c r="VPN69" s="24"/>
      <c r="VPO69" s="28"/>
      <c r="VPP69" s="24"/>
      <c r="VPQ69" s="28"/>
      <c r="VPR69" s="24"/>
      <c r="VPS69" s="28"/>
      <c r="VPT69" s="24"/>
      <c r="VPU69" s="28"/>
      <c r="VPV69" s="24"/>
      <c r="VPW69" s="28"/>
      <c r="VPX69" s="24"/>
      <c r="VPY69" s="28"/>
      <c r="VPZ69" s="24"/>
      <c r="VQA69" s="28"/>
      <c r="VQB69" s="24"/>
      <c r="VQC69" s="28"/>
      <c r="VQD69" s="24"/>
      <c r="VQE69" s="28"/>
      <c r="VQF69" s="24"/>
      <c r="VQG69" s="28"/>
      <c r="VQH69" s="24"/>
      <c r="VQI69" s="28"/>
      <c r="VQJ69" s="24"/>
      <c r="VQK69" s="28"/>
      <c r="VQL69" s="24"/>
      <c r="VQM69" s="28"/>
      <c r="VQN69" s="24"/>
      <c r="VQO69" s="28"/>
      <c r="VQP69" s="24"/>
      <c r="VQQ69" s="28"/>
      <c r="VQR69" s="24"/>
      <c r="VQS69" s="28"/>
      <c r="VQT69" s="24"/>
      <c r="VQU69" s="28"/>
      <c r="VQV69" s="24"/>
      <c r="VQW69" s="28"/>
      <c r="VQX69" s="24"/>
      <c r="VQY69" s="28"/>
      <c r="VQZ69" s="24"/>
      <c r="VRA69" s="28"/>
      <c r="VRB69" s="24"/>
      <c r="VRC69" s="28"/>
      <c r="VRD69" s="24"/>
      <c r="VRE69" s="28"/>
      <c r="VRF69" s="24"/>
      <c r="VRG69" s="28"/>
      <c r="VRH69" s="24"/>
      <c r="VRI69" s="28"/>
      <c r="VRJ69" s="24"/>
      <c r="VRK69" s="28"/>
      <c r="VRL69" s="24"/>
      <c r="VRM69" s="28"/>
      <c r="VRN69" s="24"/>
      <c r="VRO69" s="28"/>
      <c r="VRP69" s="24"/>
      <c r="VRQ69" s="28"/>
      <c r="VRR69" s="24"/>
      <c r="VRS69" s="28"/>
      <c r="VRT69" s="24"/>
      <c r="VRU69" s="28"/>
      <c r="VRV69" s="24"/>
      <c r="VRW69" s="28"/>
      <c r="VRX69" s="24"/>
      <c r="VRY69" s="28"/>
      <c r="VRZ69" s="24"/>
      <c r="VSA69" s="28"/>
      <c r="VSB69" s="24"/>
      <c r="VSC69" s="28"/>
      <c r="VSD69" s="24"/>
      <c r="VSE69" s="28"/>
      <c r="VSF69" s="24"/>
      <c r="VSG69" s="28"/>
      <c r="VSH69" s="24"/>
      <c r="VSI69" s="28"/>
      <c r="VSJ69" s="24"/>
      <c r="VSK69" s="28"/>
      <c r="VSL69" s="24"/>
      <c r="VSM69" s="28"/>
      <c r="VSN69" s="24"/>
      <c r="VSO69" s="28"/>
      <c r="VSP69" s="24"/>
      <c r="VSQ69" s="28"/>
      <c r="VSR69" s="24"/>
      <c r="VSS69" s="28"/>
      <c r="VST69" s="24"/>
      <c r="VSU69" s="28"/>
      <c r="VSV69" s="24"/>
      <c r="VSW69" s="28"/>
      <c r="VSX69" s="24"/>
      <c r="VSY69" s="28"/>
      <c r="VSZ69" s="24"/>
      <c r="VTA69" s="28"/>
      <c r="VTB69" s="24"/>
      <c r="VTC69" s="28"/>
      <c r="VTD69" s="24"/>
      <c r="VTE69" s="28"/>
      <c r="VTF69" s="24"/>
      <c r="VTG69" s="28"/>
      <c r="VTH69" s="24"/>
      <c r="VTI69" s="28"/>
      <c r="VTJ69" s="24"/>
      <c r="VTK69" s="28"/>
      <c r="VTL69" s="24"/>
      <c r="VTM69" s="28"/>
      <c r="VTN69" s="24"/>
      <c r="VTO69" s="28"/>
      <c r="VTP69" s="24"/>
      <c r="VTQ69" s="28"/>
      <c r="VTR69" s="24"/>
      <c r="VTS69" s="28"/>
      <c r="VTT69" s="24"/>
      <c r="VTU69" s="28"/>
      <c r="VTV69" s="24"/>
      <c r="VTW69" s="28"/>
      <c r="VTX69" s="24"/>
      <c r="VTY69" s="28"/>
      <c r="VTZ69" s="24"/>
      <c r="VUA69" s="28"/>
      <c r="VUB69" s="24"/>
      <c r="VUC69" s="28"/>
      <c r="VUD69" s="24"/>
      <c r="VUE69" s="28"/>
      <c r="VUF69" s="24"/>
      <c r="VUG69" s="28"/>
      <c r="VUH69" s="24"/>
      <c r="VUI69" s="28"/>
      <c r="VUJ69" s="24"/>
      <c r="VUK69" s="28"/>
      <c r="VUL69" s="24"/>
      <c r="VUM69" s="28"/>
      <c r="VUN69" s="24"/>
      <c r="VUO69" s="28"/>
      <c r="VUP69" s="24"/>
      <c r="VUQ69" s="28"/>
      <c r="VUR69" s="24"/>
      <c r="VUS69" s="28"/>
      <c r="VUT69" s="24"/>
      <c r="VUU69" s="28"/>
      <c r="VUV69" s="24"/>
      <c r="VUW69" s="28"/>
      <c r="VUX69" s="24"/>
      <c r="VUY69" s="28"/>
      <c r="VUZ69" s="24"/>
      <c r="VVA69" s="28"/>
      <c r="VVB69" s="24"/>
      <c r="VVC69" s="28"/>
      <c r="VVD69" s="24"/>
      <c r="VVE69" s="28"/>
      <c r="VVF69" s="24"/>
      <c r="VVG69" s="28"/>
      <c r="VVH69" s="24"/>
      <c r="VVI69" s="28"/>
      <c r="VVJ69" s="24"/>
      <c r="VVK69" s="28"/>
      <c r="VVL69" s="24"/>
      <c r="VVM69" s="28"/>
      <c r="VVN69" s="24"/>
      <c r="VVO69" s="28"/>
      <c r="VVP69" s="24"/>
      <c r="VVQ69" s="28"/>
      <c r="VVR69" s="24"/>
      <c r="VVS69" s="28"/>
      <c r="VVT69" s="24"/>
      <c r="VVU69" s="28"/>
      <c r="VVV69" s="24"/>
      <c r="VVW69" s="28"/>
      <c r="VVX69" s="24"/>
      <c r="VVY69" s="28"/>
      <c r="VVZ69" s="24"/>
      <c r="VWA69" s="28"/>
      <c r="VWB69" s="24"/>
      <c r="VWC69" s="28"/>
      <c r="VWD69" s="24"/>
      <c r="VWE69" s="28"/>
      <c r="VWF69" s="24"/>
      <c r="VWG69" s="28"/>
      <c r="VWH69" s="24"/>
      <c r="VWI69" s="28"/>
      <c r="VWJ69" s="24"/>
      <c r="VWK69" s="28"/>
      <c r="VWL69" s="24"/>
      <c r="VWM69" s="28"/>
      <c r="VWN69" s="24"/>
      <c r="VWO69" s="28"/>
      <c r="VWP69" s="24"/>
      <c r="VWQ69" s="28"/>
      <c r="VWR69" s="24"/>
      <c r="VWS69" s="28"/>
      <c r="VWT69" s="24"/>
      <c r="VWU69" s="28"/>
      <c r="VWV69" s="24"/>
      <c r="VWW69" s="28"/>
      <c r="VWX69" s="24"/>
      <c r="VWY69" s="28"/>
      <c r="VWZ69" s="24"/>
      <c r="VXA69" s="28"/>
      <c r="VXB69" s="24"/>
      <c r="VXC69" s="28"/>
      <c r="VXD69" s="24"/>
      <c r="VXE69" s="28"/>
      <c r="VXF69" s="24"/>
      <c r="VXG69" s="28"/>
      <c r="VXH69" s="24"/>
      <c r="VXI69" s="28"/>
      <c r="VXJ69" s="24"/>
      <c r="VXK69" s="28"/>
      <c r="VXL69" s="24"/>
      <c r="VXM69" s="28"/>
      <c r="VXN69" s="24"/>
      <c r="VXO69" s="28"/>
      <c r="VXP69" s="24"/>
      <c r="VXQ69" s="28"/>
      <c r="VXR69" s="24"/>
      <c r="VXS69" s="28"/>
      <c r="VXT69" s="24"/>
      <c r="VXU69" s="28"/>
      <c r="VXV69" s="24"/>
      <c r="VXW69" s="28"/>
      <c r="VXX69" s="24"/>
      <c r="VXY69" s="28"/>
      <c r="VXZ69" s="24"/>
      <c r="VYA69" s="28"/>
      <c r="VYB69" s="24"/>
      <c r="VYC69" s="28"/>
      <c r="VYD69" s="24"/>
      <c r="VYE69" s="28"/>
      <c r="VYF69" s="24"/>
      <c r="VYG69" s="28"/>
      <c r="VYH69" s="24"/>
      <c r="VYI69" s="28"/>
      <c r="VYJ69" s="24"/>
      <c r="VYK69" s="28"/>
      <c r="VYL69" s="24"/>
      <c r="VYM69" s="28"/>
      <c r="VYN69" s="24"/>
      <c r="VYO69" s="28"/>
      <c r="VYP69" s="24"/>
      <c r="VYQ69" s="28"/>
      <c r="VYR69" s="24"/>
      <c r="VYS69" s="28"/>
      <c r="VYT69" s="24"/>
      <c r="VYU69" s="28"/>
      <c r="VYV69" s="24"/>
      <c r="VYW69" s="28"/>
      <c r="VYX69" s="24"/>
      <c r="VYY69" s="28"/>
      <c r="VYZ69" s="24"/>
      <c r="VZA69" s="28"/>
      <c r="VZB69" s="24"/>
      <c r="VZC69" s="28"/>
      <c r="VZD69" s="24"/>
      <c r="VZE69" s="28"/>
      <c r="VZF69" s="24"/>
      <c r="VZG69" s="28"/>
      <c r="VZH69" s="24"/>
      <c r="VZI69" s="28"/>
      <c r="VZJ69" s="24"/>
      <c r="VZK69" s="28"/>
      <c r="VZL69" s="24"/>
      <c r="VZM69" s="28"/>
      <c r="VZN69" s="24"/>
      <c r="VZO69" s="28"/>
      <c r="VZP69" s="24"/>
      <c r="VZQ69" s="28"/>
      <c r="VZR69" s="24"/>
      <c r="VZS69" s="28"/>
      <c r="VZT69" s="24"/>
      <c r="VZU69" s="28"/>
      <c r="VZV69" s="24"/>
      <c r="VZW69" s="28"/>
      <c r="VZX69" s="24"/>
      <c r="VZY69" s="28"/>
      <c r="VZZ69" s="24"/>
      <c r="WAA69" s="28"/>
      <c r="WAB69" s="24"/>
      <c r="WAC69" s="28"/>
      <c r="WAD69" s="24"/>
      <c r="WAE69" s="28"/>
      <c r="WAF69" s="24"/>
      <c r="WAG69" s="28"/>
      <c r="WAH69" s="24"/>
      <c r="WAI69" s="28"/>
      <c r="WAJ69" s="24"/>
      <c r="WAK69" s="28"/>
      <c r="WAL69" s="24"/>
      <c r="WAM69" s="28"/>
      <c r="WAN69" s="24"/>
      <c r="WAO69" s="28"/>
      <c r="WAP69" s="24"/>
      <c r="WAQ69" s="28"/>
      <c r="WAR69" s="24"/>
      <c r="WAS69" s="28"/>
      <c r="WAT69" s="24"/>
      <c r="WAU69" s="28"/>
      <c r="WAV69" s="24"/>
      <c r="WAW69" s="28"/>
      <c r="WAX69" s="24"/>
      <c r="WAY69" s="28"/>
      <c r="WAZ69" s="24"/>
      <c r="WBA69" s="28"/>
      <c r="WBB69" s="24"/>
      <c r="WBC69" s="28"/>
      <c r="WBD69" s="24"/>
      <c r="WBE69" s="28"/>
      <c r="WBF69" s="24"/>
      <c r="WBG69" s="28"/>
      <c r="WBH69" s="24"/>
      <c r="WBI69" s="28"/>
      <c r="WBJ69" s="24"/>
      <c r="WBK69" s="28"/>
      <c r="WBL69" s="24"/>
      <c r="WBM69" s="28"/>
      <c r="WBN69" s="24"/>
      <c r="WBO69" s="28"/>
      <c r="WBP69" s="24"/>
      <c r="WBQ69" s="28"/>
      <c r="WBR69" s="24"/>
      <c r="WBS69" s="28"/>
      <c r="WBT69" s="24"/>
      <c r="WBU69" s="28"/>
      <c r="WBV69" s="24"/>
      <c r="WBW69" s="28"/>
      <c r="WBX69" s="24"/>
      <c r="WBY69" s="28"/>
      <c r="WBZ69" s="24"/>
      <c r="WCA69" s="28"/>
      <c r="WCB69" s="24"/>
      <c r="WCC69" s="28"/>
      <c r="WCD69" s="24"/>
      <c r="WCE69" s="28"/>
      <c r="WCF69" s="24"/>
      <c r="WCG69" s="28"/>
      <c r="WCH69" s="24"/>
      <c r="WCI69" s="28"/>
      <c r="WCJ69" s="24"/>
      <c r="WCK69" s="28"/>
      <c r="WCL69" s="24"/>
      <c r="WCM69" s="28"/>
      <c r="WCN69" s="24"/>
      <c r="WCO69" s="28"/>
      <c r="WCP69" s="24"/>
      <c r="WCQ69" s="28"/>
      <c r="WCR69" s="24"/>
      <c r="WCS69" s="28"/>
      <c r="WCT69" s="24"/>
      <c r="WCU69" s="28"/>
      <c r="WCV69" s="24"/>
      <c r="WCW69" s="28"/>
      <c r="WCX69" s="24"/>
      <c r="WCY69" s="28"/>
      <c r="WCZ69" s="24"/>
      <c r="WDA69" s="28"/>
      <c r="WDB69" s="24"/>
      <c r="WDC69" s="28"/>
      <c r="WDD69" s="24"/>
      <c r="WDE69" s="28"/>
      <c r="WDF69" s="24"/>
      <c r="WDG69" s="28"/>
      <c r="WDH69" s="24"/>
      <c r="WDI69" s="28"/>
      <c r="WDJ69" s="24"/>
      <c r="WDK69" s="28"/>
      <c r="WDL69" s="24"/>
      <c r="WDM69" s="28"/>
      <c r="WDN69" s="24"/>
      <c r="WDO69" s="28"/>
      <c r="WDP69" s="24"/>
      <c r="WDQ69" s="28"/>
      <c r="WDR69" s="24"/>
      <c r="WDS69" s="28"/>
      <c r="WDT69" s="24"/>
      <c r="WDU69" s="28"/>
      <c r="WDV69" s="24"/>
      <c r="WDW69" s="28"/>
      <c r="WDX69" s="24"/>
      <c r="WDY69" s="28"/>
      <c r="WDZ69" s="24"/>
      <c r="WEA69" s="28"/>
      <c r="WEB69" s="24"/>
      <c r="WEC69" s="28"/>
      <c r="WED69" s="24"/>
      <c r="WEE69" s="28"/>
      <c r="WEF69" s="24"/>
      <c r="WEG69" s="28"/>
      <c r="WEH69" s="24"/>
      <c r="WEI69" s="28"/>
      <c r="WEJ69" s="24"/>
      <c r="WEK69" s="28"/>
      <c r="WEL69" s="24"/>
      <c r="WEM69" s="28"/>
      <c r="WEN69" s="24"/>
      <c r="WEO69" s="28"/>
      <c r="WEP69" s="24"/>
      <c r="WEQ69" s="28"/>
      <c r="WER69" s="24"/>
      <c r="WES69" s="28"/>
      <c r="WET69" s="24"/>
      <c r="WEU69" s="28"/>
      <c r="WEV69" s="24"/>
      <c r="WEW69" s="28"/>
      <c r="WEX69" s="24"/>
      <c r="WEY69" s="28"/>
      <c r="WEZ69" s="24"/>
      <c r="WFA69" s="28"/>
      <c r="WFB69" s="24"/>
      <c r="WFC69" s="28"/>
      <c r="WFD69" s="24"/>
      <c r="WFE69" s="28"/>
      <c r="WFF69" s="24"/>
      <c r="WFG69" s="28"/>
      <c r="WFH69" s="24"/>
      <c r="WFI69" s="28"/>
      <c r="WFJ69" s="24"/>
      <c r="WFK69" s="28"/>
      <c r="WFL69" s="24"/>
      <c r="WFM69" s="28"/>
      <c r="WFN69" s="24"/>
      <c r="WFO69" s="28"/>
      <c r="WFP69" s="24"/>
      <c r="WFQ69" s="28"/>
      <c r="WFR69" s="24"/>
      <c r="WFS69" s="28"/>
      <c r="WFT69" s="24"/>
      <c r="WFU69" s="28"/>
      <c r="WFV69" s="24"/>
      <c r="WFW69" s="28"/>
      <c r="WFX69" s="24"/>
      <c r="WFY69" s="28"/>
      <c r="WFZ69" s="24"/>
      <c r="WGA69" s="28"/>
      <c r="WGB69" s="24"/>
      <c r="WGC69" s="28"/>
      <c r="WGD69" s="24"/>
      <c r="WGE69" s="28"/>
      <c r="WGF69" s="24"/>
      <c r="WGG69" s="28"/>
      <c r="WGH69" s="24"/>
      <c r="WGI69" s="28"/>
      <c r="WGJ69" s="24"/>
      <c r="WGK69" s="28"/>
      <c r="WGL69" s="24"/>
      <c r="WGM69" s="28"/>
      <c r="WGN69" s="24"/>
      <c r="WGO69" s="28"/>
      <c r="WGP69" s="24"/>
      <c r="WGQ69" s="28"/>
      <c r="WGR69" s="24"/>
      <c r="WGS69" s="28"/>
      <c r="WGT69" s="24"/>
      <c r="WGU69" s="28"/>
      <c r="WGV69" s="24"/>
      <c r="WGW69" s="28"/>
      <c r="WGX69" s="24"/>
      <c r="WGY69" s="28"/>
      <c r="WGZ69" s="24"/>
      <c r="WHA69" s="28"/>
      <c r="WHB69" s="24"/>
      <c r="WHC69" s="28"/>
      <c r="WHD69" s="24"/>
      <c r="WHE69" s="28"/>
      <c r="WHF69" s="24"/>
      <c r="WHG69" s="28"/>
      <c r="WHH69" s="24"/>
      <c r="WHI69" s="28"/>
      <c r="WHJ69" s="24"/>
      <c r="WHK69" s="28"/>
      <c r="WHL69" s="24"/>
      <c r="WHM69" s="28"/>
      <c r="WHN69" s="24"/>
      <c r="WHO69" s="28"/>
      <c r="WHP69" s="24"/>
      <c r="WHQ69" s="28"/>
      <c r="WHR69" s="24"/>
      <c r="WHS69" s="28"/>
      <c r="WHT69" s="24"/>
      <c r="WHU69" s="28"/>
      <c r="WHV69" s="24"/>
      <c r="WHW69" s="28"/>
      <c r="WHX69" s="24"/>
      <c r="WHY69" s="28"/>
      <c r="WHZ69" s="24"/>
      <c r="WIA69" s="28"/>
      <c r="WIB69" s="24"/>
      <c r="WIC69" s="28"/>
      <c r="WID69" s="24"/>
      <c r="WIE69" s="28"/>
      <c r="WIF69" s="24"/>
      <c r="WIG69" s="28"/>
      <c r="WIH69" s="24"/>
      <c r="WII69" s="28"/>
      <c r="WIJ69" s="24"/>
      <c r="WIK69" s="28"/>
      <c r="WIL69" s="24"/>
      <c r="WIM69" s="28"/>
      <c r="WIN69" s="24"/>
      <c r="WIO69" s="28"/>
      <c r="WIP69" s="24"/>
      <c r="WIQ69" s="28"/>
      <c r="WIR69" s="24"/>
      <c r="WIS69" s="28"/>
      <c r="WIT69" s="24"/>
      <c r="WIU69" s="28"/>
      <c r="WIV69" s="24"/>
      <c r="WIW69" s="28"/>
      <c r="WIX69" s="24"/>
      <c r="WIY69" s="28"/>
      <c r="WIZ69" s="24"/>
      <c r="WJA69" s="28"/>
      <c r="WJB69" s="24"/>
      <c r="WJC69" s="28"/>
      <c r="WJD69" s="24"/>
      <c r="WJE69" s="28"/>
      <c r="WJF69" s="24"/>
      <c r="WJG69" s="28"/>
      <c r="WJH69" s="24"/>
      <c r="WJI69" s="28"/>
      <c r="WJJ69" s="24"/>
      <c r="WJK69" s="28"/>
      <c r="WJL69" s="24"/>
      <c r="WJM69" s="28"/>
      <c r="WJN69" s="24"/>
      <c r="WJO69" s="28"/>
      <c r="WJP69" s="24"/>
      <c r="WJQ69" s="28"/>
      <c r="WJR69" s="24"/>
      <c r="WJS69" s="28"/>
      <c r="WJT69" s="24"/>
      <c r="WJU69" s="28"/>
      <c r="WJV69" s="24"/>
      <c r="WJW69" s="28"/>
      <c r="WJX69" s="24"/>
      <c r="WJY69" s="28"/>
      <c r="WJZ69" s="24"/>
      <c r="WKA69" s="28"/>
      <c r="WKB69" s="24"/>
      <c r="WKC69" s="28"/>
      <c r="WKD69" s="24"/>
      <c r="WKE69" s="28"/>
      <c r="WKF69" s="24"/>
      <c r="WKG69" s="28"/>
      <c r="WKH69" s="24"/>
      <c r="WKI69" s="28"/>
      <c r="WKJ69" s="24"/>
      <c r="WKK69" s="28"/>
      <c r="WKL69" s="24"/>
      <c r="WKM69" s="28"/>
      <c r="WKN69" s="24"/>
      <c r="WKO69" s="28"/>
      <c r="WKP69" s="24"/>
      <c r="WKQ69" s="28"/>
      <c r="WKR69" s="24"/>
      <c r="WKS69" s="28"/>
      <c r="WKT69" s="24"/>
      <c r="WKU69" s="28"/>
      <c r="WKV69" s="24"/>
      <c r="WKW69" s="28"/>
      <c r="WKX69" s="24"/>
      <c r="WKY69" s="28"/>
      <c r="WKZ69" s="24"/>
      <c r="WLA69" s="28"/>
      <c r="WLB69" s="24"/>
      <c r="WLC69" s="28"/>
      <c r="WLD69" s="24"/>
      <c r="WLE69" s="28"/>
      <c r="WLF69" s="24"/>
      <c r="WLG69" s="28"/>
      <c r="WLH69" s="24"/>
      <c r="WLI69" s="28"/>
      <c r="WLJ69" s="24"/>
      <c r="WLK69" s="28"/>
      <c r="WLL69" s="24"/>
      <c r="WLM69" s="28"/>
      <c r="WLN69" s="24"/>
      <c r="WLO69" s="28"/>
      <c r="WLP69" s="24"/>
      <c r="WLQ69" s="28"/>
      <c r="WLR69" s="24"/>
      <c r="WLS69" s="28"/>
      <c r="WLT69" s="24"/>
      <c r="WLU69" s="28"/>
      <c r="WLV69" s="24"/>
      <c r="WLW69" s="28"/>
      <c r="WLX69" s="24"/>
      <c r="WLY69" s="28"/>
      <c r="WLZ69" s="24"/>
      <c r="WMA69" s="28"/>
      <c r="WMB69" s="24"/>
      <c r="WMC69" s="28"/>
      <c r="WMD69" s="24"/>
      <c r="WME69" s="28"/>
      <c r="WMF69" s="24"/>
      <c r="WMG69" s="28"/>
      <c r="WMH69" s="24"/>
      <c r="WMI69" s="28"/>
      <c r="WMJ69" s="24"/>
      <c r="WMK69" s="28"/>
      <c r="WML69" s="24"/>
      <c r="WMM69" s="28"/>
      <c r="WMN69" s="24"/>
      <c r="WMO69" s="28"/>
      <c r="WMP69" s="24"/>
      <c r="WMQ69" s="28"/>
      <c r="WMR69" s="24"/>
      <c r="WMS69" s="28"/>
      <c r="WMT69" s="24"/>
      <c r="WMU69" s="28"/>
      <c r="WMV69" s="24"/>
      <c r="WMW69" s="28"/>
      <c r="WMX69" s="24"/>
      <c r="WMY69" s="28"/>
      <c r="WMZ69" s="24"/>
      <c r="WNA69" s="28"/>
      <c r="WNB69" s="24"/>
      <c r="WNC69" s="28"/>
      <c r="WND69" s="24"/>
      <c r="WNE69" s="28"/>
      <c r="WNF69" s="24"/>
      <c r="WNG69" s="28"/>
      <c r="WNH69" s="24"/>
      <c r="WNI69" s="28"/>
      <c r="WNJ69" s="24"/>
      <c r="WNK69" s="28"/>
      <c r="WNL69" s="24"/>
      <c r="WNM69" s="28"/>
      <c r="WNN69" s="24"/>
      <c r="WNO69" s="28"/>
      <c r="WNP69" s="24"/>
      <c r="WNQ69" s="28"/>
      <c r="WNR69" s="24"/>
      <c r="WNS69" s="28"/>
      <c r="WNT69" s="24"/>
      <c r="WNU69" s="28"/>
      <c r="WNV69" s="24"/>
      <c r="WNW69" s="28"/>
      <c r="WNX69" s="24"/>
      <c r="WNY69" s="28"/>
      <c r="WNZ69" s="24"/>
      <c r="WOA69" s="28"/>
      <c r="WOB69" s="24"/>
      <c r="WOC69" s="28"/>
      <c r="WOD69" s="24"/>
      <c r="WOE69" s="28"/>
      <c r="WOF69" s="24"/>
      <c r="WOG69" s="28"/>
      <c r="WOH69" s="24"/>
      <c r="WOI69" s="28"/>
      <c r="WOJ69" s="24"/>
      <c r="WOK69" s="28"/>
      <c r="WOL69" s="24"/>
      <c r="WOM69" s="28"/>
      <c r="WON69" s="24"/>
      <c r="WOO69" s="28"/>
      <c r="WOP69" s="24"/>
      <c r="WOQ69" s="28"/>
      <c r="WOR69" s="24"/>
      <c r="WOS69" s="28"/>
      <c r="WOT69" s="24"/>
      <c r="WOU69" s="28"/>
      <c r="WOV69" s="24"/>
      <c r="WOW69" s="28"/>
      <c r="WOX69" s="24"/>
      <c r="WOY69" s="28"/>
      <c r="WOZ69" s="24"/>
      <c r="WPA69" s="28"/>
      <c r="WPB69" s="24"/>
      <c r="WPC69" s="28"/>
      <c r="WPD69" s="24"/>
      <c r="WPE69" s="28"/>
      <c r="WPF69" s="24"/>
      <c r="WPG69" s="28"/>
      <c r="WPH69" s="24"/>
      <c r="WPI69" s="28"/>
      <c r="WPJ69" s="24"/>
      <c r="WPK69" s="28"/>
      <c r="WPL69" s="24"/>
      <c r="WPM69" s="28"/>
      <c r="WPN69" s="24"/>
      <c r="WPO69" s="28"/>
      <c r="WPP69" s="24"/>
      <c r="WPQ69" s="28"/>
      <c r="WPR69" s="24"/>
      <c r="WPS69" s="28"/>
      <c r="WPT69" s="24"/>
      <c r="WPU69" s="28"/>
      <c r="WPV69" s="24"/>
      <c r="WPW69" s="28"/>
      <c r="WPX69" s="24"/>
      <c r="WPY69" s="28"/>
      <c r="WPZ69" s="24"/>
      <c r="WQA69" s="28"/>
      <c r="WQB69" s="24"/>
      <c r="WQC69" s="28"/>
      <c r="WQD69" s="24"/>
      <c r="WQE69" s="28"/>
      <c r="WQF69" s="24"/>
      <c r="WQG69" s="28"/>
      <c r="WQH69" s="24"/>
      <c r="WQI69" s="28"/>
      <c r="WQJ69" s="24"/>
      <c r="WQK69" s="28"/>
      <c r="WQL69" s="24"/>
      <c r="WQM69" s="28"/>
      <c r="WQN69" s="24"/>
      <c r="WQO69" s="28"/>
      <c r="WQP69" s="24"/>
      <c r="WQQ69" s="28"/>
      <c r="WQR69" s="24"/>
      <c r="WQS69" s="28"/>
      <c r="WQT69" s="24"/>
      <c r="WQU69" s="28"/>
      <c r="WQV69" s="24"/>
      <c r="WQW69" s="28"/>
      <c r="WQX69" s="24"/>
      <c r="WQY69" s="28"/>
      <c r="WQZ69" s="24"/>
      <c r="WRA69" s="28"/>
      <c r="WRB69" s="24"/>
      <c r="WRC69" s="28"/>
      <c r="WRD69" s="24"/>
      <c r="WRE69" s="28"/>
      <c r="WRF69" s="24"/>
      <c r="WRG69" s="28"/>
      <c r="WRH69" s="24"/>
      <c r="WRI69" s="28"/>
      <c r="WRJ69" s="24"/>
      <c r="WRK69" s="28"/>
      <c r="WRL69" s="24"/>
      <c r="WRM69" s="28"/>
      <c r="WRN69" s="24"/>
      <c r="WRO69" s="28"/>
      <c r="WRP69" s="24"/>
      <c r="WRQ69" s="28"/>
      <c r="WRR69" s="24"/>
      <c r="WRS69" s="28"/>
      <c r="WRT69" s="24"/>
      <c r="WRU69" s="28"/>
      <c r="WRV69" s="24"/>
      <c r="WRW69" s="28"/>
      <c r="WRX69" s="24"/>
      <c r="WRY69" s="28"/>
      <c r="WRZ69" s="24"/>
      <c r="WSA69" s="28"/>
      <c r="WSB69" s="24"/>
      <c r="WSC69" s="28"/>
      <c r="WSD69" s="24"/>
      <c r="WSE69" s="28"/>
      <c r="WSF69" s="24"/>
      <c r="WSG69" s="28"/>
      <c r="WSH69" s="24"/>
      <c r="WSI69" s="28"/>
      <c r="WSJ69" s="24"/>
      <c r="WSK69" s="28"/>
      <c r="WSL69" s="24"/>
      <c r="WSM69" s="28"/>
      <c r="WSN69" s="24"/>
      <c r="WSO69" s="28"/>
      <c r="WSP69" s="24"/>
      <c r="WSQ69" s="28"/>
      <c r="WSR69" s="24"/>
      <c r="WSS69" s="28"/>
      <c r="WST69" s="24"/>
      <c r="WSU69" s="28"/>
      <c r="WSV69" s="24"/>
      <c r="WSW69" s="28"/>
      <c r="WSX69" s="24"/>
      <c r="WSY69" s="28"/>
      <c r="WSZ69" s="24"/>
      <c r="WTA69" s="28"/>
      <c r="WTB69" s="24"/>
      <c r="WTC69" s="28"/>
      <c r="WTD69" s="24"/>
      <c r="WTE69" s="28"/>
      <c r="WTF69" s="24"/>
      <c r="WTG69" s="28"/>
      <c r="WTH69" s="24"/>
      <c r="WTI69" s="28"/>
      <c r="WTJ69" s="24"/>
      <c r="WTK69" s="28"/>
      <c r="WTL69" s="24"/>
      <c r="WTM69" s="28"/>
      <c r="WTN69" s="24"/>
      <c r="WTO69" s="28"/>
      <c r="WTP69" s="24"/>
      <c r="WTQ69" s="28"/>
      <c r="WTR69" s="24"/>
      <c r="WTS69" s="28"/>
      <c r="WTT69" s="24"/>
      <c r="WTU69" s="28"/>
      <c r="WTV69" s="24"/>
      <c r="WTW69" s="28"/>
      <c r="WTX69" s="24"/>
      <c r="WTY69" s="28"/>
      <c r="WTZ69" s="24"/>
      <c r="WUA69" s="28"/>
      <c r="WUB69" s="24"/>
      <c r="WUC69" s="28"/>
      <c r="WUD69" s="24"/>
      <c r="WUE69" s="28"/>
      <c r="WUF69" s="24"/>
      <c r="WUG69" s="28"/>
      <c r="WUH69" s="24"/>
      <c r="WUI69" s="28"/>
      <c r="WUJ69" s="24"/>
      <c r="WUK69" s="28"/>
      <c r="WUL69" s="24"/>
      <c r="WUM69" s="28"/>
      <c r="WUN69" s="24"/>
      <c r="WUO69" s="28"/>
      <c r="WUP69" s="24"/>
      <c r="WUQ69" s="28"/>
      <c r="WUR69" s="24"/>
      <c r="WUS69" s="28"/>
      <c r="WUT69" s="24"/>
      <c r="WUU69" s="28"/>
      <c r="WUV69" s="24"/>
      <c r="WUW69" s="28"/>
      <c r="WUX69" s="24"/>
      <c r="WUY69" s="28"/>
      <c r="WUZ69" s="24"/>
      <c r="WVA69" s="28"/>
      <c r="WVB69" s="24"/>
      <c r="WVC69" s="28"/>
      <c r="WVD69" s="24"/>
      <c r="WVE69" s="28"/>
      <c r="WVF69" s="24"/>
      <c r="WVG69" s="28"/>
      <c r="WVH69" s="24"/>
      <c r="WVI69" s="28"/>
      <c r="WVJ69" s="24"/>
      <c r="WVK69" s="28"/>
      <c r="WVL69" s="24"/>
      <c r="WVM69" s="28"/>
      <c r="WVN69" s="24"/>
      <c r="WVO69" s="28"/>
      <c r="WVP69" s="24"/>
      <c r="WVQ69" s="28"/>
      <c r="WVR69" s="24"/>
      <c r="WVS69" s="28"/>
      <c r="WVT69" s="24"/>
      <c r="WVU69" s="28"/>
      <c r="WVV69" s="24"/>
      <c r="WVW69" s="28"/>
      <c r="WVX69" s="24"/>
      <c r="WVY69" s="28"/>
      <c r="WVZ69" s="24"/>
      <c r="WWA69" s="28"/>
      <c r="WWB69" s="24"/>
      <c r="WWC69" s="28"/>
      <c r="WWD69" s="24"/>
      <c r="WWE69" s="28"/>
      <c r="WWF69" s="24"/>
      <c r="WWG69" s="28"/>
      <c r="WWH69" s="24"/>
      <c r="WWI69" s="28"/>
      <c r="WWJ69" s="24"/>
      <c r="WWK69" s="28"/>
      <c r="WWL69" s="24"/>
      <c r="WWM69" s="28"/>
      <c r="WWN69" s="24"/>
      <c r="WWO69" s="28"/>
      <c r="WWP69" s="24"/>
      <c r="WWQ69" s="28"/>
      <c r="WWR69" s="24"/>
      <c r="WWS69" s="28"/>
      <c r="WWT69" s="24"/>
      <c r="WWU69" s="28"/>
      <c r="WWV69" s="24"/>
      <c r="WWW69" s="28"/>
      <c r="WWX69" s="24"/>
      <c r="WWY69" s="28"/>
      <c r="WWZ69" s="24"/>
      <c r="WXA69" s="28"/>
      <c r="WXB69" s="24"/>
      <c r="WXC69" s="28"/>
      <c r="WXD69" s="24"/>
      <c r="WXE69" s="28"/>
      <c r="WXF69" s="24"/>
      <c r="WXG69" s="28"/>
      <c r="WXH69" s="24"/>
      <c r="WXI69" s="28"/>
      <c r="WXJ69" s="24"/>
      <c r="WXK69" s="28"/>
      <c r="WXL69" s="24"/>
      <c r="WXM69" s="28"/>
      <c r="WXN69" s="24"/>
      <c r="WXO69" s="28"/>
      <c r="WXP69" s="24"/>
      <c r="WXQ69" s="28"/>
      <c r="WXR69" s="24"/>
      <c r="WXS69" s="28"/>
      <c r="WXT69" s="24"/>
      <c r="WXU69" s="28"/>
      <c r="WXV69" s="24"/>
      <c r="WXW69" s="28"/>
      <c r="WXX69" s="24"/>
      <c r="WXY69" s="28"/>
      <c r="WXZ69" s="24"/>
      <c r="WYA69" s="28"/>
      <c r="WYB69" s="24"/>
      <c r="WYC69" s="28"/>
      <c r="WYD69" s="24"/>
      <c r="WYE69" s="28"/>
      <c r="WYF69" s="24"/>
      <c r="WYG69" s="28"/>
      <c r="WYH69" s="24"/>
      <c r="WYI69" s="28"/>
      <c r="WYJ69" s="24"/>
      <c r="WYK69" s="28"/>
      <c r="WYL69" s="24"/>
      <c r="WYM69" s="28"/>
      <c r="WYN69" s="24"/>
      <c r="WYO69" s="28"/>
      <c r="WYP69" s="24"/>
      <c r="WYQ69" s="28"/>
      <c r="WYR69" s="24"/>
      <c r="WYS69" s="28"/>
      <c r="WYT69" s="24"/>
      <c r="WYU69" s="28"/>
      <c r="WYV69" s="24"/>
      <c r="WYW69" s="28"/>
      <c r="WYX69" s="24"/>
      <c r="WYY69" s="28"/>
      <c r="WYZ69" s="24"/>
      <c r="WZA69" s="28"/>
      <c r="WZB69" s="24"/>
      <c r="WZC69" s="28"/>
      <c r="WZD69" s="24"/>
      <c r="WZE69" s="28"/>
      <c r="WZF69" s="24"/>
      <c r="WZG69" s="28"/>
      <c r="WZH69" s="24"/>
      <c r="WZI69" s="28"/>
      <c r="WZJ69" s="24"/>
      <c r="WZK69" s="28"/>
      <c r="WZL69" s="24"/>
      <c r="WZM69" s="28"/>
      <c r="WZN69" s="24"/>
      <c r="WZO69" s="28"/>
      <c r="WZP69" s="24"/>
      <c r="WZQ69" s="28"/>
      <c r="WZR69" s="24"/>
      <c r="WZS69" s="28"/>
      <c r="WZT69" s="24"/>
      <c r="WZU69" s="28"/>
      <c r="WZV69" s="24"/>
      <c r="WZW69" s="28"/>
      <c r="WZX69" s="24"/>
      <c r="WZY69" s="28"/>
      <c r="WZZ69" s="24"/>
      <c r="XAA69" s="28"/>
      <c r="XAB69" s="24"/>
      <c r="XAC69" s="28"/>
      <c r="XAD69" s="24"/>
      <c r="XAE69" s="28"/>
      <c r="XAF69" s="24"/>
      <c r="XAG69" s="28"/>
      <c r="XAH69" s="24"/>
      <c r="XAI69" s="28"/>
      <c r="XAJ69" s="24"/>
      <c r="XAK69" s="28"/>
      <c r="XAL69" s="24"/>
      <c r="XAM69" s="28"/>
      <c r="XAN69" s="24"/>
      <c r="XAO69" s="28"/>
      <c r="XAP69" s="24"/>
      <c r="XAQ69" s="28"/>
      <c r="XAR69" s="24"/>
      <c r="XAS69" s="28"/>
      <c r="XAT69" s="24"/>
      <c r="XAU69" s="28"/>
      <c r="XAV69" s="24"/>
      <c r="XAW69" s="28"/>
      <c r="XAX69" s="24"/>
      <c r="XAY69" s="28"/>
      <c r="XAZ69" s="24"/>
      <c r="XBA69" s="28"/>
      <c r="XBB69" s="24"/>
      <c r="XBC69" s="28"/>
      <c r="XBD69" s="24"/>
      <c r="XBE69" s="28"/>
      <c r="XBF69" s="24"/>
      <c r="XBG69" s="28"/>
      <c r="XBH69" s="24"/>
      <c r="XBI69" s="28"/>
      <c r="XBJ69" s="24"/>
      <c r="XBK69" s="28"/>
      <c r="XBL69" s="24"/>
      <c r="XBM69" s="28"/>
      <c r="XBN69" s="24"/>
      <c r="XBO69" s="28"/>
      <c r="XBP69" s="24"/>
      <c r="XBQ69" s="28"/>
      <c r="XBR69" s="24"/>
      <c r="XBS69" s="28"/>
      <c r="XBT69" s="24"/>
      <c r="XBU69" s="28"/>
      <c r="XBV69" s="24"/>
      <c r="XBW69" s="28"/>
      <c r="XBX69" s="24"/>
      <c r="XBY69" s="28"/>
      <c r="XBZ69" s="24"/>
      <c r="XCA69" s="28"/>
      <c r="XCB69" s="24"/>
      <c r="XCC69" s="28"/>
      <c r="XCD69" s="24"/>
      <c r="XCE69" s="28"/>
      <c r="XCF69" s="24"/>
      <c r="XCG69" s="28"/>
      <c r="XCH69" s="24"/>
      <c r="XCI69" s="28"/>
      <c r="XCJ69" s="24"/>
      <c r="XCK69" s="28"/>
      <c r="XCL69" s="24"/>
      <c r="XCM69" s="28"/>
      <c r="XCN69" s="24"/>
      <c r="XCO69" s="28"/>
      <c r="XCP69" s="24"/>
      <c r="XCQ69" s="28"/>
      <c r="XCR69" s="24"/>
      <c r="XCS69" s="28"/>
      <c r="XCT69" s="24"/>
      <c r="XCU69" s="28"/>
      <c r="XCV69" s="24"/>
      <c r="XCW69" s="28"/>
      <c r="XCX69" s="24"/>
      <c r="XCY69" s="28"/>
      <c r="XCZ69" s="24"/>
      <c r="XDA69" s="28"/>
      <c r="XDB69" s="24"/>
      <c r="XDC69" s="28"/>
      <c r="XDD69" s="24"/>
      <c r="XDE69" s="28"/>
      <c r="XDF69" s="24"/>
      <c r="XDG69" s="28"/>
      <c r="XDH69" s="24"/>
      <c r="XDI69" s="28"/>
      <c r="XDJ69" s="24"/>
      <c r="XDK69" s="28"/>
      <c r="XDL69" s="24"/>
      <c r="XDM69" s="28"/>
      <c r="XDN69" s="24"/>
      <c r="XDO69" s="28"/>
      <c r="XDP69" s="24"/>
      <c r="XDQ69" s="28"/>
      <c r="XDR69" s="24"/>
      <c r="XDS69" s="28"/>
      <c r="XDT69" s="24"/>
      <c r="XDU69" s="28"/>
      <c r="XDV69" s="24"/>
      <c r="XDW69" s="28"/>
      <c r="XDX69" s="24"/>
      <c r="XDY69" s="28"/>
      <c r="XDZ69" s="24"/>
      <c r="XEA69" s="28"/>
      <c r="XEB69" s="24"/>
      <c r="XEC69" s="28"/>
      <c r="XED69" s="24"/>
      <c r="XEE69" s="28"/>
      <c r="XEF69" s="24"/>
      <c r="XEG69" s="28"/>
      <c r="XEH69" s="24"/>
      <c r="XEI69" s="28"/>
      <c r="XEJ69" s="24"/>
      <c r="XEK69" s="28"/>
      <c r="XEL69" s="24"/>
      <c r="XEM69" s="28"/>
      <c r="XEN69" s="24"/>
      <c r="XEO69" s="28"/>
      <c r="XEP69" s="24"/>
      <c r="XEQ69" s="28"/>
      <c r="XER69" s="24"/>
      <c r="XES69" s="28"/>
      <c r="XET69" s="24"/>
      <c r="XEU69" s="28"/>
      <c r="XEV69" s="24"/>
      <c r="XEW69" s="28"/>
      <c r="XEX69" s="24"/>
      <c r="XEY69" s="28"/>
      <c r="XEZ69" s="24"/>
      <c r="XFA69" s="28"/>
      <c r="XFB69" s="24"/>
      <c r="XFC69" s="28"/>
      <c r="XFD69" s="24"/>
    </row>
    <row r="70" spans="1:16384" s="1" customFormat="1">
      <c r="A70" s="2105" t="s">
        <v>1602</v>
      </c>
      <c r="B70" s="24"/>
      <c r="C70" s="28"/>
      <c r="D70" s="24"/>
      <c r="E70" s="28"/>
      <c r="F70" s="24"/>
      <c r="G70" s="28"/>
      <c r="H70" s="24"/>
      <c r="I70" s="28"/>
      <c r="J70" s="24"/>
      <c r="K70" s="28"/>
      <c r="L70" s="24"/>
      <c r="M70" s="28"/>
      <c r="N70" s="24"/>
      <c r="O70" s="28"/>
      <c r="P70" s="24"/>
      <c r="Q70" s="28"/>
      <c r="R70" s="24"/>
      <c r="S70" s="28"/>
      <c r="T70" s="24"/>
      <c r="U70" s="28"/>
      <c r="V70" s="24"/>
      <c r="W70" s="28"/>
      <c r="X70" s="24"/>
      <c r="Y70" s="28"/>
      <c r="Z70" s="24"/>
      <c r="AA70" s="28"/>
      <c r="AB70" s="24"/>
      <c r="AC70" s="28"/>
      <c r="AD70" s="24"/>
      <c r="AE70" s="28"/>
      <c r="AF70" s="24"/>
      <c r="AG70" s="28"/>
      <c r="AH70" s="24"/>
      <c r="AI70" s="28"/>
      <c r="AJ70" s="24"/>
      <c r="AK70" s="28"/>
      <c r="AL70" s="24"/>
      <c r="AM70" s="28"/>
      <c r="AN70" s="24"/>
      <c r="AO70" s="28"/>
      <c r="AP70" s="24"/>
      <c r="AQ70" s="28"/>
      <c r="AR70" s="24"/>
      <c r="AS70" s="28"/>
      <c r="AT70" s="24"/>
      <c r="AU70" s="28"/>
      <c r="AV70" s="24"/>
      <c r="AW70" s="28"/>
      <c r="AX70" s="24"/>
      <c r="AY70" s="28"/>
      <c r="AZ70" s="24"/>
      <c r="BA70" s="28"/>
      <c r="BB70" s="24"/>
      <c r="BC70" s="28"/>
      <c r="BD70" s="24"/>
      <c r="BE70" s="28"/>
      <c r="BF70" s="24"/>
      <c r="BG70" s="28"/>
      <c r="BH70" s="24"/>
      <c r="BI70" s="28"/>
      <c r="BJ70" s="24"/>
      <c r="BK70" s="28"/>
      <c r="BL70" s="24"/>
      <c r="BM70" s="28"/>
      <c r="BN70" s="24"/>
      <c r="BO70" s="28"/>
      <c r="BP70" s="24"/>
      <c r="BQ70" s="28"/>
      <c r="BR70" s="24"/>
      <c r="BS70" s="28"/>
      <c r="BT70" s="24"/>
      <c r="BU70" s="28"/>
      <c r="BV70" s="24"/>
      <c r="BW70" s="28"/>
      <c r="BX70" s="24"/>
      <c r="BY70" s="28"/>
      <c r="BZ70" s="24"/>
      <c r="CA70" s="28"/>
      <c r="CB70" s="24"/>
      <c r="CC70" s="28"/>
      <c r="CD70" s="24"/>
      <c r="CE70" s="28"/>
      <c r="CF70" s="24"/>
      <c r="CG70" s="28"/>
      <c r="CH70" s="24"/>
      <c r="CI70" s="28"/>
      <c r="CJ70" s="24"/>
      <c r="CK70" s="28"/>
      <c r="CL70" s="24"/>
      <c r="CM70" s="28"/>
      <c r="CN70" s="24"/>
      <c r="CO70" s="28"/>
      <c r="CP70" s="24"/>
      <c r="CQ70" s="28"/>
      <c r="CR70" s="24"/>
      <c r="CS70" s="28"/>
      <c r="CT70" s="24"/>
      <c r="CU70" s="28"/>
      <c r="CV70" s="24"/>
      <c r="CW70" s="28"/>
      <c r="CX70" s="24"/>
      <c r="CY70" s="28"/>
      <c r="CZ70" s="24"/>
      <c r="DA70" s="28"/>
      <c r="DB70" s="24"/>
      <c r="DC70" s="28"/>
      <c r="DD70" s="24"/>
      <c r="DE70" s="28"/>
      <c r="DF70" s="24"/>
      <c r="DG70" s="28"/>
      <c r="DH70" s="24"/>
      <c r="DI70" s="28"/>
      <c r="DJ70" s="24"/>
      <c r="DK70" s="28"/>
      <c r="DL70" s="24"/>
      <c r="DM70" s="28"/>
      <c r="DN70" s="24"/>
      <c r="DO70" s="28"/>
      <c r="DP70" s="24"/>
      <c r="DQ70" s="28"/>
      <c r="DR70" s="24"/>
      <c r="DS70" s="28"/>
      <c r="DT70" s="24"/>
      <c r="DU70" s="28"/>
      <c r="DV70" s="24"/>
      <c r="DW70" s="28"/>
      <c r="DX70" s="24"/>
      <c r="DY70" s="28"/>
      <c r="DZ70" s="24"/>
      <c r="EA70" s="28"/>
      <c r="EB70" s="24"/>
      <c r="EC70" s="28"/>
      <c r="ED70" s="24"/>
      <c r="EE70" s="28"/>
      <c r="EF70" s="24"/>
      <c r="EG70" s="28"/>
      <c r="EH70" s="24"/>
      <c r="EI70" s="28"/>
      <c r="EJ70" s="24"/>
      <c r="EK70" s="28"/>
      <c r="EL70" s="24"/>
      <c r="EM70" s="28"/>
      <c r="EN70" s="24"/>
      <c r="EO70" s="28"/>
      <c r="EP70" s="24"/>
      <c r="EQ70" s="28"/>
      <c r="ER70" s="24"/>
      <c r="ES70" s="28"/>
      <c r="ET70" s="24"/>
      <c r="EU70" s="28"/>
      <c r="EV70" s="24"/>
      <c r="EW70" s="28"/>
      <c r="EX70" s="24"/>
      <c r="EY70" s="28"/>
      <c r="EZ70" s="24"/>
      <c r="FA70" s="28"/>
      <c r="FB70" s="24"/>
      <c r="FC70" s="28"/>
      <c r="FD70" s="24"/>
      <c r="FE70" s="28"/>
      <c r="FF70" s="24"/>
      <c r="FG70" s="28"/>
      <c r="FH70" s="24"/>
      <c r="FI70" s="28"/>
      <c r="FJ70" s="24"/>
      <c r="FK70" s="28"/>
      <c r="FL70" s="24"/>
      <c r="FM70" s="28"/>
      <c r="FN70" s="24"/>
      <c r="FO70" s="28"/>
      <c r="FP70" s="24"/>
      <c r="FQ70" s="28"/>
      <c r="FR70" s="24"/>
      <c r="FS70" s="28"/>
      <c r="FT70" s="24"/>
      <c r="FU70" s="28"/>
      <c r="FV70" s="24"/>
      <c r="FW70" s="28"/>
      <c r="FX70" s="24"/>
      <c r="FY70" s="28"/>
      <c r="FZ70" s="24"/>
      <c r="GA70" s="28"/>
      <c r="GB70" s="24"/>
      <c r="GC70" s="28"/>
      <c r="GD70" s="24"/>
      <c r="GE70" s="28"/>
      <c r="GF70" s="24"/>
      <c r="GG70" s="28"/>
      <c r="GH70" s="24"/>
      <c r="GI70" s="28"/>
      <c r="GJ70" s="24"/>
      <c r="GK70" s="28"/>
      <c r="GL70" s="24"/>
      <c r="GM70" s="28"/>
      <c r="GN70" s="24"/>
      <c r="GO70" s="28"/>
      <c r="GP70" s="24"/>
      <c r="GQ70" s="28"/>
      <c r="GR70" s="24"/>
      <c r="GS70" s="28"/>
      <c r="GT70" s="24"/>
      <c r="GU70" s="28"/>
      <c r="GV70" s="24"/>
      <c r="GW70" s="28"/>
      <c r="GX70" s="24"/>
      <c r="GY70" s="28"/>
      <c r="GZ70" s="24"/>
      <c r="HA70" s="28"/>
      <c r="HB70" s="24"/>
      <c r="HC70" s="28"/>
      <c r="HD70" s="24"/>
      <c r="HE70" s="28"/>
      <c r="HF70" s="24"/>
      <c r="HG70" s="28"/>
      <c r="HH70" s="24"/>
      <c r="HI70" s="28"/>
      <c r="HJ70" s="24"/>
      <c r="HK70" s="28"/>
      <c r="HL70" s="24"/>
      <c r="HM70" s="28"/>
      <c r="HN70" s="24"/>
      <c r="HO70" s="28"/>
      <c r="HP70" s="24"/>
      <c r="HQ70" s="28"/>
      <c r="HR70" s="24"/>
      <c r="HS70" s="28"/>
      <c r="HT70" s="24"/>
      <c r="HU70" s="28"/>
      <c r="HV70" s="24"/>
      <c r="HW70" s="28"/>
      <c r="HX70" s="24"/>
      <c r="HY70" s="28"/>
      <c r="HZ70" s="24"/>
      <c r="IA70" s="28"/>
      <c r="IB70" s="24"/>
      <c r="IC70" s="28"/>
      <c r="ID70" s="24"/>
      <c r="IE70" s="28"/>
      <c r="IF70" s="24"/>
      <c r="IG70" s="28"/>
      <c r="IH70" s="24"/>
      <c r="II70" s="28"/>
      <c r="IJ70" s="24"/>
      <c r="IK70" s="28"/>
      <c r="IL70" s="24"/>
      <c r="IM70" s="28"/>
      <c r="IN70" s="24"/>
      <c r="IO70" s="28"/>
      <c r="IP70" s="24"/>
      <c r="IQ70" s="28"/>
      <c r="IR70" s="24"/>
      <c r="IS70" s="28"/>
      <c r="IT70" s="24"/>
      <c r="IU70" s="28"/>
      <c r="IV70" s="24"/>
      <c r="IW70" s="28"/>
      <c r="IX70" s="24"/>
      <c r="IY70" s="28"/>
      <c r="IZ70" s="24"/>
      <c r="JA70" s="28"/>
      <c r="JB70" s="24"/>
      <c r="JC70" s="28"/>
      <c r="JD70" s="24"/>
      <c r="JE70" s="28"/>
      <c r="JF70" s="24"/>
      <c r="JG70" s="28"/>
      <c r="JH70" s="24"/>
      <c r="JI70" s="28"/>
      <c r="JJ70" s="24"/>
      <c r="JK70" s="28"/>
      <c r="JL70" s="24"/>
      <c r="JM70" s="28"/>
      <c r="JN70" s="24"/>
      <c r="JO70" s="28"/>
      <c r="JP70" s="24"/>
      <c r="JQ70" s="28"/>
      <c r="JR70" s="24"/>
      <c r="JS70" s="28"/>
      <c r="JT70" s="24"/>
      <c r="JU70" s="28"/>
      <c r="JV70" s="24"/>
      <c r="JW70" s="28"/>
      <c r="JX70" s="24"/>
      <c r="JY70" s="28"/>
      <c r="JZ70" s="24"/>
      <c r="KA70" s="28"/>
      <c r="KB70" s="24"/>
      <c r="KC70" s="28"/>
      <c r="KD70" s="24"/>
      <c r="KE70" s="28"/>
      <c r="KF70" s="24"/>
      <c r="KG70" s="28"/>
      <c r="KH70" s="24"/>
      <c r="KI70" s="28"/>
      <c r="KJ70" s="24"/>
      <c r="KK70" s="28"/>
      <c r="KL70" s="24"/>
      <c r="KM70" s="28"/>
      <c r="KN70" s="24"/>
      <c r="KO70" s="28"/>
      <c r="KP70" s="24"/>
      <c r="KQ70" s="28"/>
      <c r="KR70" s="24"/>
      <c r="KS70" s="28"/>
      <c r="KT70" s="24"/>
      <c r="KU70" s="28"/>
      <c r="KV70" s="24"/>
      <c r="KW70" s="28"/>
      <c r="KX70" s="24"/>
      <c r="KY70" s="28"/>
      <c r="KZ70" s="24"/>
      <c r="LA70" s="28"/>
      <c r="LB70" s="24"/>
      <c r="LC70" s="28"/>
      <c r="LD70" s="24"/>
      <c r="LE70" s="28"/>
      <c r="LF70" s="24"/>
      <c r="LG70" s="28"/>
      <c r="LH70" s="24"/>
      <c r="LI70" s="28"/>
      <c r="LJ70" s="24"/>
      <c r="LK70" s="28"/>
      <c r="LL70" s="24"/>
      <c r="LM70" s="28"/>
      <c r="LN70" s="24"/>
      <c r="LO70" s="28"/>
      <c r="LP70" s="24"/>
      <c r="LQ70" s="28"/>
      <c r="LR70" s="24"/>
      <c r="LS70" s="28"/>
      <c r="LT70" s="24"/>
      <c r="LU70" s="28"/>
      <c r="LV70" s="24"/>
      <c r="LW70" s="28"/>
      <c r="LX70" s="24"/>
      <c r="LY70" s="28"/>
      <c r="LZ70" s="24"/>
      <c r="MA70" s="28"/>
      <c r="MB70" s="24"/>
      <c r="MC70" s="28"/>
      <c r="MD70" s="24"/>
      <c r="ME70" s="28"/>
      <c r="MF70" s="24"/>
      <c r="MG70" s="28"/>
      <c r="MH70" s="24"/>
      <c r="MI70" s="28"/>
      <c r="MJ70" s="24"/>
      <c r="MK70" s="28"/>
      <c r="ML70" s="24"/>
      <c r="MM70" s="28"/>
      <c r="MN70" s="24"/>
      <c r="MO70" s="28"/>
      <c r="MP70" s="24"/>
      <c r="MQ70" s="28"/>
      <c r="MR70" s="24"/>
      <c r="MS70" s="28"/>
      <c r="MT70" s="24"/>
      <c r="MU70" s="28"/>
      <c r="MV70" s="24"/>
      <c r="MW70" s="28"/>
      <c r="MX70" s="24"/>
      <c r="MY70" s="28"/>
      <c r="MZ70" s="24"/>
      <c r="NA70" s="28"/>
      <c r="NB70" s="24"/>
      <c r="NC70" s="28"/>
      <c r="ND70" s="24"/>
      <c r="NE70" s="28"/>
      <c r="NF70" s="24"/>
      <c r="NG70" s="28"/>
      <c r="NH70" s="24"/>
      <c r="NI70" s="28"/>
      <c r="NJ70" s="24"/>
      <c r="NK70" s="28"/>
      <c r="NL70" s="24"/>
      <c r="NM70" s="28"/>
      <c r="NN70" s="24"/>
      <c r="NO70" s="28"/>
      <c r="NP70" s="24"/>
      <c r="NQ70" s="28"/>
      <c r="NR70" s="24"/>
      <c r="NS70" s="28"/>
      <c r="NT70" s="24"/>
      <c r="NU70" s="28"/>
      <c r="NV70" s="24"/>
      <c r="NW70" s="28"/>
      <c r="NX70" s="24"/>
      <c r="NY70" s="28"/>
      <c r="NZ70" s="24"/>
      <c r="OA70" s="28"/>
      <c r="OB70" s="24"/>
      <c r="OC70" s="28"/>
      <c r="OD70" s="24"/>
      <c r="OE70" s="28"/>
      <c r="OF70" s="24"/>
      <c r="OG70" s="28"/>
      <c r="OH70" s="24"/>
      <c r="OI70" s="28"/>
      <c r="OJ70" s="24"/>
      <c r="OK70" s="28"/>
      <c r="OL70" s="24"/>
      <c r="OM70" s="28"/>
      <c r="ON70" s="24"/>
      <c r="OO70" s="28"/>
      <c r="OP70" s="24"/>
      <c r="OQ70" s="28"/>
      <c r="OR70" s="24"/>
      <c r="OS70" s="28"/>
      <c r="OT70" s="24"/>
      <c r="OU70" s="28"/>
      <c r="OV70" s="24"/>
      <c r="OW70" s="28"/>
      <c r="OX70" s="24"/>
      <c r="OY70" s="28"/>
      <c r="OZ70" s="24"/>
      <c r="PA70" s="28"/>
      <c r="PB70" s="24"/>
      <c r="PC70" s="28"/>
      <c r="PD70" s="24"/>
      <c r="PE70" s="28"/>
      <c r="PF70" s="24"/>
      <c r="PG70" s="28"/>
      <c r="PH70" s="24"/>
      <c r="PI70" s="28"/>
      <c r="PJ70" s="24"/>
      <c r="PK70" s="28"/>
      <c r="PL70" s="24"/>
      <c r="PM70" s="28"/>
      <c r="PN70" s="24"/>
      <c r="PO70" s="28"/>
      <c r="PP70" s="24"/>
      <c r="PQ70" s="28"/>
      <c r="PR70" s="24"/>
      <c r="PS70" s="28"/>
      <c r="PT70" s="24"/>
      <c r="PU70" s="28"/>
      <c r="PV70" s="24"/>
      <c r="PW70" s="28"/>
      <c r="PX70" s="24"/>
      <c r="PY70" s="28"/>
      <c r="PZ70" s="24"/>
      <c r="QA70" s="28"/>
      <c r="QB70" s="24"/>
      <c r="QC70" s="28"/>
      <c r="QD70" s="24"/>
      <c r="QE70" s="28"/>
      <c r="QF70" s="24"/>
      <c r="QG70" s="28"/>
      <c r="QH70" s="24"/>
      <c r="QI70" s="28"/>
      <c r="QJ70" s="24"/>
      <c r="QK70" s="28"/>
      <c r="QL70" s="24"/>
      <c r="QM70" s="28"/>
      <c r="QN70" s="24"/>
      <c r="QO70" s="28"/>
      <c r="QP70" s="24"/>
      <c r="QQ70" s="28"/>
      <c r="QR70" s="24"/>
      <c r="QS70" s="28"/>
      <c r="QT70" s="24"/>
      <c r="QU70" s="28"/>
      <c r="QV70" s="24"/>
      <c r="QW70" s="28"/>
      <c r="QX70" s="24"/>
      <c r="QY70" s="28"/>
      <c r="QZ70" s="24"/>
      <c r="RA70" s="28"/>
      <c r="RB70" s="24"/>
      <c r="RC70" s="28"/>
      <c r="RD70" s="24"/>
      <c r="RE70" s="28"/>
      <c r="RF70" s="24"/>
      <c r="RG70" s="28"/>
      <c r="RH70" s="24"/>
      <c r="RI70" s="28"/>
      <c r="RJ70" s="24"/>
      <c r="RK70" s="28"/>
      <c r="RL70" s="24"/>
      <c r="RM70" s="28"/>
      <c r="RN70" s="24"/>
      <c r="RO70" s="28"/>
      <c r="RP70" s="24"/>
      <c r="RQ70" s="28"/>
      <c r="RR70" s="24"/>
      <c r="RS70" s="28"/>
      <c r="RT70" s="24"/>
      <c r="RU70" s="28"/>
      <c r="RV70" s="24"/>
      <c r="RW70" s="28"/>
      <c r="RX70" s="24"/>
      <c r="RY70" s="28"/>
      <c r="RZ70" s="24"/>
      <c r="SA70" s="28"/>
      <c r="SB70" s="24"/>
      <c r="SC70" s="28"/>
      <c r="SD70" s="24"/>
      <c r="SE70" s="28"/>
      <c r="SF70" s="24"/>
      <c r="SG70" s="28"/>
      <c r="SH70" s="24"/>
      <c r="SI70" s="28"/>
      <c r="SJ70" s="24"/>
      <c r="SK70" s="28"/>
      <c r="SL70" s="24"/>
      <c r="SM70" s="28"/>
      <c r="SN70" s="24"/>
      <c r="SO70" s="28"/>
      <c r="SP70" s="24"/>
      <c r="SQ70" s="28"/>
      <c r="SR70" s="24"/>
      <c r="SS70" s="28"/>
      <c r="ST70" s="24"/>
      <c r="SU70" s="28"/>
      <c r="SV70" s="24"/>
      <c r="SW70" s="28"/>
      <c r="SX70" s="24"/>
      <c r="SY70" s="28"/>
      <c r="SZ70" s="24"/>
      <c r="TA70" s="28"/>
      <c r="TB70" s="24"/>
      <c r="TC70" s="28"/>
      <c r="TD70" s="24"/>
      <c r="TE70" s="28"/>
      <c r="TF70" s="24"/>
      <c r="TG70" s="28"/>
      <c r="TH70" s="24"/>
      <c r="TI70" s="28"/>
      <c r="TJ70" s="24"/>
      <c r="TK70" s="28"/>
      <c r="TL70" s="24"/>
      <c r="TM70" s="28"/>
      <c r="TN70" s="24"/>
      <c r="TO70" s="28"/>
      <c r="TP70" s="24"/>
      <c r="TQ70" s="28"/>
      <c r="TR70" s="24"/>
      <c r="TS70" s="28"/>
      <c r="TT70" s="24"/>
      <c r="TU70" s="28"/>
      <c r="TV70" s="24"/>
      <c r="TW70" s="28"/>
      <c r="TX70" s="24"/>
      <c r="TY70" s="28"/>
      <c r="TZ70" s="24"/>
      <c r="UA70" s="28"/>
      <c r="UB70" s="24"/>
      <c r="UC70" s="28"/>
      <c r="UD70" s="24"/>
      <c r="UE70" s="28"/>
      <c r="UF70" s="24"/>
      <c r="UG70" s="28"/>
      <c r="UH70" s="24"/>
      <c r="UI70" s="28"/>
      <c r="UJ70" s="24"/>
      <c r="UK70" s="28"/>
      <c r="UL70" s="24"/>
      <c r="UM70" s="28"/>
      <c r="UN70" s="24"/>
      <c r="UO70" s="28"/>
      <c r="UP70" s="24"/>
      <c r="UQ70" s="28"/>
      <c r="UR70" s="24"/>
      <c r="US70" s="28"/>
      <c r="UT70" s="24"/>
      <c r="UU70" s="28"/>
      <c r="UV70" s="24"/>
      <c r="UW70" s="28"/>
      <c r="UX70" s="24"/>
      <c r="UY70" s="28"/>
      <c r="UZ70" s="24"/>
      <c r="VA70" s="28"/>
      <c r="VB70" s="24"/>
      <c r="VC70" s="28"/>
      <c r="VD70" s="24"/>
      <c r="VE70" s="28"/>
      <c r="VF70" s="24"/>
      <c r="VG70" s="28"/>
      <c r="VH70" s="24"/>
      <c r="VI70" s="28"/>
      <c r="VJ70" s="24"/>
      <c r="VK70" s="28"/>
      <c r="VL70" s="24"/>
      <c r="VM70" s="28"/>
      <c r="VN70" s="24"/>
      <c r="VO70" s="28"/>
      <c r="VP70" s="24"/>
      <c r="VQ70" s="28"/>
      <c r="VR70" s="24"/>
      <c r="VS70" s="28"/>
      <c r="VT70" s="24"/>
      <c r="VU70" s="28"/>
      <c r="VV70" s="24"/>
      <c r="VW70" s="28"/>
      <c r="VX70" s="24"/>
      <c r="VY70" s="28"/>
      <c r="VZ70" s="24"/>
      <c r="WA70" s="28"/>
      <c r="WB70" s="24"/>
      <c r="WC70" s="28"/>
      <c r="WD70" s="24"/>
      <c r="WE70" s="28"/>
      <c r="WF70" s="24"/>
      <c r="WG70" s="28"/>
      <c r="WH70" s="24"/>
      <c r="WI70" s="28"/>
      <c r="WJ70" s="24"/>
      <c r="WK70" s="28"/>
      <c r="WL70" s="24"/>
      <c r="WM70" s="28"/>
      <c r="WN70" s="24"/>
      <c r="WO70" s="28"/>
      <c r="WP70" s="24"/>
      <c r="WQ70" s="28"/>
      <c r="WR70" s="24"/>
      <c r="WS70" s="28"/>
      <c r="WT70" s="24"/>
      <c r="WU70" s="28"/>
      <c r="WV70" s="24"/>
      <c r="WW70" s="28"/>
      <c r="WX70" s="24"/>
      <c r="WY70" s="28"/>
      <c r="WZ70" s="24"/>
      <c r="XA70" s="28"/>
      <c r="XB70" s="24"/>
      <c r="XC70" s="28"/>
      <c r="XD70" s="24"/>
      <c r="XE70" s="28"/>
      <c r="XF70" s="24"/>
      <c r="XG70" s="28"/>
      <c r="XH70" s="24"/>
      <c r="XI70" s="28"/>
      <c r="XJ70" s="24"/>
      <c r="XK70" s="28"/>
      <c r="XL70" s="24"/>
      <c r="XM70" s="28"/>
      <c r="XN70" s="24"/>
      <c r="XO70" s="28"/>
      <c r="XP70" s="24"/>
      <c r="XQ70" s="28"/>
      <c r="XR70" s="24"/>
      <c r="XS70" s="28"/>
      <c r="XT70" s="24"/>
      <c r="XU70" s="28"/>
      <c r="XV70" s="24"/>
      <c r="XW70" s="28"/>
      <c r="XX70" s="24"/>
      <c r="XY70" s="28"/>
      <c r="XZ70" s="24"/>
      <c r="YA70" s="28"/>
      <c r="YB70" s="24"/>
      <c r="YC70" s="28"/>
      <c r="YD70" s="24"/>
      <c r="YE70" s="28"/>
      <c r="YF70" s="24"/>
      <c r="YG70" s="28"/>
      <c r="YH70" s="24"/>
      <c r="YI70" s="28"/>
      <c r="YJ70" s="24"/>
      <c r="YK70" s="28"/>
      <c r="YL70" s="24"/>
      <c r="YM70" s="28"/>
      <c r="YN70" s="24"/>
      <c r="YO70" s="28"/>
      <c r="YP70" s="24"/>
      <c r="YQ70" s="28"/>
      <c r="YR70" s="24"/>
      <c r="YS70" s="28"/>
      <c r="YT70" s="24"/>
      <c r="YU70" s="28"/>
      <c r="YV70" s="24"/>
      <c r="YW70" s="28"/>
      <c r="YX70" s="24"/>
      <c r="YY70" s="28"/>
      <c r="YZ70" s="24"/>
      <c r="ZA70" s="28"/>
      <c r="ZB70" s="24"/>
      <c r="ZC70" s="28"/>
      <c r="ZD70" s="24"/>
      <c r="ZE70" s="28"/>
      <c r="ZF70" s="24"/>
      <c r="ZG70" s="28"/>
      <c r="ZH70" s="24"/>
      <c r="ZI70" s="28"/>
      <c r="ZJ70" s="24"/>
      <c r="ZK70" s="28"/>
      <c r="ZL70" s="24"/>
      <c r="ZM70" s="28"/>
      <c r="ZN70" s="24"/>
      <c r="ZO70" s="28"/>
      <c r="ZP70" s="24"/>
      <c r="ZQ70" s="28"/>
      <c r="ZR70" s="24"/>
      <c r="ZS70" s="28"/>
      <c r="ZT70" s="24"/>
      <c r="ZU70" s="28"/>
      <c r="ZV70" s="24"/>
      <c r="ZW70" s="28"/>
      <c r="ZX70" s="24"/>
      <c r="ZY70" s="28"/>
      <c r="ZZ70" s="24"/>
      <c r="AAA70" s="28"/>
      <c r="AAB70" s="24"/>
      <c r="AAC70" s="28"/>
      <c r="AAD70" s="24"/>
      <c r="AAE70" s="28"/>
      <c r="AAF70" s="24"/>
      <c r="AAG70" s="28"/>
      <c r="AAH70" s="24"/>
      <c r="AAI70" s="28"/>
      <c r="AAJ70" s="24"/>
      <c r="AAK70" s="28"/>
      <c r="AAL70" s="24"/>
      <c r="AAM70" s="28"/>
      <c r="AAN70" s="24"/>
      <c r="AAO70" s="28"/>
      <c r="AAP70" s="24"/>
      <c r="AAQ70" s="28"/>
      <c r="AAR70" s="24"/>
      <c r="AAS70" s="28"/>
      <c r="AAT70" s="24"/>
      <c r="AAU70" s="28"/>
      <c r="AAV70" s="24"/>
      <c r="AAW70" s="28"/>
      <c r="AAX70" s="24"/>
      <c r="AAY70" s="28"/>
      <c r="AAZ70" s="24"/>
      <c r="ABA70" s="28"/>
      <c r="ABB70" s="24"/>
      <c r="ABC70" s="28"/>
      <c r="ABD70" s="24"/>
      <c r="ABE70" s="28"/>
      <c r="ABF70" s="24"/>
      <c r="ABG70" s="28"/>
      <c r="ABH70" s="24"/>
      <c r="ABI70" s="28"/>
      <c r="ABJ70" s="24"/>
      <c r="ABK70" s="28"/>
      <c r="ABL70" s="24"/>
      <c r="ABM70" s="28"/>
      <c r="ABN70" s="24"/>
      <c r="ABO70" s="28"/>
      <c r="ABP70" s="24"/>
      <c r="ABQ70" s="28"/>
      <c r="ABR70" s="24"/>
      <c r="ABS70" s="28"/>
      <c r="ABT70" s="24"/>
      <c r="ABU70" s="28"/>
      <c r="ABV70" s="24"/>
      <c r="ABW70" s="28"/>
      <c r="ABX70" s="24"/>
      <c r="ABY70" s="28"/>
      <c r="ABZ70" s="24"/>
      <c r="ACA70" s="28"/>
      <c r="ACB70" s="24"/>
      <c r="ACC70" s="28"/>
      <c r="ACD70" s="24"/>
      <c r="ACE70" s="28"/>
      <c r="ACF70" s="24"/>
      <c r="ACG70" s="28"/>
      <c r="ACH70" s="24"/>
      <c r="ACI70" s="28"/>
      <c r="ACJ70" s="24"/>
      <c r="ACK70" s="28"/>
      <c r="ACL70" s="24"/>
      <c r="ACM70" s="28"/>
      <c r="ACN70" s="24"/>
      <c r="ACO70" s="28"/>
      <c r="ACP70" s="24"/>
      <c r="ACQ70" s="28"/>
      <c r="ACR70" s="24"/>
      <c r="ACS70" s="28"/>
      <c r="ACT70" s="24"/>
      <c r="ACU70" s="28"/>
      <c r="ACV70" s="24"/>
      <c r="ACW70" s="28"/>
      <c r="ACX70" s="24"/>
      <c r="ACY70" s="28"/>
      <c r="ACZ70" s="24"/>
      <c r="ADA70" s="28"/>
      <c r="ADB70" s="24"/>
      <c r="ADC70" s="28"/>
      <c r="ADD70" s="24"/>
      <c r="ADE70" s="28"/>
      <c r="ADF70" s="24"/>
      <c r="ADG70" s="28"/>
      <c r="ADH70" s="24"/>
      <c r="ADI70" s="28"/>
      <c r="ADJ70" s="24"/>
      <c r="ADK70" s="28"/>
      <c r="ADL70" s="24"/>
      <c r="ADM70" s="28"/>
      <c r="ADN70" s="24"/>
      <c r="ADO70" s="28"/>
      <c r="ADP70" s="24"/>
      <c r="ADQ70" s="28"/>
      <c r="ADR70" s="24"/>
      <c r="ADS70" s="28"/>
      <c r="ADT70" s="24"/>
      <c r="ADU70" s="28"/>
      <c r="ADV70" s="24"/>
      <c r="ADW70" s="28"/>
      <c r="ADX70" s="24"/>
      <c r="ADY70" s="28"/>
      <c r="ADZ70" s="24"/>
      <c r="AEA70" s="28"/>
      <c r="AEB70" s="24"/>
      <c r="AEC70" s="28"/>
      <c r="AED70" s="24"/>
      <c r="AEE70" s="28"/>
      <c r="AEF70" s="24"/>
      <c r="AEG70" s="28"/>
      <c r="AEH70" s="24"/>
      <c r="AEI70" s="28"/>
      <c r="AEJ70" s="24"/>
      <c r="AEK70" s="28"/>
      <c r="AEL70" s="24"/>
      <c r="AEM70" s="28"/>
      <c r="AEN70" s="24"/>
      <c r="AEO70" s="28"/>
      <c r="AEP70" s="24"/>
      <c r="AEQ70" s="28"/>
      <c r="AER70" s="24"/>
      <c r="AES70" s="28"/>
      <c r="AET70" s="24"/>
      <c r="AEU70" s="28"/>
      <c r="AEV70" s="24"/>
      <c r="AEW70" s="28"/>
      <c r="AEX70" s="24"/>
      <c r="AEY70" s="28"/>
      <c r="AEZ70" s="24"/>
      <c r="AFA70" s="28"/>
      <c r="AFB70" s="24"/>
      <c r="AFC70" s="28"/>
      <c r="AFD70" s="24"/>
      <c r="AFE70" s="28"/>
      <c r="AFF70" s="24"/>
      <c r="AFG70" s="28"/>
      <c r="AFH70" s="24"/>
      <c r="AFI70" s="28"/>
      <c r="AFJ70" s="24"/>
      <c r="AFK70" s="28"/>
      <c r="AFL70" s="24"/>
      <c r="AFM70" s="28"/>
      <c r="AFN70" s="24"/>
      <c r="AFO70" s="28"/>
      <c r="AFP70" s="24"/>
      <c r="AFQ70" s="28"/>
      <c r="AFR70" s="24"/>
      <c r="AFS70" s="28"/>
      <c r="AFT70" s="24"/>
      <c r="AFU70" s="28"/>
      <c r="AFV70" s="24"/>
      <c r="AFW70" s="28"/>
      <c r="AFX70" s="24"/>
      <c r="AFY70" s="28"/>
      <c r="AFZ70" s="24"/>
      <c r="AGA70" s="28"/>
      <c r="AGB70" s="24"/>
      <c r="AGC70" s="28"/>
      <c r="AGD70" s="24"/>
      <c r="AGE70" s="28"/>
      <c r="AGF70" s="24"/>
      <c r="AGG70" s="28"/>
      <c r="AGH70" s="24"/>
      <c r="AGI70" s="28"/>
      <c r="AGJ70" s="24"/>
      <c r="AGK70" s="28"/>
      <c r="AGL70" s="24"/>
      <c r="AGM70" s="28"/>
      <c r="AGN70" s="24"/>
      <c r="AGO70" s="28"/>
      <c r="AGP70" s="24"/>
      <c r="AGQ70" s="28"/>
      <c r="AGR70" s="24"/>
      <c r="AGS70" s="28"/>
      <c r="AGT70" s="24"/>
      <c r="AGU70" s="28"/>
      <c r="AGV70" s="24"/>
      <c r="AGW70" s="28"/>
      <c r="AGX70" s="24"/>
      <c r="AGY70" s="28"/>
      <c r="AGZ70" s="24"/>
      <c r="AHA70" s="28"/>
      <c r="AHB70" s="24"/>
      <c r="AHC70" s="28"/>
      <c r="AHD70" s="24"/>
      <c r="AHE70" s="28"/>
      <c r="AHF70" s="24"/>
      <c r="AHG70" s="28"/>
      <c r="AHH70" s="24"/>
      <c r="AHI70" s="28"/>
      <c r="AHJ70" s="24"/>
      <c r="AHK70" s="28"/>
      <c r="AHL70" s="24"/>
      <c r="AHM70" s="28"/>
      <c r="AHN70" s="24"/>
      <c r="AHO70" s="28"/>
      <c r="AHP70" s="24"/>
      <c r="AHQ70" s="28"/>
      <c r="AHR70" s="24"/>
      <c r="AHS70" s="28"/>
      <c r="AHT70" s="24"/>
      <c r="AHU70" s="28"/>
      <c r="AHV70" s="24"/>
      <c r="AHW70" s="28"/>
      <c r="AHX70" s="24"/>
      <c r="AHY70" s="28"/>
      <c r="AHZ70" s="24"/>
      <c r="AIA70" s="28"/>
      <c r="AIB70" s="24"/>
      <c r="AIC70" s="28"/>
      <c r="AID70" s="24"/>
      <c r="AIE70" s="28"/>
      <c r="AIF70" s="24"/>
      <c r="AIG70" s="28"/>
      <c r="AIH70" s="24"/>
      <c r="AII70" s="28"/>
      <c r="AIJ70" s="24"/>
      <c r="AIK70" s="28"/>
      <c r="AIL70" s="24"/>
      <c r="AIM70" s="28"/>
      <c r="AIN70" s="24"/>
      <c r="AIO70" s="28"/>
      <c r="AIP70" s="24"/>
      <c r="AIQ70" s="28"/>
      <c r="AIR70" s="24"/>
      <c r="AIS70" s="28"/>
      <c r="AIT70" s="24"/>
      <c r="AIU70" s="28"/>
      <c r="AIV70" s="24"/>
      <c r="AIW70" s="28"/>
      <c r="AIX70" s="24"/>
      <c r="AIY70" s="28"/>
      <c r="AIZ70" s="24"/>
      <c r="AJA70" s="28"/>
      <c r="AJB70" s="24"/>
      <c r="AJC70" s="28"/>
      <c r="AJD70" s="24"/>
      <c r="AJE70" s="28"/>
      <c r="AJF70" s="24"/>
      <c r="AJG70" s="28"/>
      <c r="AJH70" s="24"/>
      <c r="AJI70" s="28"/>
      <c r="AJJ70" s="24"/>
      <c r="AJK70" s="28"/>
      <c r="AJL70" s="24"/>
      <c r="AJM70" s="28"/>
      <c r="AJN70" s="24"/>
      <c r="AJO70" s="28"/>
      <c r="AJP70" s="24"/>
      <c r="AJQ70" s="28"/>
      <c r="AJR70" s="24"/>
      <c r="AJS70" s="28"/>
      <c r="AJT70" s="24"/>
      <c r="AJU70" s="28"/>
      <c r="AJV70" s="24"/>
      <c r="AJW70" s="28"/>
      <c r="AJX70" s="24"/>
      <c r="AJY70" s="28"/>
      <c r="AJZ70" s="24"/>
      <c r="AKA70" s="28"/>
      <c r="AKB70" s="24"/>
      <c r="AKC70" s="28"/>
      <c r="AKD70" s="24"/>
      <c r="AKE70" s="28"/>
      <c r="AKF70" s="24"/>
      <c r="AKG70" s="28"/>
      <c r="AKH70" s="24"/>
      <c r="AKI70" s="28"/>
      <c r="AKJ70" s="24"/>
      <c r="AKK70" s="28"/>
      <c r="AKL70" s="24"/>
      <c r="AKM70" s="28"/>
      <c r="AKN70" s="24"/>
      <c r="AKO70" s="28"/>
      <c r="AKP70" s="24"/>
      <c r="AKQ70" s="28"/>
      <c r="AKR70" s="24"/>
      <c r="AKS70" s="28"/>
      <c r="AKT70" s="24"/>
      <c r="AKU70" s="28"/>
      <c r="AKV70" s="24"/>
      <c r="AKW70" s="28"/>
      <c r="AKX70" s="24"/>
      <c r="AKY70" s="28"/>
      <c r="AKZ70" s="24"/>
      <c r="ALA70" s="28"/>
      <c r="ALB70" s="24"/>
      <c r="ALC70" s="28"/>
      <c r="ALD70" s="24"/>
      <c r="ALE70" s="28"/>
      <c r="ALF70" s="24"/>
      <c r="ALG70" s="28"/>
      <c r="ALH70" s="24"/>
      <c r="ALI70" s="28"/>
      <c r="ALJ70" s="24"/>
      <c r="ALK70" s="28"/>
      <c r="ALL70" s="24"/>
      <c r="ALM70" s="28"/>
      <c r="ALN70" s="24"/>
      <c r="ALO70" s="28"/>
      <c r="ALP70" s="24"/>
      <c r="ALQ70" s="28"/>
      <c r="ALR70" s="24"/>
      <c r="ALS70" s="28"/>
      <c r="ALT70" s="24"/>
      <c r="ALU70" s="28"/>
      <c r="ALV70" s="24"/>
      <c r="ALW70" s="28"/>
      <c r="ALX70" s="24"/>
      <c r="ALY70" s="28"/>
      <c r="ALZ70" s="24"/>
      <c r="AMA70" s="28"/>
      <c r="AMB70" s="24"/>
      <c r="AMC70" s="28"/>
      <c r="AMD70" s="24"/>
      <c r="AME70" s="28"/>
      <c r="AMF70" s="24"/>
      <c r="AMG70" s="28"/>
      <c r="AMH70" s="24"/>
      <c r="AMI70" s="28"/>
      <c r="AMJ70" s="24"/>
      <c r="AMK70" s="28"/>
      <c r="AML70" s="24"/>
      <c r="AMM70" s="28"/>
      <c r="AMN70" s="24"/>
      <c r="AMO70" s="28"/>
      <c r="AMP70" s="24"/>
      <c r="AMQ70" s="28"/>
      <c r="AMR70" s="24"/>
      <c r="AMS70" s="28"/>
      <c r="AMT70" s="24"/>
      <c r="AMU70" s="28"/>
      <c r="AMV70" s="24"/>
      <c r="AMW70" s="28"/>
      <c r="AMX70" s="24"/>
      <c r="AMY70" s="28"/>
      <c r="AMZ70" s="24"/>
      <c r="ANA70" s="28"/>
      <c r="ANB70" s="24"/>
      <c r="ANC70" s="28"/>
      <c r="AND70" s="24"/>
      <c r="ANE70" s="28"/>
      <c r="ANF70" s="24"/>
      <c r="ANG70" s="28"/>
      <c r="ANH70" s="24"/>
      <c r="ANI70" s="28"/>
      <c r="ANJ70" s="24"/>
      <c r="ANK70" s="28"/>
      <c r="ANL70" s="24"/>
      <c r="ANM70" s="28"/>
      <c r="ANN70" s="24"/>
      <c r="ANO70" s="28"/>
      <c r="ANP70" s="24"/>
      <c r="ANQ70" s="28"/>
      <c r="ANR70" s="24"/>
      <c r="ANS70" s="28"/>
      <c r="ANT70" s="24"/>
      <c r="ANU70" s="28"/>
      <c r="ANV70" s="24"/>
      <c r="ANW70" s="28"/>
      <c r="ANX70" s="24"/>
      <c r="ANY70" s="28"/>
      <c r="ANZ70" s="24"/>
      <c r="AOA70" s="28"/>
      <c r="AOB70" s="24"/>
      <c r="AOC70" s="28"/>
      <c r="AOD70" s="24"/>
      <c r="AOE70" s="28"/>
      <c r="AOF70" s="24"/>
      <c r="AOG70" s="28"/>
      <c r="AOH70" s="24"/>
      <c r="AOI70" s="28"/>
      <c r="AOJ70" s="24"/>
      <c r="AOK70" s="28"/>
      <c r="AOL70" s="24"/>
      <c r="AOM70" s="28"/>
      <c r="AON70" s="24"/>
      <c r="AOO70" s="28"/>
      <c r="AOP70" s="24"/>
      <c r="AOQ70" s="28"/>
      <c r="AOR70" s="24"/>
      <c r="AOS70" s="28"/>
      <c r="AOT70" s="24"/>
      <c r="AOU70" s="28"/>
      <c r="AOV70" s="24"/>
      <c r="AOW70" s="28"/>
      <c r="AOX70" s="24"/>
      <c r="AOY70" s="28"/>
      <c r="AOZ70" s="24"/>
      <c r="APA70" s="28"/>
      <c r="APB70" s="24"/>
      <c r="APC70" s="28"/>
      <c r="APD70" s="24"/>
      <c r="APE70" s="28"/>
      <c r="APF70" s="24"/>
      <c r="APG70" s="28"/>
      <c r="APH70" s="24"/>
      <c r="API70" s="28"/>
      <c r="APJ70" s="24"/>
      <c r="APK70" s="28"/>
      <c r="APL70" s="24"/>
      <c r="APM70" s="28"/>
      <c r="APN70" s="24"/>
      <c r="APO70" s="28"/>
      <c r="APP70" s="24"/>
      <c r="APQ70" s="28"/>
      <c r="APR70" s="24"/>
      <c r="APS70" s="28"/>
      <c r="APT70" s="24"/>
      <c r="APU70" s="28"/>
      <c r="APV70" s="24"/>
      <c r="APW70" s="28"/>
      <c r="APX70" s="24"/>
      <c r="APY70" s="28"/>
      <c r="APZ70" s="24"/>
      <c r="AQA70" s="28"/>
      <c r="AQB70" s="24"/>
      <c r="AQC70" s="28"/>
      <c r="AQD70" s="24"/>
      <c r="AQE70" s="28"/>
      <c r="AQF70" s="24"/>
      <c r="AQG70" s="28"/>
      <c r="AQH70" s="24"/>
      <c r="AQI70" s="28"/>
      <c r="AQJ70" s="24"/>
      <c r="AQK70" s="28"/>
      <c r="AQL70" s="24"/>
      <c r="AQM70" s="28"/>
      <c r="AQN70" s="24"/>
      <c r="AQO70" s="28"/>
      <c r="AQP70" s="24"/>
      <c r="AQQ70" s="28"/>
      <c r="AQR70" s="24"/>
      <c r="AQS70" s="28"/>
      <c r="AQT70" s="24"/>
      <c r="AQU70" s="28"/>
      <c r="AQV70" s="24"/>
      <c r="AQW70" s="28"/>
      <c r="AQX70" s="24"/>
      <c r="AQY70" s="28"/>
      <c r="AQZ70" s="24"/>
      <c r="ARA70" s="28"/>
      <c r="ARB70" s="24"/>
      <c r="ARC70" s="28"/>
      <c r="ARD70" s="24"/>
      <c r="ARE70" s="28"/>
      <c r="ARF70" s="24"/>
      <c r="ARG70" s="28"/>
      <c r="ARH70" s="24"/>
      <c r="ARI70" s="28"/>
      <c r="ARJ70" s="24"/>
      <c r="ARK70" s="28"/>
      <c r="ARL70" s="24"/>
      <c r="ARM70" s="28"/>
      <c r="ARN70" s="24"/>
      <c r="ARO70" s="28"/>
      <c r="ARP70" s="24"/>
      <c r="ARQ70" s="28"/>
      <c r="ARR70" s="24"/>
      <c r="ARS70" s="28"/>
      <c r="ART70" s="24"/>
      <c r="ARU70" s="28"/>
      <c r="ARV70" s="24"/>
      <c r="ARW70" s="28"/>
      <c r="ARX70" s="24"/>
      <c r="ARY70" s="28"/>
      <c r="ARZ70" s="24"/>
      <c r="ASA70" s="28"/>
      <c r="ASB70" s="24"/>
      <c r="ASC70" s="28"/>
      <c r="ASD70" s="24"/>
      <c r="ASE70" s="28"/>
      <c r="ASF70" s="24"/>
      <c r="ASG70" s="28"/>
      <c r="ASH70" s="24"/>
      <c r="ASI70" s="28"/>
      <c r="ASJ70" s="24"/>
      <c r="ASK70" s="28"/>
      <c r="ASL70" s="24"/>
      <c r="ASM70" s="28"/>
      <c r="ASN70" s="24"/>
      <c r="ASO70" s="28"/>
      <c r="ASP70" s="24"/>
      <c r="ASQ70" s="28"/>
      <c r="ASR70" s="24"/>
      <c r="ASS70" s="28"/>
      <c r="AST70" s="24"/>
      <c r="ASU70" s="28"/>
      <c r="ASV70" s="24"/>
      <c r="ASW70" s="28"/>
      <c r="ASX70" s="24"/>
      <c r="ASY70" s="28"/>
      <c r="ASZ70" s="24"/>
      <c r="ATA70" s="28"/>
      <c r="ATB70" s="24"/>
      <c r="ATC70" s="28"/>
      <c r="ATD70" s="24"/>
      <c r="ATE70" s="28"/>
      <c r="ATF70" s="24"/>
      <c r="ATG70" s="28"/>
      <c r="ATH70" s="24"/>
      <c r="ATI70" s="28"/>
      <c r="ATJ70" s="24"/>
      <c r="ATK70" s="28"/>
      <c r="ATL70" s="24"/>
      <c r="ATM70" s="28"/>
      <c r="ATN70" s="24"/>
      <c r="ATO70" s="28"/>
      <c r="ATP70" s="24"/>
      <c r="ATQ70" s="28"/>
      <c r="ATR70" s="24"/>
      <c r="ATS70" s="28"/>
      <c r="ATT70" s="24"/>
      <c r="ATU70" s="28"/>
      <c r="ATV70" s="24"/>
      <c r="ATW70" s="28"/>
      <c r="ATX70" s="24"/>
      <c r="ATY70" s="28"/>
      <c r="ATZ70" s="24"/>
      <c r="AUA70" s="28"/>
      <c r="AUB70" s="24"/>
      <c r="AUC70" s="28"/>
      <c r="AUD70" s="24"/>
      <c r="AUE70" s="28"/>
      <c r="AUF70" s="24"/>
      <c r="AUG70" s="28"/>
      <c r="AUH70" s="24"/>
      <c r="AUI70" s="28"/>
      <c r="AUJ70" s="24"/>
      <c r="AUK70" s="28"/>
      <c r="AUL70" s="24"/>
      <c r="AUM70" s="28"/>
      <c r="AUN70" s="24"/>
      <c r="AUO70" s="28"/>
      <c r="AUP70" s="24"/>
      <c r="AUQ70" s="28"/>
      <c r="AUR70" s="24"/>
      <c r="AUS70" s="28"/>
      <c r="AUT70" s="24"/>
      <c r="AUU70" s="28"/>
      <c r="AUV70" s="24"/>
      <c r="AUW70" s="28"/>
      <c r="AUX70" s="24"/>
      <c r="AUY70" s="28"/>
      <c r="AUZ70" s="24"/>
      <c r="AVA70" s="28"/>
      <c r="AVB70" s="24"/>
      <c r="AVC70" s="28"/>
      <c r="AVD70" s="24"/>
      <c r="AVE70" s="28"/>
      <c r="AVF70" s="24"/>
      <c r="AVG70" s="28"/>
      <c r="AVH70" s="24"/>
      <c r="AVI70" s="28"/>
      <c r="AVJ70" s="24"/>
      <c r="AVK70" s="28"/>
      <c r="AVL70" s="24"/>
      <c r="AVM70" s="28"/>
      <c r="AVN70" s="24"/>
      <c r="AVO70" s="28"/>
      <c r="AVP70" s="24"/>
      <c r="AVQ70" s="28"/>
      <c r="AVR70" s="24"/>
      <c r="AVS70" s="28"/>
      <c r="AVT70" s="24"/>
      <c r="AVU70" s="28"/>
      <c r="AVV70" s="24"/>
      <c r="AVW70" s="28"/>
      <c r="AVX70" s="24"/>
      <c r="AVY70" s="28"/>
      <c r="AVZ70" s="24"/>
      <c r="AWA70" s="28"/>
      <c r="AWB70" s="24"/>
      <c r="AWC70" s="28"/>
      <c r="AWD70" s="24"/>
      <c r="AWE70" s="28"/>
      <c r="AWF70" s="24"/>
      <c r="AWG70" s="28"/>
      <c r="AWH70" s="24"/>
      <c r="AWI70" s="28"/>
      <c r="AWJ70" s="24"/>
      <c r="AWK70" s="28"/>
      <c r="AWL70" s="24"/>
      <c r="AWM70" s="28"/>
      <c r="AWN70" s="24"/>
      <c r="AWO70" s="28"/>
      <c r="AWP70" s="24"/>
      <c r="AWQ70" s="28"/>
      <c r="AWR70" s="24"/>
      <c r="AWS70" s="28"/>
      <c r="AWT70" s="24"/>
      <c r="AWU70" s="28"/>
      <c r="AWV70" s="24"/>
      <c r="AWW70" s="28"/>
      <c r="AWX70" s="24"/>
      <c r="AWY70" s="28"/>
      <c r="AWZ70" s="24"/>
      <c r="AXA70" s="28"/>
      <c r="AXB70" s="24"/>
      <c r="AXC70" s="28"/>
      <c r="AXD70" s="24"/>
      <c r="AXE70" s="28"/>
      <c r="AXF70" s="24"/>
      <c r="AXG70" s="28"/>
      <c r="AXH70" s="24"/>
      <c r="AXI70" s="28"/>
      <c r="AXJ70" s="24"/>
      <c r="AXK70" s="28"/>
      <c r="AXL70" s="24"/>
      <c r="AXM70" s="28"/>
      <c r="AXN70" s="24"/>
      <c r="AXO70" s="28"/>
      <c r="AXP70" s="24"/>
      <c r="AXQ70" s="28"/>
      <c r="AXR70" s="24"/>
      <c r="AXS70" s="28"/>
      <c r="AXT70" s="24"/>
      <c r="AXU70" s="28"/>
      <c r="AXV70" s="24"/>
      <c r="AXW70" s="28"/>
      <c r="AXX70" s="24"/>
      <c r="AXY70" s="28"/>
      <c r="AXZ70" s="24"/>
      <c r="AYA70" s="28"/>
      <c r="AYB70" s="24"/>
      <c r="AYC70" s="28"/>
      <c r="AYD70" s="24"/>
      <c r="AYE70" s="28"/>
      <c r="AYF70" s="24"/>
      <c r="AYG70" s="28"/>
      <c r="AYH70" s="24"/>
      <c r="AYI70" s="28"/>
      <c r="AYJ70" s="24"/>
      <c r="AYK70" s="28"/>
      <c r="AYL70" s="24"/>
      <c r="AYM70" s="28"/>
      <c r="AYN70" s="24"/>
      <c r="AYO70" s="28"/>
      <c r="AYP70" s="24"/>
      <c r="AYQ70" s="28"/>
      <c r="AYR70" s="24"/>
      <c r="AYS70" s="28"/>
      <c r="AYT70" s="24"/>
      <c r="AYU70" s="28"/>
      <c r="AYV70" s="24"/>
      <c r="AYW70" s="28"/>
      <c r="AYX70" s="24"/>
      <c r="AYY70" s="28"/>
      <c r="AYZ70" s="24"/>
      <c r="AZA70" s="28"/>
      <c r="AZB70" s="24"/>
      <c r="AZC70" s="28"/>
      <c r="AZD70" s="24"/>
      <c r="AZE70" s="28"/>
      <c r="AZF70" s="24"/>
      <c r="AZG70" s="28"/>
      <c r="AZH70" s="24"/>
      <c r="AZI70" s="28"/>
      <c r="AZJ70" s="24"/>
      <c r="AZK70" s="28"/>
      <c r="AZL70" s="24"/>
      <c r="AZM70" s="28"/>
      <c r="AZN70" s="24"/>
      <c r="AZO70" s="28"/>
      <c r="AZP70" s="24"/>
      <c r="AZQ70" s="28"/>
      <c r="AZR70" s="24"/>
      <c r="AZS70" s="28"/>
      <c r="AZT70" s="24"/>
      <c r="AZU70" s="28"/>
      <c r="AZV70" s="24"/>
      <c r="AZW70" s="28"/>
      <c r="AZX70" s="24"/>
      <c r="AZY70" s="28"/>
      <c r="AZZ70" s="24"/>
      <c r="BAA70" s="28"/>
      <c r="BAB70" s="24"/>
      <c r="BAC70" s="28"/>
      <c r="BAD70" s="24"/>
      <c r="BAE70" s="28"/>
      <c r="BAF70" s="24"/>
      <c r="BAG70" s="28"/>
      <c r="BAH70" s="24"/>
      <c r="BAI70" s="28"/>
      <c r="BAJ70" s="24"/>
      <c r="BAK70" s="28"/>
      <c r="BAL70" s="24"/>
      <c r="BAM70" s="28"/>
      <c r="BAN70" s="24"/>
      <c r="BAO70" s="28"/>
      <c r="BAP70" s="24"/>
      <c r="BAQ70" s="28"/>
      <c r="BAR70" s="24"/>
      <c r="BAS70" s="28"/>
      <c r="BAT70" s="24"/>
      <c r="BAU70" s="28"/>
      <c r="BAV70" s="24"/>
      <c r="BAW70" s="28"/>
      <c r="BAX70" s="24"/>
      <c r="BAY70" s="28"/>
      <c r="BAZ70" s="24"/>
      <c r="BBA70" s="28"/>
      <c r="BBB70" s="24"/>
      <c r="BBC70" s="28"/>
      <c r="BBD70" s="24"/>
      <c r="BBE70" s="28"/>
      <c r="BBF70" s="24"/>
      <c r="BBG70" s="28"/>
      <c r="BBH70" s="24"/>
      <c r="BBI70" s="28"/>
      <c r="BBJ70" s="24"/>
      <c r="BBK70" s="28"/>
      <c r="BBL70" s="24"/>
      <c r="BBM70" s="28"/>
      <c r="BBN70" s="24"/>
      <c r="BBO70" s="28"/>
      <c r="BBP70" s="24"/>
      <c r="BBQ70" s="28"/>
      <c r="BBR70" s="24"/>
      <c r="BBS70" s="28"/>
      <c r="BBT70" s="24"/>
      <c r="BBU70" s="28"/>
      <c r="BBV70" s="24"/>
      <c r="BBW70" s="28"/>
      <c r="BBX70" s="24"/>
      <c r="BBY70" s="28"/>
      <c r="BBZ70" s="24"/>
      <c r="BCA70" s="28"/>
      <c r="BCB70" s="24"/>
      <c r="BCC70" s="28"/>
      <c r="BCD70" s="24"/>
      <c r="BCE70" s="28"/>
      <c r="BCF70" s="24"/>
      <c r="BCG70" s="28"/>
      <c r="BCH70" s="24"/>
      <c r="BCI70" s="28"/>
      <c r="BCJ70" s="24"/>
      <c r="BCK70" s="28"/>
      <c r="BCL70" s="24"/>
      <c r="BCM70" s="28"/>
      <c r="BCN70" s="24"/>
      <c r="BCO70" s="28"/>
      <c r="BCP70" s="24"/>
      <c r="BCQ70" s="28"/>
      <c r="BCR70" s="24"/>
      <c r="BCS70" s="28"/>
      <c r="BCT70" s="24"/>
      <c r="BCU70" s="28"/>
      <c r="BCV70" s="24"/>
      <c r="BCW70" s="28"/>
      <c r="BCX70" s="24"/>
      <c r="BCY70" s="28"/>
      <c r="BCZ70" s="24"/>
      <c r="BDA70" s="28"/>
      <c r="BDB70" s="24"/>
      <c r="BDC70" s="28"/>
      <c r="BDD70" s="24"/>
      <c r="BDE70" s="28"/>
      <c r="BDF70" s="24"/>
      <c r="BDG70" s="28"/>
      <c r="BDH70" s="24"/>
      <c r="BDI70" s="28"/>
      <c r="BDJ70" s="24"/>
      <c r="BDK70" s="28"/>
      <c r="BDL70" s="24"/>
      <c r="BDM70" s="28"/>
      <c r="BDN70" s="24"/>
      <c r="BDO70" s="28"/>
      <c r="BDP70" s="24"/>
      <c r="BDQ70" s="28"/>
      <c r="BDR70" s="24"/>
      <c r="BDS70" s="28"/>
      <c r="BDT70" s="24"/>
      <c r="BDU70" s="28"/>
      <c r="BDV70" s="24"/>
      <c r="BDW70" s="28"/>
      <c r="BDX70" s="24"/>
      <c r="BDY70" s="28"/>
      <c r="BDZ70" s="24"/>
      <c r="BEA70" s="28"/>
      <c r="BEB70" s="24"/>
      <c r="BEC70" s="28"/>
      <c r="BED70" s="24"/>
      <c r="BEE70" s="28"/>
      <c r="BEF70" s="24"/>
      <c r="BEG70" s="28"/>
      <c r="BEH70" s="24"/>
      <c r="BEI70" s="28"/>
      <c r="BEJ70" s="24"/>
      <c r="BEK70" s="28"/>
      <c r="BEL70" s="24"/>
      <c r="BEM70" s="28"/>
      <c r="BEN70" s="24"/>
      <c r="BEO70" s="28"/>
      <c r="BEP70" s="24"/>
      <c r="BEQ70" s="28"/>
      <c r="BER70" s="24"/>
      <c r="BES70" s="28"/>
      <c r="BET70" s="24"/>
      <c r="BEU70" s="28"/>
      <c r="BEV70" s="24"/>
      <c r="BEW70" s="28"/>
      <c r="BEX70" s="24"/>
      <c r="BEY70" s="28"/>
      <c r="BEZ70" s="24"/>
      <c r="BFA70" s="28"/>
      <c r="BFB70" s="24"/>
      <c r="BFC70" s="28"/>
      <c r="BFD70" s="24"/>
      <c r="BFE70" s="28"/>
      <c r="BFF70" s="24"/>
      <c r="BFG70" s="28"/>
      <c r="BFH70" s="24"/>
      <c r="BFI70" s="28"/>
      <c r="BFJ70" s="24"/>
      <c r="BFK70" s="28"/>
      <c r="BFL70" s="24"/>
      <c r="BFM70" s="28"/>
      <c r="BFN70" s="24"/>
      <c r="BFO70" s="28"/>
      <c r="BFP70" s="24"/>
      <c r="BFQ70" s="28"/>
      <c r="BFR70" s="24"/>
      <c r="BFS70" s="28"/>
      <c r="BFT70" s="24"/>
      <c r="BFU70" s="28"/>
      <c r="BFV70" s="24"/>
      <c r="BFW70" s="28"/>
      <c r="BFX70" s="24"/>
      <c r="BFY70" s="28"/>
      <c r="BFZ70" s="24"/>
      <c r="BGA70" s="28"/>
      <c r="BGB70" s="24"/>
      <c r="BGC70" s="28"/>
      <c r="BGD70" s="24"/>
      <c r="BGE70" s="28"/>
      <c r="BGF70" s="24"/>
      <c r="BGG70" s="28"/>
      <c r="BGH70" s="24"/>
      <c r="BGI70" s="28"/>
      <c r="BGJ70" s="24"/>
      <c r="BGK70" s="28"/>
      <c r="BGL70" s="24"/>
      <c r="BGM70" s="28"/>
      <c r="BGN70" s="24"/>
      <c r="BGO70" s="28"/>
      <c r="BGP70" s="24"/>
      <c r="BGQ70" s="28"/>
      <c r="BGR70" s="24"/>
      <c r="BGS70" s="28"/>
      <c r="BGT70" s="24"/>
      <c r="BGU70" s="28"/>
      <c r="BGV70" s="24"/>
      <c r="BGW70" s="28"/>
      <c r="BGX70" s="24"/>
      <c r="BGY70" s="28"/>
      <c r="BGZ70" s="24"/>
      <c r="BHA70" s="28"/>
      <c r="BHB70" s="24"/>
      <c r="BHC70" s="28"/>
      <c r="BHD70" s="24"/>
      <c r="BHE70" s="28"/>
      <c r="BHF70" s="24"/>
      <c r="BHG70" s="28"/>
      <c r="BHH70" s="24"/>
      <c r="BHI70" s="28"/>
      <c r="BHJ70" s="24"/>
      <c r="BHK70" s="28"/>
      <c r="BHL70" s="24"/>
      <c r="BHM70" s="28"/>
      <c r="BHN70" s="24"/>
      <c r="BHO70" s="28"/>
      <c r="BHP70" s="24"/>
      <c r="BHQ70" s="28"/>
      <c r="BHR70" s="24"/>
      <c r="BHS70" s="28"/>
      <c r="BHT70" s="24"/>
      <c r="BHU70" s="28"/>
      <c r="BHV70" s="24"/>
      <c r="BHW70" s="28"/>
      <c r="BHX70" s="24"/>
      <c r="BHY70" s="28"/>
      <c r="BHZ70" s="24"/>
      <c r="BIA70" s="28"/>
      <c r="BIB70" s="24"/>
      <c r="BIC70" s="28"/>
      <c r="BID70" s="24"/>
      <c r="BIE70" s="28"/>
      <c r="BIF70" s="24"/>
      <c r="BIG70" s="28"/>
      <c r="BIH70" s="24"/>
      <c r="BII70" s="28"/>
      <c r="BIJ70" s="24"/>
      <c r="BIK70" s="28"/>
      <c r="BIL70" s="24"/>
      <c r="BIM70" s="28"/>
      <c r="BIN70" s="24"/>
      <c r="BIO70" s="28"/>
      <c r="BIP70" s="24"/>
      <c r="BIQ70" s="28"/>
      <c r="BIR70" s="24"/>
      <c r="BIS70" s="28"/>
      <c r="BIT70" s="24"/>
      <c r="BIU70" s="28"/>
      <c r="BIV70" s="24"/>
      <c r="BIW70" s="28"/>
      <c r="BIX70" s="24"/>
      <c r="BIY70" s="28"/>
      <c r="BIZ70" s="24"/>
      <c r="BJA70" s="28"/>
      <c r="BJB70" s="24"/>
      <c r="BJC70" s="28"/>
      <c r="BJD70" s="24"/>
      <c r="BJE70" s="28"/>
      <c r="BJF70" s="24"/>
      <c r="BJG70" s="28"/>
      <c r="BJH70" s="24"/>
      <c r="BJI70" s="28"/>
      <c r="BJJ70" s="24"/>
      <c r="BJK70" s="28"/>
      <c r="BJL70" s="24"/>
      <c r="BJM70" s="28"/>
      <c r="BJN70" s="24"/>
      <c r="BJO70" s="28"/>
      <c r="BJP70" s="24"/>
      <c r="BJQ70" s="28"/>
      <c r="BJR70" s="24"/>
      <c r="BJS70" s="28"/>
      <c r="BJT70" s="24"/>
      <c r="BJU70" s="28"/>
      <c r="BJV70" s="24"/>
      <c r="BJW70" s="28"/>
      <c r="BJX70" s="24"/>
      <c r="BJY70" s="28"/>
      <c r="BJZ70" s="24"/>
      <c r="BKA70" s="28"/>
      <c r="BKB70" s="24"/>
      <c r="BKC70" s="28"/>
      <c r="BKD70" s="24"/>
      <c r="BKE70" s="28"/>
      <c r="BKF70" s="24"/>
      <c r="BKG70" s="28"/>
      <c r="BKH70" s="24"/>
      <c r="BKI70" s="28"/>
      <c r="BKJ70" s="24"/>
      <c r="BKK70" s="28"/>
      <c r="BKL70" s="24"/>
      <c r="BKM70" s="28"/>
      <c r="BKN70" s="24"/>
      <c r="BKO70" s="28"/>
      <c r="BKP70" s="24"/>
      <c r="BKQ70" s="28"/>
      <c r="BKR70" s="24"/>
      <c r="BKS70" s="28"/>
      <c r="BKT70" s="24"/>
      <c r="BKU70" s="28"/>
      <c r="BKV70" s="24"/>
      <c r="BKW70" s="28"/>
      <c r="BKX70" s="24"/>
      <c r="BKY70" s="28"/>
      <c r="BKZ70" s="24"/>
      <c r="BLA70" s="28"/>
      <c r="BLB70" s="24"/>
      <c r="BLC70" s="28"/>
      <c r="BLD70" s="24"/>
      <c r="BLE70" s="28"/>
      <c r="BLF70" s="24"/>
      <c r="BLG70" s="28"/>
      <c r="BLH70" s="24"/>
      <c r="BLI70" s="28"/>
      <c r="BLJ70" s="24"/>
      <c r="BLK70" s="28"/>
      <c r="BLL70" s="24"/>
      <c r="BLM70" s="28"/>
      <c r="BLN70" s="24"/>
      <c r="BLO70" s="28"/>
      <c r="BLP70" s="24"/>
      <c r="BLQ70" s="28"/>
      <c r="BLR70" s="24"/>
      <c r="BLS70" s="28"/>
      <c r="BLT70" s="24"/>
      <c r="BLU70" s="28"/>
      <c r="BLV70" s="24"/>
      <c r="BLW70" s="28"/>
      <c r="BLX70" s="24"/>
      <c r="BLY70" s="28"/>
      <c r="BLZ70" s="24"/>
      <c r="BMA70" s="28"/>
      <c r="BMB70" s="24"/>
      <c r="BMC70" s="28"/>
      <c r="BMD70" s="24"/>
      <c r="BME70" s="28"/>
      <c r="BMF70" s="24"/>
      <c r="BMG70" s="28"/>
      <c r="BMH70" s="24"/>
      <c r="BMI70" s="28"/>
      <c r="BMJ70" s="24"/>
      <c r="BMK70" s="28"/>
      <c r="BML70" s="24"/>
      <c r="BMM70" s="28"/>
      <c r="BMN70" s="24"/>
      <c r="BMO70" s="28"/>
      <c r="BMP70" s="24"/>
      <c r="BMQ70" s="28"/>
      <c r="BMR70" s="24"/>
      <c r="BMS70" s="28"/>
      <c r="BMT70" s="24"/>
      <c r="BMU70" s="28"/>
      <c r="BMV70" s="24"/>
      <c r="BMW70" s="28"/>
      <c r="BMX70" s="24"/>
      <c r="BMY70" s="28"/>
      <c r="BMZ70" s="24"/>
      <c r="BNA70" s="28"/>
      <c r="BNB70" s="24"/>
      <c r="BNC70" s="28"/>
      <c r="BND70" s="24"/>
      <c r="BNE70" s="28"/>
      <c r="BNF70" s="24"/>
      <c r="BNG70" s="28"/>
      <c r="BNH70" s="24"/>
      <c r="BNI70" s="28"/>
      <c r="BNJ70" s="24"/>
      <c r="BNK70" s="28"/>
      <c r="BNL70" s="24"/>
      <c r="BNM70" s="28"/>
      <c r="BNN70" s="24"/>
      <c r="BNO70" s="28"/>
      <c r="BNP70" s="24"/>
      <c r="BNQ70" s="28"/>
      <c r="BNR70" s="24"/>
      <c r="BNS70" s="28"/>
      <c r="BNT70" s="24"/>
      <c r="BNU70" s="28"/>
      <c r="BNV70" s="24"/>
      <c r="BNW70" s="28"/>
      <c r="BNX70" s="24"/>
      <c r="BNY70" s="28"/>
      <c r="BNZ70" s="24"/>
      <c r="BOA70" s="28"/>
      <c r="BOB70" s="24"/>
      <c r="BOC70" s="28"/>
      <c r="BOD70" s="24"/>
      <c r="BOE70" s="28"/>
      <c r="BOF70" s="24"/>
      <c r="BOG70" s="28"/>
      <c r="BOH70" s="24"/>
      <c r="BOI70" s="28"/>
      <c r="BOJ70" s="24"/>
      <c r="BOK70" s="28"/>
      <c r="BOL70" s="24"/>
      <c r="BOM70" s="28"/>
      <c r="BON70" s="24"/>
      <c r="BOO70" s="28"/>
      <c r="BOP70" s="24"/>
      <c r="BOQ70" s="28"/>
      <c r="BOR70" s="24"/>
      <c r="BOS70" s="28"/>
      <c r="BOT70" s="24"/>
      <c r="BOU70" s="28"/>
      <c r="BOV70" s="24"/>
      <c r="BOW70" s="28"/>
      <c r="BOX70" s="24"/>
      <c r="BOY70" s="28"/>
      <c r="BOZ70" s="24"/>
      <c r="BPA70" s="28"/>
      <c r="BPB70" s="24"/>
      <c r="BPC70" s="28"/>
      <c r="BPD70" s="24"/>
      <c r="BPE70" s="28"/>
      <c r="BPF70" s="24"/>
      <c r="BPG70" s="28"/>
      <c r="BPH70" s="24"/>
      <c r="BPI70" s="28"/>
      <c r="BPJ70" s="24"/>
      <c r="BPK70" s="28"/>
      <c r="BPL70" s="24"/>
      <c r="BPM70" s="28"/>
      <c r="BPN70" s="24"/>
      <c r="BPO70" s="28"/>
      <c r="BPP70" s="24"/>
      <c r="BPQ70" s="28"/>
      <c r="BPR70" s="24"/>
      <c r="BPS70" s="28"/>
      <c r="BPT70" s="24"/>
      <c r="BPU70" s="28"/>
      <c r="BPV70" s="24"/>
      <c r="BPW70" s="28"/>
      <c r="BPX70" s="24"/>
      <c r="BPY70" s="28"/>
      <c r="BPZ70" s="24"/>
      <c r="BQA70" s="28"/>
      <c r="BQB70" s="24"/>
      <c r="BQC70" s="28"/>
      <c r="BQD70" s="24"/>
      <c r="BQE70" s="28"/>
      <c r="BQF70" s="24"/>
      <c r="BQG70" s="28"/>
      <c r="BQH70" s="24"/>
      <c r="BQI70" s="28"/>
      <c r="BQJ70" s="24"/>
      <c r="BQK70" s="28"/>
      <c r="BQL70" s="24"/>
      <c r="BQM70" s="28"/>
      <c r="BQN70" s="24"/>
      <c r="BQO70" s="28"/>
      <c r="BQP70" s="24"/>
      <c r="BQQ70" s="28"/>
      <c r="BQR70" s="24"/>
      <c r="BQS70" s="28"/>
      <c r="BQT70" s="24"/>
      <c r="BQU70" s="28"/>
      <c r="BQV70" s="24"/>
      <c r="BQW70" s="28"/>
      <c r="BQX70" s="24"/>
      <c r="BQY70" s="28"/>
      <c r="BQZ70" s="24"/>
      <c r="BRA70" s="28"/>
      <c r="BRB70" s="24"/>
      <c r="BRC70" s="28"/>
      <c r="BRD70" s="24"/>
      <c r="BRE70" s="28"/>
      <c r="BRF70" s="24"/>
      <c r="BRG70" s="28"/>
      <c r="BRH70" s="24"/>
      <c r="BRI70" s="28"/>
      <c r="BRJ70" s="24"/>
      <c r="BRK70" s="28"/>
      <c r="BRL70" s="24"/>
      <c r="BRM70" s="28"/>
      <c r="BRN70" s="24"/>
      <c r="BRO70" s="28"/>
      <c r="BRP70" s="24"/>
      <c r="BRQ70" s="28"/>
      <c r="BRR70" s="24"/>
      <c r="BRS70" s="28"/>
      <c r="BRT70" s="24"/>
      <c r="BRU70" s="28"/>
      <c r="BRV70" s="24"/>
      <c r="BRW70" s="28"/>
      <c r="BRX70" s="24"/>
      <c r="BRY70" s="28"/>
      <c r="BRZ70" s="24"/>
      <c r="BSA70" s="28"/>
      <c r="BSB70" s="24"/>
      <c r="BSC70" s="28"/>
      <c r="BSD70" s="24"/>
      <c r="BSE70" s="28"/>
      <c r="BSF70" s="24"/>
      <c r="BSG70" s="28"/>
      <c r="BSH70" s="24"/>
      <c r="BSI70" s="28"/>
      <c r="BSJ70" s="24"/>
      <c r="BSK70" s="28"/>
      <c r="BSL70" s="24"/>
      <c r="BSM70" s="28"/>
      <c r="BSN70" s="24"/>
      <c r="BSO70" s="28"/>
      <c r="BSP70" s="24"/>
      <c r="BSQ70" s="28"/>
      <c r="BSR70" s="24"/>
      <c r="BSS70" s="28"/>
      <c r="BST70" s="24"/>
      <c r="BSU70" s="28"/>
      <c r="BSV70" s="24"/>
      <c r="BSW70" s="28"/>
      <c r="BSX70" s="24"/>
      <c r="BSY70" s="28"/>
      <c r="BSZ70" s="24"/>
      <c r="BTA70" s="28"/>
      <c r="BTB70" s="24"/>
      <c r="BTC70" s="28"/>
      <c r="BTD70" s="24"/>
      <c r="BTE70" s="28"/>
      <c r="BTF70" s="24"/>
      <c r="BTG70" s="28"/>
      <c r="BTH70" s="24"/>
      <c r="BTI70" s="28"/>
      <c r="BTJ70" s="24"/>
      <c r="BTK70" s="28"/>
      <c r="BTL70" s="24"/>
      <c r="BTM70" s="28"/>
      <c r="BTN70" s="24"/>
      <c r="BTO70" s="28"/>
      <c r="BTP70" s="24"/>
      <c r="BTQ70" s="28"/>
      <c r="BTR70" s="24"/>
      <c r="BTS70" s="28"/>
      <c r="BTT70" s="24"/>
      <c r="BTU70" s="28"/>
      <c r="BTV70" s="24"/>
      <c r="BTW70" s="28"/>
      <c r="BTX70" s="24"/>
      <c r="BTY70" s="28"/>
      <c r="BTZ70" s="24"/>
      <c r="BUA70" s="28"/>
      <c r="BUB70" s="24"/>
      <c r="BUC70" s="28"/>
      <c r="BUD70" s="24"/>
      <c r="BUE70" s="28"/>
      <c r="BUF70" s="24"/>
      <c r="BUG70" s="28"/>
      <c r="BUH70" s="24"/>
      <c r="BUI70" s="28"/>
      <c r="BUJ70" s="24"/>
      <c r="BUK70" s="28"/>
      <c r="BUL70" s="24"/>
      <c r="BUM70" s="28"/>
      <c r="BUN70" s="24"/>
      <c r="BUO70" s="28"/>
      <c r="BUP70" s="24"/>
      <c r="BUQ70" s="28"/>
      <c r="BUR70" s="24"/>
      <c r="BUS70" s="28"/>
      <c r="BUT70" s="24"/>
      <c r="BUU70" s="28"/>
      <c r="BUV70" s="24"/>
      <c r="BUW70" s="28"/>
      <c r="BUX70" s="24"/>
      <c r="BUY70" s="28"/>
      <c r="BUZ70" s="24"/>
      <c r="BVA70" s="28"/>
      <c r="BVB70" s="24"/>
      <c r="BVC70" s="28"/>
      <c r="BVD70" s="24"/>
      <c r="BVE70" s="28"/>
      <c r="BVF70" s="24"/>
      <c r="BVG70" s="28"/>
      <c r="BVH70" s="24"/>
      <c r="BVI70" s="28"/>
      <c r="BVJ70" s="24"/>
      <c r="BVK70" s="28"/>
      <c r="BVL70" s="24"/>
      <c r="BVM70" s="28"/>
      <c r="BVN70" s="24"/>
      <c r="BVO70" s="28"/>
      <c r="BVP70" s="24"/>
      <c r="BVQ70" s="28"/>
      <c r="BVR70" s="24"/>
      <c r="BVS70" s="28"/>
      <c r="BVT70" s="24"/>
      <c r="BVU70" s="28"/>
      <c r="BVV70" s="24"/>
      <c r="BVW70" s="28"/>
      <c r="BVX70" s="24"/>
      <c r="BVY70" s="28"/>
      <c r="BVZ70" s="24"/>
      <c r="BWA70" s="28"/>
      <c r="BWB70" s="24"/>
      <c r="BWC70" s="28"/>
      <c r="BWD70" s="24"/>
      <c r="BWE70" s="28"/>
      <c r="BWF70" s="24"/>
      <c r="BWG70" s="28"/>
      <c r="BWH70" s="24"/>
      <c r="BWI70" s="28"/>
      <c r="BWJ70" s="24"/>
      <c r="BWK70" s="28"/>
      <c r="BWL70" s="24"/>
      <c r="BWM70" s="28"/>
      <c r="BWN70" s="24"/>
      <c r="BWO70" s="28"/>
      <c r="BWP70" s="24"/>
      <c r="BWQ70" s="28"/>
      <c r="BWR70" s="24"/>
      <c r="BWS70" s="28"/>
      <c r="BWT70" s="24"/>
      <c r="BWU70" s="28"/>
      <c r="BWV70" s="24"/>
      <c r="BWW70" s="28"/>
      <c r="BWX70" s="24"/>
      <c r="BWY70" s="28"/>
      <c r="BWZ70" s="24"/>
      <c r="BXA70" s="28"/>
      <c r="BXB70" s="24"/>
      <c r="BXC70" s="28"/>
      <c r="BXD70" s="24"/>
      <c r="BXE70" s="28"/>
      <c r="BXF70" s="24"/>
      <c r="BXG70" s="28"/>
      <c r="BXH70" s="24"/>
      <c r="BXI70" s="28"/>
      <c r="BXJ70" s="24"/>
      <c r="BXK70" s="28"/>
      <c r="BXL70" s="24"/>
      <c r="BXM70" s="28"/>
      <c r="BXN70" s="24"/>
      <c r="BXO70" s="28"/>
      <c r="BXP70" s="24"/>
      <c r="BXQ70" s="28"/>
      <c r="BXR70" s="24"/>
      <c r="BXS70" s="28"/>
      <c r="BXT70" s="24"/>
      <c r="BXU70" s="28"/>
      <c r="BXV70" s="24"/>
      <c r="BXW70" s="28"/>
      <c r="BXX70" s="24"/>
      <c r="BXY70" s="28"/>
      <c r="BXZ70" s="24"/>
      <c r="BYA70" s="28"/>
      <c r="BYB70" s="24"/>
      <c r="BYC70" s="28"/>
      <c r="BYD70" s="24"/>
      <c r="BYE70" s="28"/>
      <c r="BYF70" s="24"/>
      <c r="BYG70" s="28"/>
      <c r="BYH70" s="24"/>
      <c r="BYI70" s="28"/>
      <c r="BYJ70" s="24"/>
      <c r="BYK70" s="28"/>
      <c r="BYL70" s="24"/>
      <c r="BYM70" s="28"/>
      <c r="BYN70" s="24"/>
      <c r="BYO70" s="28"/>
      <c r="BYP70" s="24"/>
      <c r="BYQ70" s="28"/>
      <c r="BYR70" s="24"/>
      <c r="BYS70" s="28"/>
      <c r="BYT70" s="24"/>
      <c r="BYU70" s="28"/>
      <c r="BYV70" s="24"/>
      <c r="BYW70" s="28"/>
      <c r="BYX70" s="24"/>
      <c r="BYY70" s="28"/>
      <c r="BYZ70" s="24"/>
      <c r="BZA70" s="28"/>
      <c r="BZB70" s="24"/>
      <c r="BZC70" s="28"/>
      <c r="BZD70" s="24"/>
      <c r="BZE70" s="28"/>
      <c r="BZF70" s="24"/>
      <c r="BZG70" s="28"/>
      <c r="BZH70" s="24"/>
      <c r="BZI70" s="28"/>
      <c r="BZJ70" s="24"/>
      <c r="BZK70" s="28"/>
      <c r="BZL70" s="24"/>
      <c r="BZM70" s="28"/>
      <c r="BZN70" s="24"/>
      <c r="BZO70" s="28"/>
      <c r="BZP70" s="24"/>
      <c r="BZQ70" s="28"/>
      <c r="BZR70" s="24"/>
      <c r="BZS70" s="28"/>
      <c r="BZT70" s="24"/>
      <c r="BZU70" s="28"/>
      <c r="BZV70" s="24"/>
      <c r="BZW70" s="28"/>
      <c r="BZX70" s="24"/>
      <c r="BZY70" s="28"/>
      <c r="BZZ70" s="24"/>
      <c r="CAA70" s="28"/>
      <c r="CAB70" s="24"/>
      <c r="CAC70" s="28"/>
      <c r="CAD70" s="24"/>
      <c r="CAE70" s="28"/>
      <c r="CAF70" s="24"/>
      <c r="CAG70" s="28"/>
      <c r="CAH70" s="24"/>
      <c r="CAI70" s="28"/>
      <c r="CAJ70" s="24"/>
      <c r="CAK70" s="28"/>
      <c r="CAL70" s="24"/>
      <c r="CAM70" s="28"/>
      <c r="CAN70" s="24"/>
      <c r="CAO70" s="28"/>
      <c r="CAP70" s="24"/>
      <c r="CAQ70" s="28"/>
      <c r="CAR70" s="24"/>
      <c r="CAS70" s="28"/>
      <c r="CAT70" s="24"/>
      <c r="CAU70" s="28"/>
      <c r="CAV70" s="24"/>
      <c r="CAW70" s="28"/>
      <c r="CAX70" s="24"/>
      <c r="CAY70" s="28"/>
      <c r="CAZ70" s="24"/>
      <c r="CBA70" s="28"/>
      <c r="CBB70" s="24"/>
      <c r="CBC70" s="28"/>
      <c r="CBD70" s="24"/>
      <c r="CBE70" s="28"/>
      <c r="CBF70" s="24"/>
      <c r="CBG70" s="28"/>
      <c r="CBH70" s="24"/>
      <c r="CBI70" s="28"/>
      <c r="CBJ70" s="24"/>
      <c r="CBK70" s="28"/>
      <c r="CBL70" s="24"/>
      <c r="CBM70" s="28"/>
      <c r="CBN70" s="24"/>
      <c r="CBO70" s="28"/>
      <c r="CBP70" s="24"/>
      <c r="CBQ70" s="28"/>
      <c r="CBR70" s="24"/>
      <c r="CBS70" s="28"/>
      <c r="CBT70" s="24"/>
      <c r="CBU70" s="28"/>
      <c r="CBV70" s="24"/>
      <c r="CBW70" s="28"/>
      <c r="CBX70" s="24"/>
      <c r="CBY70" s="28"/>
      <c r="CBZ70" s="24"/>
      <c r="CCA70" s="28"/>
      <c r="CCB70" s="24"/>
      <c r="CCC70" s="28"/>
      <c r="CCD70" s="24"/>
      <c r="CCE70" s="28"/>
      <c r="CCF70" s="24"/>
      <c r="CCG70" s="28"/>
      <c r="CCH70" s="24"/>
      <c r="CCI70" s="28"/>
      <c r="CCJ70" s="24"/>
      <c r="CCK70" s="28"/>
      <c r="CCL70" s="24"/>
      <c r="CCM70" s="28"/>
      <c r="CCN70" s="24"/>
      <c r="CCO70" s="28"/>
      <c r="CCP70" s="24"/>
      <c r="CCQ70" s="28"/>
      <c r="CCR70" s="24"/>
      <c r="CCS70" s="28"/>
      <c r="CCT70" s="24"/>
      <c r="CCU70" s="28"/>
      <c r="CCV70" s="24"/>
      <c r="CCW70" s="28"/>
      <c r="CCX70" s="24"/>
      <c r="CCY70" s="28"/>
      <c r="CCZ70" s="24"/>
      <c r="CDA70" s="28"/>
      <c r="CDB70" s="24"/>
      <c r="CDC70" s="28"/>
      <c r="CDD70" s="24"/>
      <c r="CDE70" s="28"/>
      <c r="CDF70" s="24"/>
      <c r="CDG70" s="28"/>
      <c r="CDH70" s="24"/>
      <c r="CDI70" s="28"/>
      <c r="CDJ70" s="24"/>
      <c r="CDK70" s="28"/>
      <c r="CDL70" s="24"/>
      <c r="CDM70" s="28"/>
      <c r="CDN70" s="24"/>
      <c r="CDO70" s="28"/>
      <c r="CDP70" s="24"/>
      <c r="CDQ70" s="28"/>
      <c r="CDR70" s="24"/>
      <c r="CDS70" s="28"/>
      <c r="CDT70" s="24"/>
      <c r="CDU70" s="28"/>
      <c r="CDV70" s="24"/>
      <c r="CDW70" s="28"/>
      <c r="CDX70" s="24"/>
      <c r="CDY70" s="28"/>
      <c r="CDZ70" s="24"/>
      <c r="CEA70" s="28"/>
      <c r="CEB70" s="24"/>
      <c r="CEC70" s="28"/>
      <c r="CED70" s="24"/>
      <c r="CEE70" s="28"/>
      <c r="CEF70" s="24"/>
      <c r="CEG70" s="28"/>
      <c r="CEH70" s="24"/>
      <c r="CEI70" s="28"/>
      <c r="CEJ70" s="24"/>
      <c r="CEK70" s="28"/>
      <c r="CEL70" s="24"/>
      <c r="CEM70" s="28"/>
      <c r="CEN70" s="24"/>
      <c r="CEO70" s="28"/>
      <c r="CEP70" s="24"/>
      <c r="CEQ70" s="28"/>
      <c r="CER70" s="24"/>
      <c r="CES70" s="28"/>
      <c r="CET70" s="24"/>
      <c r="CEU70" s="28"/>
      <c r="CEV70" s="24"/>
      <c r="CEW70" s="28"/>
      <c r="CEX70" s="24"/>
      <c r="CEY70" s="28"/>
      <c r="CEZ70" s="24"/>
      <c r="CFA70" s="28"/>
      <c r="CFB70" s="24"/>
      <c r="CFC70" s="28"/>
      <c r="CFD70" s="24"/>
      <c r="CFE70" s="28"/>
      <c r="CFF70" s="24"/>
      <c r="CFG70" s="28"/>
      <c r="CFH70" s="24"/>
      <c r="CFI70" s="28"/>
      <c r="CFJ70" s="24"/>
      <c r="CFK70" s="28"/>
      <c r="CFL70" s="24"/>
      <c r="CFM70" s="28"/>
      <c r="CFN70" s="24"/>
      <c r="CFO70" s="28"/>
      <c r="CFP70" s="24"/>
      <c r="CFQ70" s="28"/>
      <c r="CFR70" s="24"/>
      <c r="CFS70" s="28"/>
      <c r="CFT70" s="24"/>
      <c r="CFU70" s="28"/>
      <c r="CFV70" s="24"/>
      <c r="CFW70" s="28"/>
      <c r="CFX70" s="24"/>
      <c r="CFY70" s="28"/>
      <c r="CFZ70" s="24"/>
      <c r="CGA70" s="28"/>
      <c r="CGB70" s="24"/>
      <c r="CGC70" s="28"/>
      <c r="CGD70" s="24"/>
      <c r="CGE70" s="28"/>
      <c r="CGF70" s="24"/>
      <c r="CGG70" s="28"/>
      <c r="CGH70" s="24"/>
      <c r="CGI70" s="28"/>
      <c r="CGJ70" s="24"/>
      <c r="CGK70" s="28"/>
      <c r="CGL70" s="24"/>
      <c r="CGM70" s="28"/>
      <c r="CGN70" s="24"/>
      <c r="CGO70" s="28"/>
      <c r="CGP70" s="24"/>
      <c r="CGQ70" s="28"/>
      <c r="CGR70" s="24"/>
      <c r="CGS70" s="28"/>
      <c r="CGT70" s="24"/>
      <c r="CGU70" s="28"/>
      <c r="CGV70" s="24"/>
      <c r="CGW70" s="28"/>
      <c r="CGX70" s="24"/>
      <c r="CGY70" s="28"/>
      <c r="CGZ70" s="24"/>
      <c r="CHA70" s="28"/>
      <c r="CHB70" s="24"/>
      <c r="CHC70" s="28"/>
      <c r="CHD70" s="24"/>
      <c r="CHE70" s="28"/>
      <c r="CHF70" s="24"/>
      <c r="CHG70" s="28"/>
      <c r="CHH70" s="24"/>
      <c r="CHI70" s="28"/>
      <c r="CHJ70" s="24"/>
      <c r="CHK70" s="28"/>
      <c r="CHL70" s="24"/>
      <c r="CHM70" s="28"/>
      <c r="CHN70" s="24"/>
      <c r="CHO70" s="28"/>
      <c r="CHP70" s="24"/>
      <c r="CHQ70" s="28"/>
      <c r="CHR70" s="24"/>
      <c r="CHS70" s="28"/>
      <c r="CHT70" s="24"/>
      <c r="CHU70" s="28"/>
      <c r="CHV70" s="24"/>
      <c r="CHW70" s="28"/>
      <c r="CHX70" s="24"/>
      <c r="CHY70" s="28"/>
      <c r="CHZ70" s="24"/>
      <c r="CIA70" s="28"/>
      <c r="CIB70" s="24"/>
      <c r="CIC70" s="28"/>
      <c r="CID70" s="24"/>
      <c r="CIE70" s="28"/>
      <c r="CIF70" s="24"/>
      <c r="CIG70" s="28"/>
      <c r="CIH70" s="24"/>
      <c r="CII70" s="28"/>
      <c r="CIJ70" s="24"/>
      <c r="CIK70" s="28"/>
      <c r="CIL70" s="24"/>
      <c r="CIM70" s="28"/>
      <c r="CIN70" s="24"/>
      <c r="CIO70" s="28"/>
      <c r="CIP70" s="24"/>
      <c r="CIQ70" s="28"/>
      <c r="CIR70" s="24"/>
      <c r="CIS70" s="28"/>
      <c r="CIT70" s="24"/>
      <c r="CIU70" s="28"/>
      <c r="CIV70" s="24"/>
      <c r="CIW70" s="28"/>
      <c r="CIX70" s="24"/>
      <c r="CIY70" s="28"/>
      <c r="CIZ70" s="24"/>
      <c r="CJA70" s="28"/>
      <c r="CJB70" s="24"/>
      <c r="CJC70" s="28"/>
      <c r="CJD70" s="24"/>
      <c r="CJE70" s="28"/>
      <c r="CJF70" s="24"/>
      <c r="CJG70" s="28"/>
      <c r="CJH70" s="24"/>
      <c r="CJI70" s="28"/>
      <c r="CJJ70" s="24"/>
      <c r="CJK70" s="28"/>
      <c r="CJL70" s="24"/>
      <c r="CJM70" s="28"/>
      <c r="CJN70" s="24"/>
      <c r="CJO70" s="28"/>
      <c r="CJP70" s="24"/>
      <c r="CJQ70" s="28"/>
      <c r="CJR70" s="24"/>
      <c r="CJS70" s="28"/>
      <c r="CJT70" s="24"/>
      <c r="CJU70" s="28"/>
      <c r="CJV70" s="24"/>
      <c r="CJW70" s="28"/>
      <c r="CJX70" s="24"/>
      <c r="CJY70" s="28"/>
      <c r="CJZ70" s="24"/>
      <c r="CKA70" s="28"/>
      <c r="CKB70" s="24"/>
      <c r="CKC70" s="28"/>
      <c r="CKD70" s="24"/>
      <c r="CKE70" s="28"/>
      <c r="CKF70" s="24"/>
      <c r="CKG70" s="28"/>
      <c r="CKH70" s="24"/>
      <c r="CKI70" s="28"/>
      <c r="CKJ70" s="24"/>
      <c r="CKK70" s="28"/>
      <c r="CKL70" s="24"/>
      <c r="CKM70" s="28"/>
      <c r="CKN70" s="24"/>
      <c r="CKO70" s="28"/>
      <c r="CKP70" s="24"/>
      <c r="CKQ70" s="28"/>
      <c r="CKR70" s="24"/>
      <c r="CKS70" s="28"/>
      <c r="CKT70" s="24"/>
      <c r="CKU70" s="28"/>
      <c r="CKV70" s="24"/>
      <c r="CKW70" s="28"/>
      <c r="CKX70" s="24"/>
      <c r="CKY70" s="28"/>
      <c r="CKZ70" s="24"/>
      <c r="CLA70" s="28"/>
      <c r="CLB70" s="24"/>
      <c r="CLC70" s="28"/>
      <c r="CLD70" s="24"/>
      <c r="CLE70" s="28"/>
      <c r="CLF70" s="24"/>
      <c r="CLG70" s="28"/>
      <c r="CLH70" s="24"/>
      <c r="CLI70" s="28"/>
      <c r="CLJ70" s="24"/>
      <c r="CLK70" s="28"/>
      <c r="CLL70" s="24"/>
      <c r="CLM70" s="28"/>
      <c r="CLN70" s="24"/>
      <c r="CLO70" s="28"/>
      <c r="CLP70" s="24"/>
      <c r="CLQ70" s="28"/>
      <c r="CLR70" s="24"/>
      <c r="CLS70" s="28"/>
      <c r="CLT70" s="24"/>
      <c r="CLU70" s="28"/>
      <c r="CLV70" s="24"/>
      <c r="CLW70" s="28"/>
      <c r="CLX70" s="24"/>
      <c r="CLY70" s="28"/>
      <c r="CLZ70" s="24"/>
      <c r="CMA70" s="28"/>
      <c r="CMB70" s="24"/>
      <c r="CMC70" s="28"/>
      <c r="CMD70" s="24"/>
      <c r="CME70" s="28"/>
      <c r="CMF70" s="24"/>
      <c r="CMG70" s="28"/>
      <c r="CMH70" s="24"/>
      <c r="CMI70" s="28"/>
      <c r="CMJ70" s="24"/>
      <c r="CMK70" s="28"/>
      <c r="CML70" s="24"/>
      <c r="CMM70" s="28"/>
      <c r="CMN70" s="24"/>
      <c r="CMO70" s="28"/>
      <c r="CMP70" s="24"/>
      <c r="CMQ70" s="28"/>
      <c r="CMR70" s="24"/>
      <c r="CMS70" s="28"/>
      <c r="CMT70" s="24"/>
      <c r="CMU70" s="28"/>
      <c r="CMV70" s="24"/>
      <c r="CMW70" s="28"/>
      <c r="CMX70" s="24"/>
      <c r="CMY70" s="28"/>
      <c r="CMZ70" s="24"/>
      <c r="CNA70" s="28"/>
      <c r="CNB70" s="24"/>
      <c r="CNC70" s="28"/>
      <c r="CND70" s="24"/>
      <c r="CNE70" s="28"/>
      <c r="CNF70" s="24"/>
      <c r="CNG70" s="28"/>
      <c r="CNH70" s="24"/>
      <c r="CNI70" s="28"/>
      <c r="CNJ70" s="24"/>
      <c r="CNK70" s="28"/>
      <c r="CNL70" s="24"/>
      <c r="CNM70" s="28"/>
      <c r="CNN70" s="24"/>
      <c r="CNO70" s="28"/>
      <c r="CNP70" s="24"/>
      <c r="CNQ70" s="28"/>
      <c r="CNR70" s="24"/>
      <c r="CNS70" s="28"/>
      <c r="CNT70" s="24"/>
      <c r="CNU70" s="28"/>
      <c r="CNV70" s="24"/>
      <c r="CNW70" s="28"/>
      <c r="CNX70" s="24"/>
      <c r="CNY70" s="28"/>
      <c r="CNZ70" s="24"/>
      <c r="COA70" s="28"/>
      <c r="COB70" s="24"/>
      <c r="COC70" s="28"/>
      <c r="COD70" s="24"/>
      <c r="COE70" s="28"/>
      <c r="COF70" s="24"/>
      <c r="COG70" s="28"/>
      <c r="COH70" s="24"/>
      <c r="COI70" s="28"/>
      <c r="COJ70" s="24"/>
      <c r="COK70" s="28"/>
      <c r="COL70" s="24"/>
      <c r="COM70" s="28"/>
      <c r="CON70" s="24"/>
      <c r="COO70" s="28"/>
      <c r="COP70" s="24"/>
      <c r="COQ70" s="28"/>
      <c r="COR70" s="24"/>
      <c r="COS70" s="28"/>
      <c r="COT70" s="24"/>
      <c r="COU70" s="28"/>
      <c r="COV70" s="24"/>
      <c r="COW70" s="28"/>
      <c r="COX70" s="24"/>
      <c r="COY70" s="28"/>
      <c r="COZ70" s="24"/>
      <c r="CPA70" s="28"/>
      <c r="CPB70" s="24"/>
      <c r="CPC70" s="28"/>
      <c r="CPD70" s="24"/>
      <c r="CPE70" s="28"/>
      <c r="CPF70" s="24"/>
      <c r="CPG70" s="28"/>
      <c r="CPH70" s="24"/>
      <c r="CPI70" s="28"/>
      <c r="CPJ70" s="24"/>
      <c r="CPK70" s="28"/>
      <c r="CPL70" s="24"/>
      <c r="CPM70" s="28"/>
      <c r="CPN70" s="24"/>
      <c r="CPO70" s="28"/>
      <c r="CPP70" s="24"/>
      <c r="CPQ70" s="28"/>
      <c r="CPR70" s="24"/>
      <c r="CPS70" s="28"/>
      <c r="CPT70" s="24"/>
      <c r="CPU70" s="28"/>
      <c r="CPV70" s="24"/>
      <c r="CPW70" s="28"/>
      <c r="CPX70" s="24"/>
      <c r="CPY70" s="28"/>
      <c r="CPZ70" s="24"/>
      <c r="CQA70" s="28"/>
      <c r="CQB70" s="24"/>
      <c r="CQC70" s="28"/>
      <c r="CQD70" s="24"/>
      <c r="CQE70" s="28"/>
      <c r="CQF70" s="24"/>
      <c r="CQG70" s="28"/>
      <c r="CQH70" s="24"/>
      <c r="CQI70" s="28"/>
      <c r="CQJ70" s="24"/>
      <c r="CQK70" s="28"/>
      <c r="CQL70" s="24"/>
      <c r="CQM70" s="28"/>
      <c r="CQN70" s="24"/>
      <c r="CQO70" s="28"/>
      <c r="CQP70" s="24"/>
      <c r="CQQ70" s="28"/>
      <c r="CQR70" s="24"/>
      <c r="CQS70" s="28"/>
      <c r="CQT70" s="24"/>
      <c r="CQU70" s="28"/>
      <c r="CQV70" s="24"/>
      <c r="CQW70" s="28"/>
      <c r="CQX70" s="24"/>
      <c r="CQY70" s="28"/>
      <c r="CQZ70" s="24"/>
      <c r="CRA70" s="28"/>
      <c r="CRB70" s="24"/>
      <c r="CRC70" s="28"/>
      <c r="CRD70" s="24"/>
      <c r="CRE70" s="28"/>
      <c r="CRF70" s="24"/>
      <c r="CRG70" s="28"/>
      <c r="CRH70" s="24"/>
      <c r="CRI70" s="28"/>
      <c r="CRJ70" s="24"/>
      <c r="CRK70" s="28"/>
      <c r="CRL70" s="24"/>
      <c r="CRM70" s="28"/>
      <c r="CRN70" s="24"/>
      <c r="CRO70" s="28"/>
      <c r="CRP70" s="24"/>
      <c r="CRQ70" s="28"/>
      <c r="CRR70" s="24"/>
      <c r="CRS70" s="28"/>
      <c r="CRT70" s="24"/>
      <c r="CRU70" s="28"/>
      <c r="CRV70" s="24"/>
      <c r="CRW70" s="28"/>
      <c r="CRX70" s="24"/>
      <c r="CRY70" s="28"/>
      <c r="CRZ70" s="24"/>
      <c r="CSA70" s="28"/>
      <c r="CSB70" s="24"/>
      <c r="CSC70" s="28"/>
      <c r="CSD70" s="24"/>
      <c r="CSE70" s="28"/>
      <c r="CSF70" s="24"/>
      <c r="CSG70" s="28"/>
      <c r="CSH70" s="24"/>
      <c r="CSI70" s="28"/>
      <c r="CSJ70" s="24"/>
      <c r="CSK70" s="28"/>
      <c r="CSL70" s="24"/>
      <c r="CSM70" s="28"/>
      <c r="CSN70" s="24"/>
      <c r="CSO70" s="28"/>
      <c r="CSP70" s="24"/>
      <c r="CSQ70" s="28"/>
      <c r="CSR70" s="24"/>
      <c r="CSS70" s="28"/>
      <c r="CST70" s="24"/>
      <c r="CSU70" s="28"/>
      <c r="CSV70" s="24"/>
      <c r="CSW70" s="28"/>
      <c r="CSX70" s="24"/>
      <c r="CSY70" s="28"/>
      <c r="CSZ70" s="24"/>
      <c r="CTA70" s="28"/>
      <c r="CTB70" s="24"/>
      <c r="CTC70" s="28"/>
      <c r="CTD70" s="24"/>
      <c r="CTE70" s="28"/>
      <c r="CTF70" s="24"/>
      <c r="CTG70" s="28"/>
      <c r="CTH70" s="24"/>
      <c r="CTI70" s="28"/>
      <c r="CTJ70" s="24"/>
      <c r="CTK70" s="28"/>
      <c r="CTL70" s="24"/>
      <c r="CTM70" s="28"/>
      <c r="CTN70" s="24"/>
      <c r="CTO70" s="28"/>
      <c r="CTP70" s="24"/>
      <c r="CTQ70" s="28"/>
      <c r="CTR70" s="24"/>
      <c r="CTS70" s="28"/>
      <c r="CTT70" s="24"/>
      <c r="CTU70" s="28"/>
      <c r="CTV70" s="24"/>
      <c r="CTW70" s="28"/>
      <c r="CTX70" s="24"/>
      <c r="CTY70" s="28"/>
      <c r="CTZ70" s="24"/>
      <c r="CUA70" s="28"/>
      <c r="CUB70" s="24"/>
      <c r="CUC70" s="28"/>
      <c r="CUD70" s="24"/>
      <c r="CUE70" s="28"/>
      <c r="CUF70" s="24"/>
      <c r="CUG70" s="28"/>
      <c r="CUH70" s="24"/>
      <c r="CUI70" s="28"/>
      <c r="CUJ70" s="24"/>
      <c r="CUK70" s="28"/>
      <c r="CUL70" s="24"/>
      <c r="CUM70" s="28"/>
      <c r="CUN70" s="24"/>
      <c r="CUO70" s="28"/>
      <c r="CUP70" s="24"/>
      <c r="CUQ70" s="28"/>
      <c r="CUR70" s="24"/>
      <c r="CUS70" s="28"/>
      <c r="CUT70" s="24"/>
      <c r="CUU70" s="28"/>
      <c r="CUV70" s="24"/>
      <c r="CUW70" s="28"/>
      <c r="CUX70" s="24"/>
      <c r="CUY70" s="28"/>
      <c r="CUZ70" s="24"/>
      <c r="CVA70" s="28"/>
      <c r="CVB70" s="24"/>
      <c r="CVC70" s="28"/>
      <c r="CVD70" s="24"/>
      <c r="CVE70" s="28"/>
      <c r="CVF70" s="24"/>
      <c r="CVG70" s="28"/>
      <c r="CVH70" s="24"/>
      <c r="CVI70" s="28"/>
      <c r="CVJ70" s="24"/>
      <c r="CVK70" s="28"/>
      <c r="CVL70" s="24"/>
      <c r="CVM70" s="28"/>
      <c r="CVN70" s="24"/>
      <c r="CVO70" s="28"/>
      <c r="CVP70" s="24"/>
      <c r="CVQ70" s="28"/>
      <c r="CVR70" s="24"/>
      <c r="CVS70" s="28"/>
      <c r="CVT70" s="24"/>
      <c r="CVU70" s="28"/>
      <c r="CVV70" s="24"/>
      <c r="CVW70" s="28"/>
      <c r="CVX70" s="24"/>
      <c r="CVY70" s="28"/>
      <c r="CVZ70" s="24"/>
      <c r="CWA70" s="28"/>
      <c r="CWB70" s="24"/>
      <c r="CWC70" s="28"/>
      <c r="CWD70" s="24"/>
      <c r="CWE70" s="28"/>
      <c r="CWF70" s="24"/>
      <c r="CWG70" s="28"/>
      <c r="CWH70" s="24"/>
      <c r="CWI70" s="28"/>
      <c r="CWJ70" s="24"/>
      <c r="CWK70" s="28"/>
      <c r="CWL70" s="24"/>
      <c r="CWM70" s="28"/>
      <c r="CWN70" s="24"/>
      <c r="CWO70" s="28"/>
      <c r="CWP70" s="24"/>
      <c r="CWQ70" s="28"/>
      <c r="CWR70" s="24"/>
      <c r="CWS70" s="28"/>
      <c r="CWT70" s="24"/>
      <c r="CWU70" s="28"/>
      <c r="CWV70" s="24"/>
      <c r="CWW70" s="28"/>
      <c r="CWX70" s="24"/>
      <c r="CWY70" s="28"/>
      <c r="CWZ70" s="24"/>
      <c r="CXA70" s="28"/>
      <c r="CXB70" s="24"/>
      <c r="CXC70" s="28"/>
      <c r="CXD70" s="24"/>
      <c r="CXE70" s="28"/>
      <c r="CXF70" s="24"/>
      <c r="CXG70" s="28"/>
      <c r="CXH70" s="24"/>
      <c r="CXI70" s="28"/>
      <c r="CXJ70" s="24"/>
      <c r="CXK70" s="28"/>
      <c r="CXL70" s="24"/>
      <c r="CXM70" s="28"/>
      <c r="CXN70" s="24"/>
      <c r="CXO70" s="28"/>
      <c r="CXP70" s="24"/>
      <c r="CXQ70" s="28"/>
      <c r="CXR70" s="24"/>
      <c r="CXS70" s="28"/>
      <c r="CXT70" s="24"/>
      <c r="CXU70" s="28"/>
      <c r="CXV70" s="24"/>
      <c r="CXW70" s="28"/>
      <c r="CXX70" s="24"/>
      <c r="CXY70" s="28"/>
      <c r="CXZ70" s="24"/>
      <c r="CYA70" s="28"/>
      <c r="CYB70" s="24"/>
      <c r="CYC70" s="28"/>
      <c r="CYD70" s="24"/>
      <c r="CYE70" s="28"/>
      <c r="CYF70" s="24"/>
      <c r="CYG70" s="28"/>
      <c r="CYH70" s="24"/>
      <c r="CYI70" s="28"/>
      <c r="CYJ70" s="24"/>
      <c r="CYK70" s="28"/>
      <c r="CYL70" s="24"/>
      <c r="CYM70" s="28"/>
      <c r="CYN70" s="24"/>
      <c r="CYO70" s="28"/>
      <c r="CYP70" s="24"/>
      <c r="CYQ70" s="28"/>
      <c r="CYR70" s="24"/>
      <c r="CYS70" s="28"/>
      <c r="CYT70" s="24"/>
      <c r="CYU70" s="28"/>
      <c r="CYV70" s="24"/>
      <c r="CYW70" s="28"/>
      <c r="CYX70" s="24"/>
      <c r="CYY70" s="28"/>
      <c r="CYZ70" s="24"/>
      <c r="CZA70" s="28"/>
      <c r="CZB70" s="24"/>
      <c r="CZC70" s="28"/>
      <c r="CZD70" s="24"/>
      <c r="CZE70" s="28"/>
      <c r="CZF70" s="24"/>
      <c r="CZG70" s="28"/>
      <c r="CZH70" s="24"/>
      <c r="CZI70" s="28"/>
      <c r="CZJ70" s="24"/>
      <c r="CZK70" s="28"/>
      <c r="CZL70" s="24"/>
      <c r="CZM70" s="28"/>
      <c r="CZN70" s="24"/>
      <c r="CZO70" s="28"/>
      <c r="CZP70" s="24"/>
      <c r="CZQ70" s="28"/>
      <c r="CZR70" s="24"/>
      <c r="CZS70" s="28"/>
      <c r="CZT70" s="24"/>
      <c r="CZU70" s="28"/>
      <c r="CZV70" s="24"/>
      <c r="CZW70" s="28"/>
      <c r="CZX70" s="24"/>
      <c r="CZY70" s="28"/>
      <c r="CZZ70" s="24"/>
      <c r="DAA70" s="28"/>
      <c r="DAB70" s="24"/>
      <c r="DAC70" s="28"/>
      <c r="DAD70" s="24"/>
      <c r="DAE70" s="28"/>
      <c r="DAF70" s="24"/>
      <c r="DAG70" s="28"/>
      <c r="DAH70" s="24"/>
      <c r="DAI70" s="28"/>
      <c r="DAJ70" s="24"/>
      <c r="DAK70" s="28"/>
      <c r="DAL70" s="24"/>
      <c r="DAM70" s="28"/>
      <c r="DAN70" s="24"/>
      <c r="DAO70" s="28"/>
      <c r="DAP70" s="24"/>
      <c r="DAQ70" s="28"/>
      <c r="DAR70" s="24"/>
      <c r="DAS70" s="28"/>
      <c r="DAT70" s="24"/>
      <c r="DAU70" s="28"/>
      <c r="DAV70" s="24"/>
      <c r="DAW70" s="28"/>
      <c r="DAX70" s="24"/>
      <c r="DAY70" s="28"/>
      <c r="DAZ70" s="24"/>
      <c r="DBA70" s="28"/>
      <c r="DBB70" s="24"/>
      <c r="DBC70" s="28"/>
      <c r="DBD70" s="24"/>
      <c r="DBE70" s="28"/>
      <c r="DBF70" s="24"/>
      <c r="DBG70" s="28"/>
      <c r="DBH70" s="24"/>
      <c r="DBI70" s="28"/>
      <c r="DBJ70" s="24"/>
      <c r="DBK70" s="28"/>
      <c r="DBL70" s="24"/>
      <c r="DBM70" s="28"/>
      <c r="DBN70" s="24"/>
      <c r="DBO70" s="28"/>
      <c r="DBP70" s="24"/>
      <c r="DBQ70" s="28"/>
      <c r="DBR70" s="24"/>
      <c r="DBS70" s="28"/>
      <c r="DBT70" s="24"/>
      <c r="DBU70" s="28"/>
      <c r="DBV70" s="24"/>
      <c r="DBW70" s="28"/>
      <c r="DBX70" s="24"/>
      <c r="DBY70" s="28"/>
      <c r="DBZ70" s="24"/>
      <c r="DCA70" s="28"/>
      <c r="DCB70" s="24"/>
      <c r="DCC70" s="28"/>
      <c r="DCD70" s="24"/>
      <c r="DCE70" s="28"/>
      <c r="DCF70" s="24"/>
      <c r="DCG70" s="28"/>
      <c r="DCH70" s="24"/>
      <c r="DCI70" s="28"/>
      <c r="DCJ70" s="24"/>
      <c r="DCK70" s="28"/>
      <c r="DCL70" s="24"/>
      <c r="DCM70" s="28"/>
      <c r="DCN70" s="24"/>
      <c r="DCO70" s="28"/>
      <c r="DCP70" s="24"/>
      <c r="DCQ70" s="28"/>
      <c r="DCR70" s="24"/>
      <c r="DCS70" s="28"/>
      <c r="DCT70" s="24"/>
      <c r="DCU70" s="28"/>
      <c r="DCV70" s="24"/>
      <c r="DCW70" s="28"/>
      <c r="DCX70" s="24"/>
      <c r="DCY70" s="28"/>
      <c r="DCZ70" s="24"/>
      <c r="DDA70" s="28"/>
      <c r="DDB70" s="24"/>
      <c r="DDC70" s="28"/>
      <c r="DDD70" s="24"/>
      <c r="DDE70" s="28"/>
      <c r="DDF70" s="24"/>
      <c r="DDG70" s="28"/>
      <c r="DDH70" s="24"/>
      <c r="DDI70" s="28"/>
      <c r="DDJ70" s="24"/>
      <c r="DDK70" s="28"/>
      <c r="DDL70" s="24"/>
      <c r="DDM70" s="28"/>
      <c r="DDN70" s="24"/>
      <c r="DDO70" s="28"/>
      <c r="DDP70" s="24"/>
      <c r="DDQ70" s="28"/>
      <c r="DDR70" s="24"/>
      <c r="DDS70" s="28"/>
      <c r="DDT70" s="24"/>
      <c r="DDU70" s="28"/>
      <c r="DDV70" s="24"/>
      <c r="DDW70" s="28"/>
      <c r="DDX70" s="24"/>
      <c r="DDY70" s="28"/>
      <c r="DDZ70" s="24"/>
      <c r="DEA70" s="28"/>
      <c r="DEB70" s="24"/>
      <c r="DEC70" s="28"/>
      <c r="DED70" s="24"/>
      <c r="DEE70" s="28"/>
      <c r="DEF70" s="24"/>
      <c r="DEG70" s="28"/>
      <c r="DEH70" s="24"/>
      <c r="DEI70" s="28"/>
      <c r="DEJ70" s="24"/>
      <c r="DEK70" s="28"/>
      <c r="DEL70" s="24"/>
      <c r="DEM70" s="28"/>
      <c r="DEN70" s="24"/>
      <c r="DEO70" s="28"/>
      <c r="DEP70" s="24"/>
      <c r="DEQ70" s="28"/>
      <c r="DER70" s="24"/>
      <c r="DES70" s="28"/>
      <c r="DET70" s="24"/>
      <c r="DEU70" s="28"/>
      <c r="DEV70" s="24"/>
      <c r="DEW70" s="28"/>
      <c r="DEX70" s="24"/>
      <c r="DEY70" s="28"/>
      <c r="DEZ70" s="24"/>
      <c r="DFA70" s="28"/>
      <c r="DFB70" s="24"/>
      <c r="DFC70" s="28"/>
      <c r="DFD70" s="24"/>
      <c r="DFE70" s="28"/>
      <c r="DFF70" s="24"/>
      <c r="DFG70" s="28"/>
      <c r="DFH70" s="24"/>
      <c r="DFI70" s="28"/>
      <c r="DFJ70" s="24"/>
      <c r="DFK70" s="28"/>
      <c r="DFL70" s="24"/>
      <c r="DFM70" s="28"/>
      <c r="DFN70" s="24"/>
      <c r="DFO70" s="28"/>
      <c r="DFP70" s="24"/>
      <c r="DFQ70" s="28"/>
      <c r="DFR70" s="24"/>
      <c r="DFS70" s="28"/>
      <c r="DFT70" s="24"/>
      <c r="DFU70" s="28"/>
      <c r="DFV70" s="24"/>
      <c r="DFW70" s="28"/>
      <c r="DFX70" s="24"/>
      <c r="DFY70" s="28"/>
      <c r="DFZ70" s="24"/>
      <c r="DGA70" s="28"/>
      <c r="DGB70" s="24"/>
      <c r="DGC70" s="28"/>
      <c r="DGD70" s="24"/>
      <c r="DGE70" s="28"/>
      <c r="DGF70" s="24"/>
      <c r="DGG70" s="28"/>
      <c r="DGH70" s="24"/>
      <c r="DGI70" s="28"/>
      <c r="DGJ70" s="24"/>
      <c r="DGK70" s="28"/>
      <c r="DGL70" s="24"/>
      <c r="DGM70" s="28"/>
      <c r="DGN70" s="24"/>
      <c r="DGO70" s="28"/>
      <c r="DGP70" s="24"/>
      <c r="DGQ70" s="28"/>
      <c r="DGR70" s="24"/>
      <c r="DGS70" s="28"/>
      <c r="DGT70" s="24"/>
      <c r="DGU70" s="28"/>
      <c r="DGV70" s="24"/>
      <c r="DGW70" s="28"/>
      <c r="DGX70" s="24"/>
      <c r="DGY70" s="28"/>
      <c r="DGZ70" s="24"/>
      <c r="DHA70" s="28"/>
      <c r="DHB70" s="24"/>
      <c r="DHC70" s="28"/>
      <c r="DHD70" s="24"/>
      <c r="DHE70" s="28"/>
      <c r="DHF70" s="24"/>
      <c r="DHG70" s="28"/>
      <c r="DHH70" s="24"/>
      <c r="DHI70" s="28"/>
      <c r="DHJ70" s="24"/>
      <c r="DHK70" s="28"/>
      <c r="DHL70" s="24"/>
      <c r="DHM70" s="28"/>
      <c r="DHN70" s="24"/>
      <c r="DHO70" s="28"/>
      <c r="DHP70" s="24"/>
      <c r="DHQ70" s="28"/>
      <c r="DHR70" s="24"/>
      <c r="DHS70" s="28"/>
      <c r="DHT70" s="24"/>
      <c r="DHU70" s="28"/>
      <c r="DHV70" s="24"/>
      <c r="DHW70" s="28"/>
      <c r="DHX70" s="24"/>
      <c r="DHY70" s="28"/>
      <c r="DHZ70" s="24"/>
      <c r="DIA70" s="28"/>
      <c r="DIB70" s="24"/>
      <c r="DIC70" s="28"/>
      <c r="DID70" s="24"/>
      <c r="DIE70" s="28"/>
      <c r="DIF70" s="24"/>
      <c r="DIG70" s="28"/>
      <c r="DIH70" s="24"/>
      <c r="DII70" s="28"/>
      <c r="DIJ70" s="24"/>
      <c r="DIK70" s="28"/>
      <c r="DIL70" s="24"/>
      <c r="DIM70" s="28"/>
      <c r="DIN70" s="24"/>
      <c r="DIO70" s="28"/>
      <c r="DIP70" s="24"/>
      <c r="DIQ70" s="28"/>
      <c r="DIR70" s="24"/>
      <c r="DIS70" s="28"/>
      <c r="DIT70" s="24"/>
      <c r="DIU70" s="28"/>
      <c r="DIV70" s="24"/>
      <c r="DIW70" s="28"/>
      <c r="DIX70" s="24"/>
      <c r="DIY70" s="28"/>
      <c r="DIZ70" s="24"/>
      <c r="DJA70" s="28"/>
      <c r="DJB70" s="24"/>
      <c r="DJC70" s="28"/>
      <c r="DJD70" s="24"/>
      <c r="DJE70" s="28"/>
      <c r="DJF70" s="24"/>
      <c r="DJG70" s="28"/>
      <c r="DJH70" s="24"/>
      <c r="DJI70" s="28"/>
      <c r="DJJ70" s="24"/>
      <c r="DJK70" s="28"/>
      <c r="DJL70" s="24"/>
      <c r="DJM70" s="28"/>
      <c r="DJN70" s="24"/>
      <c r="DJO70" s="28"/>
      <c r="DJP70" s="24"/>
      <c r="DJQ70" s="28"/>
      <c r="DJR70" s="24"/>
      <c r="DJS70" s="28"/>
      <c r="DJT70" s="24"/>
      <c r="DJU70" s="28"/>
      <c r="DJV70" s="24"/>
      <c r="DJW70" s="28"/>
      <c r="DJX70" s="24"/>
      <c r="DJY70" s="28"/>
      <c r="DJZ70" s="24"/>
      <c r="DKA70" s="28"/>
      <c r="DKB70" s="24"/>
      <c r="DKC70" s="28"/>
      <c r="DKD70" s="24"/>
      <c r="DKE70" s="28"/>
      <c r="DKF70" s="24"/>
      <c r="DKG70" s="28"/>
      <c r="DKH70" s="24"/>
      <c r="DKI70" s="28"/>
      <c r="DKJ70" s="24"/>
      <c r="DKK70" s="28"/>
      <c r="DKL70" s="24"/>
      <c r="DKM70" s="28"/>
      <c r="DKN70" s="24"/>
      <c r="DKO70" s="28"/>
      <c r="DKP70" s="24"/>
      <c r="DKQ70" s="28"/>
      <c r="DKR70" s="24"/>
      <c r="DKS70" s="28"/>
      <c r="DKT70" s="24"/>
      <c r="DKU70" s="28"/>
      <c r="DKV70" s="24"/>
      <c r="DKW70" s="28"/>
      <c r="DKX70" s="24"/>
      <c r="DKY70" s="28"/>
      <c r="DKZ70" s="24"/>
      <c r="DLA70" s="28"/>
      <c r="DLB70" s="24"/>
      <c r="DLC70" s="28"/>
      <c r="DLD70" s="24"/>
      <c r="DLE70" s="28"/>
      <c r="DLF70" s="24"/>
      <c r="DLG70" s="28"/>
      <c r="DLH70" s="24"/>
      <c r="DLI70" s="28"/>
      <c r="DLJ70" s="24"/>
      <c r="DLK70" s="28"/>
      <c r="DLL70" s="24"/>
      <c r="DLM70" s="28"/>
      <c r="DLN70" s="24"/>
      <c r="DLO70" s="28"/>
      <c r="DLP70" s="24"/>
      <c r="DLQ70" s="28"/>
      <c r="DLR70" s="24"/>
      <c r="DLS70" s="28"/>
      <c r="DLT70" s="24"/>
      <c r="DLU70" s="28"/>
      <c r="DLV70" s="24"/>
      <c r="DLW70" s="28"/>
      <c r="DLX70" s="24"/>
      <c r="DLY70" s="28"/>
      <c r="DLZ70" s="24"/>
      <c r="DMA70" s="28"/>
      <c r="DMB70" s="24"/>
      <c r="DMC70" s="28"/>
      <c r="DMD70" s="24"/>
      <c r="DME70" s="28"/>
      <c r="DMF70" s="24"/>
      <c r="DMG70" s="28"/>
      <c r="DMH70" s="24"/>
      <c r="DMI70" s="28"/>
      <c r="DMJ70" s="24"/>
      <c r="DMK70" s="28"/>
      <c r="DML70" s="24"/>
      <c r="DMM70" s="28"/>
      <c r="DMN70" s="24"/>
      <c r="DMO70" s="28"/>
      <c r="DMP70" s="24"/>
      <c r="DMQ70" s="28"/>
      <c r="DMR70" s="24"/>
      <c r="DMS70" s="28"/>
      <c r="DMT70" s="24"/>
      <c r="DMU70" s="28"/>
      <c r="DMV70" s="24"/>
      <c r="DMW70" s="28"/>
      <c r="DMX70" s="24"/>
      <c r="DMY70" s="28"/>
      <c r="DMZ70" s="24"/>
      <c r="DNA70" s="28"/>
      <c r="DNB70" s="24"/>
      <c r="DNC70" s="28"/>
      <c r="DND70" s="24"/>
      <c r="DNE70" s="28"/>
      <c r="DNF70" s="24"/>
      <c r="DNG70" s="28"/>
      <c r="DNH70" s="24"/>
      <c r="DNI70" s="28"/>
      <c r="DNJ70" s="24"/>
      <c r="DNK70" s="28"/>
      <c r="DNL70" s="24"/>
      <c r="DNM70" s="28"/>
      <c r="DNN70" s="24"/>
      <c r="DNO70" s="28"/>
      <c r="DNP70" s="24"/>
      <c r="DNQ70" s="28"/>
      <c r="DNR70" s="24"/>
      <c r="DNS70" s="28"/>
      <c r="DNT70" s="24"/>
      <c r="DNU70" s="28"/>
      <c r="DNV70" s="24"/>
      <c r="DNW70" s="28"/>
      <c r="DNX70" s="24"/>
      <c r="DNY70" s="28"/>
      <c r="DNZ70" s="24"/>
      <c r="DOA70" s="28"/>
      <c r="DOB70" s="24"/>
      <c r="DOC70" s="28"/>
      <c r="DOD70" s="24"/>
      <c r="DOE70" s="28"/>
      <c r="DOF70" s="24"/>
      <c r="DOG70" s="28"/>
      <c r="DOH70" s="24"/>
      <c r="DOI70" s="28"/>
      <c r="DOJ70" s="24"/>
      <c r="DOK70" s="28"/>
      <c r="DOL70" s="24"/>
      <c r="DOM70" s="28"/>
      <c r="DON70" s="24"/>
      <c r="DOO70" s="28"/>
      <c r="DOP70" s="24"/>
      <c r="DOQ70" s="28"/>
      <c r="DOR70" s="24"/>
      <c r="DOS70" s="28"/>
      <c r="DOT70" s="24"/>
      <c r="DOU70" s="28"/>
      <c r="DOV70" s="24"/>
      <c r="DOW70" s="28"/>
      <c r="DOX70" s="24"/>
      <c r="DOY70" s="28"/>
      <c r="DOZ70" s="24"/>
      <c r="DPA70" s="28"/>
      <c r="DPB70" s="24"/>
      <c r="DPC70" s="28"/>
      <c r="DPD70" s="24"/>
      <c r="DPE70" s="28"/>
      <c r="DPF70" s="24"/>
      <c r="DPG70" s="28"/>
      <c r="DPH70" s="24"/>
      <c r="DPI70" s="28"/>
      <c r="DPJ70" s="24"/>
      <c r="DPK70" s="28"/>
      <c r="DPL70" s="24"/>
      <c r="DPM70" s="28"/>
      <c r="DPN70" s="24"/>
      <c r="DPO70" s="28"/>
      <c r="DPP70" s="24"/>
      <c r="DPQ70" s="28"/>
      <c r="DPR70" s="24"/>
      <c r="DPS70" s="28"/>
      <c r="DPT70" s="24"/>
      <c r="DPU70" s="28"/>
      <c r="DPV70" s="24"/>
      <c r="DPW70" s="28"/>
      <c r="DPX70" s="24"/>
      <c r="DPY70" s="28"/>
      <c r="DPZ70" s="24"/>
      <c r="DQA70" s="28"/>
      <c r="DQB70" s="24"/>
      <c r="DQC70" s="28"/>
      <c r="DQD70" s="24"/>
      <c r="DQE70" s="28"/>
      <c r="DQF70" s="24"/>
      <c r="DQG70" s="28"/>
      <c r="DQH70" s="24"/>
      <c r="DQI70" s="28"/>
      <c r="DQJ70" s="24"/>
      <c r="DQK70" s="28"/>
      <c r="DQL70" s="24"/>
      <c r="DQM70" s="28"/>
      <c r="DQN70" s="24"/>
      <c r="DQO70" s="28"/>
      <c r="DQP70" s="24"/>
      <c r="DQQ70" s="28"/>
      <c r="DQR70" s="24"/>
      <c r="DQS70" s="28"/>
      <c r="DQT70" s="24"/>
      <c r="DQU70" s="28"/>
      <c r="DQV70" s="24"/>
      <c r="DQW70" s="28"/>
      <c r="DQX70" s="24"/>
      <c r="DQY70" s="28"/>
      <c r="DQZ70" s="24"/>
      <c r="DRA70" s="28"/>
      <c r="DRB70" s="24"/>
      <c r="DRC70" s="28"/>
      <c r="DRD70" s="24"/>
      <c r="DRE70" s="28"/>
      <c r="DRF70" s="24"/>
      <c r="DRG70" s="28"/>
      <c r="DRH70" s="24"/>
      <c r="DRI70" s="28"/>
      <c r="DRJ70" s="24"/>
      <c r="DRK70" s="28"/>
      <c r="DRL70" s="24"/>
      <c r="DRM70" s="28"/>
      <c r="DRN70" s="24"/>
      <c r="DRO70" s="28"/>
      <c r="DRP70" s="24"/>
      <c r="DRQ70" s="28"/>
      <c r="DRR70" s="24"/>
      <c r="DRS70" s="28"/>
      <c r="DRT70" s="24"/>
      <c r="DRU70" s="28"/>
      <c r="DRV70" s="24"/>
      <c r="DRW70" s="28"/>
      <c r="DRX70" s="24"/>
      <c r="DRY70" s="28"/>
      <c r="DRZ70" s="24"/>
      <c r="DSA70" s="28"/>
      <c r="DSB70" s="24"/>
      <c r="DSC70" s="28"/>
      <c r="DSD70" s="24"/>
      <c r="DSE70" s="28"/>
      <c r="DSF70" s="24"/>
      <c r="DSG70" s="28"/>
      <c r="DSH70" s="24"/>
      <c r="DSI70" s="28"/>
      <c r="DSJ70" s="24"/>
      <c r="DSK70" s="28"/>
      <c r="DSL70" s="24"/>
      <c r="DSM70" s="28"/>
      <c r="DSN70" s="24"/>
      <c r="DSO70" s="28"/>
      <c r="DSP70" s="24"/>
      <c r="DSQ70" s="28"/>
      <c r="DSR70" s="24"/>
      <c r="DSS70" s="28"/>
      <c r="DST70" s="24"/>
      <c r="DSU70" s="28"/>
      <c r="DSV70" s="24"/>
      <c r="DSW70" s="28"/>
      <c r="DSX70" s="24"/>
      <c r="DSY70" s="28"/>
      <c r="DSZ70" s="24"/>
      <c r="DTA70" s="28"/>
      <c r="DTB70" s="24"/>
      <c r="DTC70" s="28"/>
      <c r="DTD70" s="24"/>
      <c r="DTE70" s="28"/>
      <c r="DTF70" s="24"/>
      <c r="DTG70" s="28"/>
      <c r="DTH70" s="24"/>
      <c r="DTI70" s="28"/>
      <c r="DTJ70" s="24"/>
      <c r="DTK70" s="28"/>
      <c r="DTL70" s="24"/>
      <c r="DTM70" s="28"/>
      <c r="DTN70" s="24"/>
      <c r="DTO70" s="28"/>
      <c r="DTP70" s="24"/>
      <c r="DTQ70" s="28"/>
      <c r="DTR70" s="24"/>
      <c r="DTS70" s="28"/>
      <c r="DTT70" s="24"/>
      <c r="DTU70" s="28"/>
      <c r="DTV70" s="24"/>
      <c r="DTW70" s="28"/>
      <c r="DTX70" s="24"/>
      <c r="DTY70" s="28"/>
      <c r="DTZ70" s="24"/>
      <c r="DUA70" s="28"/>
      <c r="DUB70" s="24"/>
      <c r="DUC70" s="28"/>
      <c r="DUD70" s="24"/>
      <c r="DUE70" s="28"/>
      <c r="DUF70" s="24"/>
      <c r="DUG70" s="28"/>
      <c r="DUH70" s="24"/>
      <c r="DUI70" s="28"/>
      <c r="DUJ70" s="24"/>
      <c r="DUK70" s="28"/>
      <c r="DUL70" s="24"/>
      <c r="DUM70" s="28"/>
      <c r="DUN70" s="24"/>
      <c r="DUO70" s="28"/>
      <c r="DUP70" s="24"/>
      <c r="DUQ70" s="28"/>
      <c r="DUR70" s="24"/>
      <c r="DUS70" s="28"/>
      <c r="DUT70" s="24"/>
      <c r="DUU70" s="28"/>
      <c r="DUV70" s="24"/>
      <c r="DUW70" s="28"/>
      <c r="DUX70" s="24"/>
      <c r="DUY70" s="28"/>
      <c r="DUZ70" s="24"/>
      <c r="DVA70" s="28"/>
      <c r="DVB70" s="24"/>
      <c r="DVC70" s="28"/>
      <c r="DVD70" s="24"/>
      <c r="DVE70" s="28"/>
      <c r="DVF70" s="24"/>
      <c r="DVG70" s="28"/>
      <c r="DVH70" s="24"/>
      <c r="DVI70" s="28"/>
      <c r="DVJ70" s="24"/>
      <c r="DVK70" s="28"/>
      <c r="DVL70" s="24"/>
      <c r="DVM70" s="28"/>
      <c r="DVN70" s="24"/>
      <c r="DVO70" s="28"/>
      <c r="DVP70" s="24"/>
      <c r="DVQ70" s="28"/>
      <c r="DVR70" s="24"/>
      <c r="DVS70" s="28"/>
      <c r="DVT70" s="24"/>
      <c r="DVU70" s="28"/>
      <c r="DVV70" s="24"/>
      <c r="DVW70" s="28"/>
      <c r="DVX70" s="24"/>
      <c r="DVY70" s="28"/>
      <c r="DVZ70" s="24"/>
      <c r="DWA70" s="28"/>
      <c r="DWB70" s="24"/>
      <c r="DWC70" s="28"/>
      <c r="DWD70" s="24"/>
      <c r="DWE70" s="28"/>
      <c r="DWF70" s="24"/>
      <c r="DWG70" s="28"/>
      <c r="DWH70" s="24"/>
      <c r="DWI70" s="28"/>
      <c r="DWJ70" s="24"/>
      <c r="DWK70" s="28"/>
      <c r="DWL70" s="24"/>
      <c r="DWM70" s="28"/>
      <c r="DWN70" s="24"/>
      <c r="DWO70" s="28"/>
      <c r="DWP70" s="24"/>
      <c r="DWQ70" s="28"/>
      <c r="DWR70" s="24"/>
      <c r="DWS70" s="28"/>
      <c r="DWT70" s="24"/>
      <c r="DWU70" s="28"/>
      <c r="DWV70" s="24"/>
      <c r="DWW70" s="28"/>
      <c r="DWX70" s="24"/>
      <c r="DWY70" s="28"/>
      <c r="DWZ70" s="24"/>
      <c r="DXA70" s="28"/>
      <c r="DXB70" s="24"/>
      <c r="DXC70" s="28"/>
      <c r="DXD70" s="24"/>
      <c r="DXE70" s="28"/>
      <c r="DXF70" s="24"/>
      <c r="DXG70" s="28"/>
      <c r="DXH70" s="24"/>
      <c r="DXI70" s="28"/>
      <c r="DXJ70" s="24"/>
      <c r="DXK70" s="28"/>
      <c r="DXL70" s="24"/>
      <c r="DXM70" s="28"/>
      <c r="DXN70" s="24"/>
      <c r="DXO70" s="28"/>
      <c r="DXP70" s="24"/>
      <c r="DXQ70" s="28"/>
      <c r="DXR70" s="24"/>
      <c r="DXS70" s="28"/>
      <c r="DXT70" s="24"/>
      <c r="DXU70" s="28"/>
      <c r="DXV70" s="24"/>
      <c r="DXW70" s="28"/>
      <c r="DXX70" s="24"/>
      <c r="DXY70" s="28"/>
      <c r="DXZ70" s="24"/>
      <c r="DYA70" s="28"/>
      <c r="DYB70" s="24"/>
      <c r="DYC70" s="28"/>
      <c r="DYD70" s="24"/>
      <c r="DYE70" s="28"/>
      <c r="DYF70" s="24"/>
      <c r="DYG70" s="28"/>
      <c r="DYH70" s="24"/>
      <c r="DYI70" s="28"/>
      <c r="DYJ70" s="24"/>
      <c r="DYK70" s="28"/>
      <c r="DYL70" s="24"/>
      <c r="DYM70" s="28"/>
      <c r="DYN70" s="24"/>
      <c r="DYO70" s="28"/>
      <c r="DYP70" s="24"/>
      <c r="DYQ70" s="28"/>
      <c r="DYR70" s="24"/>
      <c r="DYS70" s="28"/>
      <c r="DYT70" s="24"/>
      <c r="DYU70" s="28"/>
      <c r="DYV70" s="24"/>
      <c r="DYW70" s="28"/>
      <c r="DYX70" s="24"/>
      <c r="DYY70" s="28"/>
      <c r="DYZ70" s="24"/>
      <c r="DZA70" s="28"/>
      <c r="DZB70" s="24"/>
      <c r="DZC70" s="28"/>
      <c r="DZD70" s="24"/>
      <c r="DZE70" s="28"/>
      <c r="DZF70" s="24"/>
      <c r="DZG70" s="28"/>
      <c r="DZH70" s="24"/>
      <c r="DZI70" s="28"/>
      <c r="DZJ70" s="24"/>
      <c r="DZK70" s="28"/>
      <c r="DZL70" s="24"/>
      <c r="DZM70" s="28"/>
      <c r="DZN70" s="24"/>
      <c r="DZO70" s="28"/>
      <c r="DZP70" s="24"/>
      <c r="DZQ70" s="28"/>
      <c r="DZR70" s="24"/>
      <c r="DZS70" s="28"/>
      <c r="DZT70" s="24"/>
      <c r="DZU70" s="28"/>
      <c r="DZV70" s="24"/>
      <c r="DZW70" s="28"/>
      <c r="DZX70" s="24"/>
      <c r="DZY70" s="28"/>
      <c r="DZZ70" s="24"/>
      <c r="EAA70" s="28"/>
      <c r="EAB70" s="24"/>
      <c r="EAC70" s="28"/>
      <c r="EAD70" s="24"/>
      <c r="EAE70" s="28"/>
      <c r="EAF70" s="24"/>
      <c r="EAG70" s="28"/>
      <c r="EAH70" s="24"/>
      <c r="EAI70" s="28"/>
      <c r="EAJ70" s="24"/>
      <c r="EAK70" s="28"/>
      <c r="EAL70" s="24"/>
      <c r="EAM70" s="28"/>
      <c r="EAN70" s="24"/>
      <c r="EAO70" s="28"/>
      <c r="EAP70" s="24"/>
      <c r="EAQ70" s="28"/>
      <c r="EAR70" s="24"/>
      <c r="EAS70" s="28"/>
      <c r="EAT70" s="24"/>
      <c r="EAU70" s="28"/>
      <c r="EAV70" s="24"/>
      <c r="EAW70" s="28"/>
      <c r="EAX70" s="24"/>
      <c r="EAY70" s="28"/>
      <c r="EAZ70" s="24"/>
      <c r="EBA70" s="28"/>
      <c r="EBB70" s="24"/>
      <c r="EBC70" s="28"/>
      <c r="EBD70" s="24"/>
      <c r="EBE70" s="28"/>
      <c r="EBF70" s="24"/>
      <c r="EBG70" s="28"/>
      <c r="EBH70" s="24"/>
      <c r="EBI70" s="28"/>
      <c r="EBJ70" s="24"/>
      <c r="EBK70" s="28"/>
      <c r="EBL70" s="24"/>
      <c r="EBM70" s="28"/>
      <c r="EBN70" s="24"/>
      <c r="EBO70" s="28"/>
      <c r="EBP70" s="24"/>
      <c r="EBQ70" s="28"/>
      <c r="EBR70" s="24"/>
      <c r="EBS70" s="28"/>
      <c r="EBT70" s="24"/>
      <c r="EBU70" s="28"/>
      <c r="EBV70" s="24"/>
      <c r="EBW70" s="28"/>
      <c r="EBX70" s="24"/>
      <c r="EBY70" s="28"/>
      <c r="EBZ70" s="24"/>
      <c r="ECA70" s="28"/>
      <c r="ECB70" s="24"/>
      <c r="ECC70" s="28"/>
      <c r="ECD70" s="24"/>
      <c r="ECE70" s="28"/>
      <c r="ECF70" s="24"/>
      <c r="ECG70" s="28"/>
      <c r="ECH70" s="24"/>
      <c r="ECI70" s="28"/>
      <c r="ECJ70" s="24"/>
      <c r="ECK70" s="28"/>
      <c r="ECL70" s="24"/>
      <c r="ECM70" s="28"/>
      <c r="ECN70" s="24"/>
      <c r="ECO70" s="28"/>
      <c r="ECP70" s="24"/>
      <c r="ECQ70" s="28"/>
      <c r="ECR70" s="24"/>
      <c r="ECS70" s="28"/>
      <c r="ECT70" s="24"/>
      <c r="ECU70" s="28"/>
      <c r="ECV70" s="24"/>
      <c r="ECW70" s="28"/>
      <c r="ECX70" s="24"/>
      <c r="ECY70" s="28"/>
      <c r="ECZ70" s="24"/>
      <c r="EDA70" s="28"/>
      <c r="EDB70" s="24"/>
      <c r="EDC70" s="28"/>
      <c r="EDD70" s="24"/>
      <c r="EDE70" s="28"/>
      <c r="EDF70" s="24"/>
      <c r="EDG70" s="28"/>
      <c r="EDH70" s="24"/>
      <c r="EDI70" s="28"/>
      <c r="EDJ70" s="24"/>
      <c r="EDK70" s="28"/>
      <c r="EDL70" s="24"/>
      <c r="EDM70" s="28"/>
      <c r="EDN70" s="24"/>
      <c r="EDO70" s="28"/>
      <c r="EDP70" s="24"/>
      <c r="EDQ70" s="28"/>
      <c r="EDR70" s="24"/>
      <c r="EDS70" s="28"/>
      <c r="EDT70" s="24"/>
      <c r="EDU70" s="28"/>
      <c r="EDV70" s="24"/>
      <c r="EDW70" s="28"/>
      <c r="EDX70" s="24"/>
      <c r="EDY70" s="28"/>
      <c r="EDZ70" s="24"/>
      <c r="EEA70" s="28"/>
      <c r="EEB70" s="24"/>
      <c r="EEC70" s="28"/>
      <c r="EED70" s="24"/>
      <c r="EEE70" s="28"/>
      <c r="EEF70" s="24"/>
      <c r="EEG70" s="28"/>
      <c r="EEH70" s="24"/>
      <c r="EEI70" s="28"/>
      <c r="EEJ70" s="24"/>
      <c r="EEK70" s="28"/>
      <c r="EEL70" s="24"/>
      <c r="EEM70" s="28"/>
      <c r="EEN70" s="24"/>
      <c r="EEO70" s="28"/>
      <c r="EEP70" s="24"/>
      <c r="EEQ70" s="28"/>
      <c r="EER70" s="24"/>
      <c r="EES70" s="28"/>
      <c r="EET70" s="24"/>
      <c r="EEU70" s="28"/>
      <c r="EEV70" s="24"/>
      <c r="EEW70" s="28"/>
      <c r="EEX70" s="24"/>
      <c r="EEY70" s="28"/>
      <c r="EEZ70" s="24"/>
      <c r="EFA70" s="28"/>
      <c r="EFB70" s="24"/>
      <c r="EFC70" s="28"/>
      <c r="EFD70" s="24"/>
      <c r="EFE70" s="28"/>
      <c r="EFF70" s="24"/>
      <c r="EFG70" s="28"/>
      <c r="EFH70" s="24"/>
      <c r="EFI70" s="28"/>
      <c r="EFJ70" s="24"/>
      <c r="EFK70" s="28"/>
      <c r="EFL70" s="24"/>
      <c r="EFM70" s="28"/>
      <c r="EFN70" s="24"/>
      <c r="EFO70" s="28"/>
      <c r="EFP70" s="24"/>
      <c r="EFQ70" s="28"/>
      <c r="EFR70" s="24"/>
      <c r="EFS70" s="28"/>
      <c r="EFT70" s="24"/>
      <c r="EFU70" s="28"/>
      <c r="EFV70" s="24"/>
      <c r="EFW70" s="28"/>
      <c r="EFX70" s="24"/>
      <c r="EFY70" s="28"/>
      <c r="EFZ70" s="24"/>
      <c r="EGA70" s="28"/>
      <c r="EGB70" s="24"/>
      <c r="EGC70" s="28"/>
      <c r="EGD70" s="24"/>
      <c r="EGE70" s="28"/>
      <c r="EGF70" s="24"/>
      <c r="EGG70" s="28"/>
      <c r="EGH70" s="24"/>
      <c r="EGI70" s="28"/>
      <c r="EGJ70" s="24"/>
      <c r="EGK70" s="28"/>
      <c r="EGL70" s="24"/>
      <c r="EGM70" s="28"/>
      <c r="EGN70" s="24"/>
      <c r="EGO70" s="28"/>
      <c r="EGP70" s="24"/>
      <c r="EGQ70" s="28"/>
      <c r="EGR70" s="24"/>
      <c r="EGS70" s="28"/>
      <c r="EGT70" s="24"/>
      <c r="EGU70" s="28"/>
      <c r="EGV70" s="24"/>
      <c r="EGW70" s="28"/>
      <c r="EGX70" s="24"/>
      <c r="EGY70" s="28"/>
      <c r="EGZ70" s="24"/>
      <c r="EHA70" s="28"/>
      <c r="EHB70" s="24"/>
      <c r="EHC70" s="28"/>
      <c r="EHD70" s="24"/>
      <c r="EHE70" s="28"/>
      <c r="EHF70" s="24"/>
      <c r="EHG70" s="28"/>
      <c r="EHH70" s="24"/>
      <c r="EHI70" s="28"/>
      <c r="EHJ70" s="24"/>
      <c r="EHK70" s="28"/>
      <c r="EHL70" s="24"/>
      <c r="EHM70" s="28"/>
      <c r="EHN70" s="24"/>
      <c r="EHO70" s="28"/>
      <c r="EHP70" s="24"/>
      <c r="EHQ70" s="28"/>
      <c r="EHR70" s="24"/>
      <c r="EHS70" s="28"/>
      <c r="EHT70" s="24"/>
      <c r="EHU70" s="28"/>
      <c r="EHV70" s="24"/>
      <c r="EHW70" s="28"/>
      <c r="EHX70" s="24"/>
      <c r="EHY70" s="28"/>
      <c r="EHZ70" s="24"/>
      <c r="EIA70" s="28"/>
      <c r="EIB70" s="24"/>
      <c r="EIC70" s="28"/>
      <c r="EID70" s="24"/>
      <c r="EIE70" s="28"/>
      <c r="EIF70" s="24"/>
      <c r="EIG70" s="28"/>
      <c r="EIH70" s="24"/>
      <c r="EII70" s="28"/>
      <c r="EIJ70" s="24"/>
      <c r="EIK70" s="28"/>
      <c r="EIL70" s="24"/>
      <c r="EIM70" s="28"/>
      <c r="EIN70" s="24"/>
      <c r="EIO70" s="28"/>
      <c r="EIP70" s="24"/>
      <c r="EIQ70" s="28"/>
      <c r="EIR70" s="24"/>
      <c r="EIS70" s="28"/>
      <c r="EIT70" s="24"/>
      <c r="EIU70" s="28"/>
      <c r="EIV70" s="24"/>
      <c r="EIW70" s="28"/>
      <c r="EIX70" s="24"/>
      <c r="EIY70" s="28"/>
      <c r="EIZ70" s="24"/>
      <c r="EJA70" s="28"/>
      <c r="EJB70" s="24"/>
      <c r="EJC70" s="28"/>
      <c r="EJD70" s="24"/>
      <c r="EJE70" s="28"/>
      <c r="EJF70" s="24"/>
      <c r="EJG70" s="28"/>
      <c r="EJH70" s="24"/>
      <c r="EJI70" s="28"/>
      <c r="EJJ70" s="24"/>
      <c r="EJK70" s="28"/>
      <c r="EJL70" s="24"/>
      <c r="EJM70" s="28"/>
      <c r="EJN70" s="24"/>
      <c r="EJO70" s="28"/>
      <c r="EJP70" s="24"/>
      <c r="EJQ70" s="28"/>
      <c r="EJR70" s="24"/>
      <c r="EJS70" s="28"/>
      <c r="EJT70" s="24"/>
      <c r="EJU70" s="28"/>
      <c r="EJV70" s="24"/>
      <c r="EJW70" s="28"/>
      <c r="EJX70" s="24"/>
      <c r="EJY70" s="28"/>
      <c r="EJZ70" s="24"/>
      <c r="EKA70" s="28"/>
      <c r="EKB70" s="24"/>
      <c r="EKC70" s="28"/>
      <c r="EKD70" s="24"/>
      <c r="EKE70" s="28"/>
      <c r="EKF70" s="24"/>
      <c r="EKG70" s="28"/>
      <c r="EKH70" s="24"/>
      <c r="EKI70" s="28"/>
      <c r="EKJ70" s="24"/>
      <c r="EKK70" s="28"/>
      <c r="EKL70" s="24"/>
      <c r="EKM70" s="28"/>
      <c r="EKN70" s="24"/>
      <c r="EKO70" s="28"/>
      <c r="EKP70" s="24"/>
      <c r="EKQ70" s="28"/>
      <c r="EKR70" s="24"/>
      <c r="EKS70" s="28"/>
      <c r="EKT70" s="24"/>
      <c r="EKU70" s="28"/>
      <c r="EKV70" s="24"/>
      <c r="EKW70" s="28"/>
      <c r="EKX70" s="24"/>
      <c r="EKY70" s="28"/>
      <c r="EKZ70" s="24"/>
      <c r="ELA70" s="28"/>
      <c r="ELB70" s="24"/>
      <c r="ELC70" s="28"/>
      <c r="ELD70" s="24"/>
      <c r="ELE70" s="28"/>
      <c r="ELF70" s="24"/>
      <c r="ELG70" s="28"/>
      <c r="ELH70" s="24"/>
      <c r="ELI70" s="28"/>
      <c r="ELJ70" s="24"/>
      <c r="ELK70" s="28"/>
      <c r="ELL70" s="24"/>
      <c r="ELM70" s="28"/>
      <c r="ELN70" s="24"/>
      <c r="ELO70" s="28"/>
      <c r="ELP70" s="24"/>
      <c r="ELQ70" s="28"/>
      <c r="ELR70" s="24"/>
      <c r="ELS70" s="28"/>
      <c r="ELT70" s="24"/>
      <c r="ELU70" s="28"/>
      <c r="ELV70" s="24"/>
      <c r="ELW70" s="28"/>
      <c r="ELX70" s="24"/>
      <c r="ELY70" s="28"/>
      <c r="ELZ70" s="24"/>
      <c r="EMA70" s="28"/>
      <c r="EMB70" s="24"/>
      <c r="EMC70" s="28"/>
      <c r="EMD70" s="24"/>
      <c r="EME70" s="28"/>
      <c r="EMF70" s="24"/>
      <c r="EMG70" s="28"/>
      <c r="EMH70" s="24"/>
      <c r="EMI70" s="28"/>
      <c r="EMJ70" s="24"/>
      <c r="EMK70" s="28"/>
      <c r="EML70" s="24"/>
      <c r="EMM70" s="28"/>
      <c r="EMN70" s="24"/>
      <c r="EMO70" s="28"/>
      <c r="EMP70" s="24"/>
      <c r="EMQ70" s="28"/>
      <c r="EMR70" s="24"/>
      <c r="EMS70" s="28"/>
      <c r="EMT70" s="24"/>
      <c r="EMU70" s="28"/>
      <c r="EMV70" s="24"/>
      <c r="EMW70" s="28"/>
      <c r="EMX70" s="24"/>
      <c r="EMY70" s="28"/>
      <c r="EMZ70" s="24"/>
      <c r="ENA70" s="28"/>
      <c r="ENB70" s="24"/>
      <c r="ENC70" s="28"/>
      <c r="END70" s="24"/>
      <c r="ENE70" s="28"/>
      <c r="ENF70" s="24"/>
      <c r="ENG70" s="28"/>
      <c r="ENH70" s="24"/>
      <c r="ENI70" s="28"/>
      <c r="ENJ70" s="24"/>
      <c r="ENK70" s="28"/>
      <c r="ENL70" s="24"/>
      <c r="ENM70" s="28"/>
      <c r="ENN70" s="24"/>
      <c r="ENO70" s="28"/>
      <c r="ENP70" s="24"/>
      <c r="ENQ70" s="28"/>
      <c r="ENR70" s="24"/>
      <c r="ENS70" s="28"/>
      <c r="ENT70" s="24"/>
      <c r="ENU70" s="28"/>
      <c r="ENV70" s="24"/>
      <c r="ENW70" s="28"/>
      <c r="ENX70" s="24"/>
      <c r="ENY70" s="28"/>
      <c r="ENZ70" s="24"/>
      <c r="EOA70" s="28"/>
      <c r="EOB70" s="24"/>
      <c r="EOC70" s="28"/>
      <c r="EOD70" s="24"/>
      <c r="EOE70" s="28"/>
      <c r="EOF70" s="24"/>
      <c r="EOG70" s="28"/>
      <c r="EOH70" s="24"/>
      <c r="EOI70" s="28"/>
      <c r="EOJ70" s="24"/>
      <c r="EOK70" s="28"/>
      <c r="EOL70" s="24"/>
      <c r="EOM70" s="28"/>
      <c r="EON70" s="24"/>
      <c r="EOO70" s="28"/>
      <c r="EOP70" s="24"/>
      <c r="EOQ70" s="28"/>
      <c r="EOR70" s="24"/>
      <c r="EOS70" s="28"/>
      <c r="EOT70" s="24"/>
      <c r="EOU70" s="28"/>
      <c r="EOV70" s="24"/>
      <c r="EOW70" s="28"/>
      <c r="EOX70" s="24"/>
      <c r="EOY70" s="28"/>
      <c r="EOZ70" s="24"/>
      <c r="EPA70" s="28"/>
      <c r="EPB70" s="24"/>
      <c r="EPC70" s="28"/>
      <c r="EPD70" s="24"/>
      <c r="EPE70" s="28"/>
      <c r="EPF70" s="24"/>
      <c r="EPG70" s="28"/>
      <c r="EPH70" s="24"/>
      <c r="EPI70" s="28"/>
      <c r="EPJ70" s="24"/>
      <c r="EPK70" s="28"/>
      <c r="EPL70" s="24"/>
      <c r="EPM70" s="28"/>
      <c r="EPN70" s="24"/>
      <c r="EPO70" s="28"/>
      <c r="EPP70" s="24"/>
      <c r="EPQ70" s="28"/>
      <c r="EPR70" s="24"/>
      <c r="EPS70" s="28"/>
      <c r="EPT70" s="24"/>
      <c r="EPU70" s="28"/>
      <c r="EPV70" s="24"/>
      <c r="EPW70" s="28"/>
      <c r="EPX70" s="24"/>
      <c r="EPY70" s="28"/>
      <c r="EPZ70" s="24"/>
      <c r="EQA70" s="28"/>
      <c r="EQB70" s="24"/>
      <c r="EQC70" s="28"/>
      <c r="EQD70" s="24"/>
      <c r="EQE70" s="28"/>
      <c r="EQF70" s="24"/>
      <c r="EQG70" s="28"/>
      <c r="EQH70" s="24"/>
      <c r="EQI70" s="28"/>
      <c r="EQJ70" s="24"/>
      <c r="EQK70" s="28"/>
      <c r="EQL70" s="24"/>
      <c r="EQM70" s="28"/>
      <c r="EQN70" s="24"/>
      <c r="EQO70" s="28"/>
      <c r="EQP70" s="24"/>
      <c r="EQQ70" s="28"/>
      <c r="EQR70" s="24"/>
      <c r="EQS70" s="28"/>
      <c r="EQT70" s="24"/>
      <c r="EQU70" s="28"/>
      <c r="EQV70" s="24"/>
      <c r="EQW70" s="28"/>
      <c r="EQX70" s="24"/>
      <c r="EQY70" s="28"/>
      <c r="EQZ70" s="24"/>
      <c r="ERA70" s="28"/>
      <c r="ERB70" s="24"/>
      <c r="ERC70" s="28"/>
      <c r="ERD70" s="24"/>
      <c r="ERE70" s="28"/>
      <c r="ERF70" s="24"/>
      <c r="ERG70" s="28"/>
      <c r="ERH70" s="24"/>
      <c r="ERI70" s="28"/>
      <c r="ERJ70" s="24"/>
      <c r="ERK70" s="28"/>
      <c r="ERL70" s="24"/>
      <c r="ERM70" s="28"/>
      <c r="ERN70" s="24"/>
      <c r="ERO70" s="28"/>
      <c r="ERP70" s="24"/>
      <c r="ERQ70" s="28"/>
      <c r="ERR70" s="24"/>
      <c r="ERS70" s="28"/>
      <c r="ERT70" s="24"/>
      <c r="ERU70" s="28"/>
      <c r="ERV70" s="24"/>
      <c r="ERW70" s="28"/>
      <c r="ERX70" s="24"/>
      <c r="ERY70" s="28"/>
      <c r="ERZ70" s="24"/>
      <c r="ESA70" s="28"/>
      <c r="ESB70" s="24"/>
      <c r="ESC70" s="28"/>
      <c r="ESD70" s="24"/>
      <c r="ESE70" s="28"/>
      <c r="ESF70" s="24"/>
      <c r="ESG70" s="28"/>
      <c r="ESH70" s="24"/>
      <c r="ESI70" s="28"/>
      <c r="ESJ70" s="24"/>
      <c r="ESK70" s="28"/>
      <c r="ESL70" s="24"/>
      <c r="ESM70" s="28"/>
      <c r="ESN70" s="24"/>
      <c r="ESO70" s="28"/>
      <c r="ESP70" s="24"/>
      <c r="ESQ70" s="28"/>
      <c r="ESR70" s="24"/>
      <c r="ESS70" s="28"/>
      <c r="EST70" s="24"/>
      <c r="ESU70" s="28"/>
      <c r="ESV70" s="24"/>
      <c r="ESW70" s="28"/>
      <c r="ESX70" s="24"/>
      <c r="ESY70" s="28"/>
      <c r="ESZ70" s="24"/>
      <c r="ETA70" s="28"/>
      <c r="ETB70" s="24"/>
      <c r="ETC70" s="28"/>
      <c r="ETD70" s="24"/>
      <c r="ETE70" s="28"/>
      <c r="ETF70" s="24"/>
      <c r="ETG70" s="28"/>
      <c r="ETH70" s="24"/>
      <c r="ETI70" s="28"/>
      <c r="ETJ70" s="24"/>
      <c r="ETK70" s="28"/>
      <c r="ETL70" s="24"/>
      <c r="ETM70" s="28"/>
      <c r="ETN70" s="24"/>
      <c r="ETO70" s="28"/>
      <c r="ETP70" s="24"/>
      <c r="ETQ70" s="28"/>
      <c r="ETR70" s="24"/>
      <c r="ETS70" s="28"/>
      <c r="ETT70" s="24"/>
      <c r="ETU70" s="28"/>
      <c r="ETV70" s="24"/>
      <c r="ETW70" s="28"/>
      <c r="ETX70" s="24"/>
      <c r="ETY70" s="28"/>
      <c r="ETZ70" s="24"/>
      <c r="EUA70" s="28"/>
      <c r="EUB70" s="24"/>
      <c r="EUC70" s="28"/>
      <c r="EUD70" s="24"/>
      <c r="EUE70" s="28"/>
      <c r="EUF70" s="24"/>
      <c r="EUG70" s="28"/>
      <c r="EUH70" s="24"/>
      <c r="EUI70" s="28"/>
      <c r="EUJ70" s="24"/>
      <c r="EUK70" s="28"/>
      <c r="EUL70" s="24"/>
      <c r="EUM70" s="28"/>
      <c r="EUN70" s="24"/>
      <c r="EUO70" s="28"/>
      <c r="EUP70" s="24"/>
      <c r="EUQ70" s="28"/>
      <c r="EUR70" s="24"/>
      <c r="EUS70" s="28"/>
      <c r="EUT70" s="24"/>
      <c r="EUU70" s="28"/>
      <c r="EUV70" s="24"/>
      <c r="EUW70" s="28"/>
      <c r="EUX70" s="24"/>
      <c r="EUY70" s="28"/>
      <c r="EUZ70" s="24"/>
      <c r="EVA70" s="28"/>
      <c r="EVB70" s="24"/>
      <c r="EVC70" s="28"/>
      <c r="EVD70" s="24"/>
      <c r="EVE70" s="28"/>
      <c r="EVF70" s="24"/>
      <c r="EVG70" s="28"/>
      <c r="EVH70" s="24"/>
      <c r="EVI70" s="28"/>
      <c r="EVJ70" s="24"/>
      <c r="EVK70" s="28"/>
      <c r="EVL70" s="24"/>
      <c r="EVM70" s="28"/>
      <c r="EVN70" s="24"/>
      <c r="EVO70" s="28"/>
      <c r="EVP70" s="24"/>
      <c r="EVQ70" s="28"/>
      <c r="EVR70" s="24"/>
      <c r="EVS70" s="28"/>
      <c r="EVT70" s="24"/>
      <c r="EVU70" s="28"/>
      <c r="EVV70" s="24"/>
      <c r="EVW70" s="28"/>
      <c r="EVX70" s="24"/>
      <c r="EVY70" s="28"/>
      <c r="EVZ70" s="24"/>
      <c r="EWA70" s="28"/>
      <c r="EWB70" s="24"/>
      <c r="EWC70" s="28"/>
      <c r="EWD70" s="24"/>
      <c r="EWE70" s="28"/>
      <c r="EWF70" s="24"/>
      <c r="EWG70" s="28"/>
      <c r="EWH70" s="24"/>
      <c r="EWI70" s="28"/>
      <c r="EWJ70" s="24"/>
      <c r="EWK70" s="28"/>
      <c r="EWL70" s="24"/>
      <c r="EWM70" s="28"/>
      <c r="EWN70" s="24"/>
      <c r="EWO70" s="28"/>
      <c r="EWP70" s="24"/>
      <c r="EWQ70" s="28"/>
      <c r="EWR70" s="24"/>
      <c r="EWS70" s="28"/>
      <c r="EWT70" s="24"/>
      <c r="EWU70" s="28"/>
      <c r="EWV70" s="24"/>
      <c r="EWW70" s="28"/>
      <c r="EWX70" s="24"/>
      <c r="EWY70" s="28"/>
      <c r="EWZ70" s="24"/>
      <c r="EXA70" s="28"/>
      <c r="EXB70" s="24"/>
      <c r="EXC70" s="28"/>
      <c r="EXD70" s="24"/>
      <c r="EXE70" s="28"/>
      <c r="EXF70" s="24"/>
      <c r="EXG70" s="28"/>
      <c r="EXH70" s="24"/>
      <c r="EXI70" s="28"/>
      <c r="EXJ70" s="24"/>
      <c r="EXK70" s="28"/>
      <c r="EXL70" s="24"/>
      <c r="EXM70" s="28"/>
      <c r="EXN70" s="24"/>
      <c r="EXO70" s="28"/>
      <c r="EXP70" s="24"/>
      <c r="EXQ70" s="28"/>
      <c r="EXR70" s="24"/>
      <c r="EXS70" s="28"/>
      <c r="EXT70" s="24"/>
      <c r="EXU70" s="28"/>
      <c r="EXV70" s="24"/>
      <c r="EXW70" s="28"/>
      <c r="EXX70" s="24"/>
      <c r="EXY70" s="28"/>
      <c r="EXZ70" s="24"/>
      <c r="EYA70" s="28"/>
      <c r="EYB70" s="24"/>
      <c r="EYC70" s="28"/>
      <c r="EYD70" s="24"/>
      <c r="EYE70" s="28"/>
      <c r="EYF70" s="24"/>
      <c r="EYG70" s="28"/>
      <c r="EYH70" s="24"/>
      <c r="EYI70" s="28"/>
      <c r="EYJ70" s="24"/>
      <c r="EYK70" s="28"/>
      <c r="EYL70" s="24"/>
      <c r="EYM70" s="28"/>
      <c r="EYN70" s="24"/>
      <c r="EYO70" s="28"/>
      <c r="EYP70" s="24"/>
      <c r="EYQ70" s="28"/>
      <c r="EYR70" s="24"/>
      <c r="EYS70" s="28"/>
      <c r="EYT70" s="24"/>
      <c r="EYU70" s="28"/>
      <c r="EYV70" s="24"/>
      <c r="EYW70" s="28"/>
      <c r="EYX70" s="24"/>
      <c r="EYY70" s="28"/>
      <c r="EYZ70" s="24"/>
      <c r="EZA70" s="28"/>
      <c r="EZB70" s="24"/>
      <c r="EZC70" s="28"/>
      <c r="EZD70" s="24"/>
      <c r="EZE70" s="28"/>
      <c r="EZF70" s="24"/>
      <c r="EZG70" s="28"/>
      <c r="EZH70" s="24"/>
      <c r="EZI70" s="28"/>
      <c r="EZJ70" s="24"/>
      <c r="EZK70" s="28"/>
      <c r="EZL70" s="24"/>
      <c r="EZM70" s="28"/>
      <c r="EZN70" s="24"/>
      <c r="EZO70" s="28"/>
      <c r="EZP70" s="24"/>
      <c r="EZQ70" s="28"/>
      <c r="EZR70" s="24"/>
      <c r="EZS70" s="28"/>
      <c r="EZT70" s="24"/>
      <c r="EZU70" s="28"/>
      <c r="EZV70" s="24"/>
      <c r="EZW70" s="28"/>
      <c r="EZX70" s="24"/>
      <c r="EZY70" s="28"/>
      <c r="EZZ70" s="24"/>
      <c r="FAA70" s="28"/>
      <c r="FAB70" s="24"/>
      <c r="FAC70" s="28"/>
      <c r="FAD70" s="24"/>
      <c r="FAE70" s="28"/>
      <c r="FAF70" s="24"/>
      <c r="FAG70" s="28"/>
      <c r="FAH70" s="24"/>
      <c r="FAI70" s="28"/>
      <c r="FAJ70" s="24"/>
      <c r="FAK70" s="28"/>
      <c r="FAL70" s="24"/>
      <c r="FAM70" s="28"/>
      <c r="FAN70" s="24"/>
      <c r="FAO70" s="28"/>
      <c r="FAP70" s="24"/>
      <c r="FAQ70" s="28"/>
      <c r="FAR70" s="24"/>
      <c r="FAS70" s="28"/>
      <c r="FAT70" s="24"/>
      <c r="FAU70" s="28"/>
      <c r="FAV70" s="24"/>
      <c r="FAW70" s="28"/>
      <c r="FAX70" s="24"/>
      <c r="FAY70" s="28"/>
      <c r="FAZ70" s="24"/>
      <c r="FBA70" s="28"/>
      <c r="FBB70" s="24"/>
      <c r="FBC70" s="28"/>
      <c r="FBD70" s="24"/>
      <c r="FBE70" s="28"/>
      <c r="FBF70" s="24"/>
      <c r="FBG70" s="28"/>
      <c r="FBH70" s="24"/>
      <c r="FBI70" s="28"/>
      <c r="FBJ70" s="24"/>
      <c r="FBK70" s="28"/>
      <c r="FBL70" s="24"/>
      <c r="FBM70" s="28"/>
      <c r="FBN70" s="24"/>
      <c r="FBO70" s="28"/>
      <c r="FBP70" s="24"/>
      <c r="FBQ70" s="28"/>
      <c r="FBR70" s="24"/>
      <c r="FBS70" s="28"/>
      <c r="FBT70" s="24"/>
      <c r="FBU70" s="28"/>
      <c r="FBV70" s="24"/>
      <c r="FBW70" s="28"/>
      <c r="FBX70" s="24"/>
      <c r="FBY70" s="28"/>
      <c r="FBZ70" s="24"/>
      <c r="FCA70" s="28"/>
      <c r="FCB70" s="24"/>
      <c r="FCC70" s="28"/>
      <c r="FCD70" s="24"/>
      <c r="FCE70" s="28"/>
      <c r="FCF70" s="24"/>
      <c r="FCG70" s="28"/>
      <c r="FCH70" s="24"/>
      <c r="FCI70" s="28"/>
      <c r="FCJ70" s="24"/>
      <c r="FCK70" s="28"/>
      <c r="FCL70" s="24"/>
      <c r="FCM70" s="28"/>
      <c r="FCN70" s="24"/>
      <c r="FCO70" s="28"/>
      <c r="FCP70" s="24"/>
      <c r="FCQ70" s="28"/>
      <c r="FCR70" s="24"/>
      <c r="FCS70" s="28"/>
      <c r="FCT70" s="24"/>
      <c r="FCU70" s="28"/>
      <c r="FCV70" s="24"/>
      <c r="FCW70" s="28"/>
      <c r="FCX70" s="24"/>
      <c r="FCY70" s="28"/>
      <c r="FCZ70" s="24"/>
      <c r="FDA70" s="28"/>
      <c r="FDB70" s="24"/>
      <c r="FDC70" s="28"/>
      <c r="FDD70" s="24"/>
      <c r="FDE70" s="28"/>
      <c r="FDF70" s="24"/>
      <c r="FDG70" s="28"/>
      <c r="FDH70" s="24"/>
      <c r="FDI70" s="28"/>
      <c r="FDJ70" s="24"/>
      <c r="FDK70" s="28"/>
      <c r="FDL70" s="24"/>
      <c r="FDM70" s="28"/>
      <c r="FDN70" s="24"/>
      <c r="FDO70" s="28"/>
      <c r="FDP70" s="24"/>
      <c r="FDQ70" s="28"/>
      <c r="FDR70" s="24"/>
      <c r="FDS70" s="28"/>
      <c r="FDT70" s="24"/>
      <c r="FDU70" s="28"/>
      <c r="FDV70" s="24"/>
      <c r="FDW70" s="28"/>
      <c r="FDX70" s="24"/>
      <c r="FDY70" s="28"/>
      <c r="FDZ70" s="24"/>
      <c r="FEA70" s="28"/>
      <c r="FEB70" s="24"/>
      <c r="FEC70" s="28"/>
      <c r="FED70" s="24"/>
      <c r="FEE70" s="28"/>
      <c r="FEF70" s="24"/>
      <c r="FEG70" s="28"/>
      <c r="FEH70" s="24"/>
      <c r="FEI70" s="28"/>
      <c r="FEJ70" s="24"/>
      <c r="FEK70" s="28"/>
      <c r="FEL70" s="24"/>
      <c r="FEM70" s="28"/>
      <c r="FEN70" s="24"/>
      <c r="FEO70" s="28"/>
      <c r="FEP70" s="24"/>
      <c r="FEQ70" s="28"/>
      <c r="FER70" s="24"/>
      <c r="FES70" s="28"/>
      <c r="FET70" s="24"/>
      <c r="FEU70" s="28"/>
      <c r="FEV70" s="24"/>
      <c r="FEW70" s="28"/>
      <c r="FEX70" s="24"/>
      <c r="FEY70" s="28"/>
      <c r="FEZ70" s="24"/>
      <c r="FFA70" s="28"/>
      <c r="FFB70" s="24"/>
      <c r="FFC70" s="28"/>
      <c r="FFD70" s="24"/>
      <c r="FFE70" s="28"/>
      <c r="FFF70" s="24"/>
      <c r="FFG70" s="28"/>
      <c r="FFH70" s="24"/>
      <c r="FFI70" s="28"/>
      <c r="FFJ70" s="24"/>
      <c r="FFK70" s="28"/>
      <c r="FFL70" s="24"/>
      <c r="FFM70" s="28"/>
      <c r="FFN70" s="24"/>
      <c r="FFO70" s="28"/>
      <c r="FFP70" s="24"/>
      <c r="FFQ70" s="28"/>
      <c r="FFR70" s="24"/>
      <c r="FFS70" s="28"/>
      <c r="FFT70" s="24"/>
      <c r="FFU70" s="28"/>
      <c r="FFV70" s="24"/>
      <c r="FFW70" s="28"/>
      <c r="FFX70" s="24"/>
      <c r="FFY70" s="28"/>
      <c r="FFZ70" s="24"/>
      <c r="FGA70" s="28"/>
      <c r="FGB70" s="24"/>
      <c r="FGC70" s="28"/>
      <c r="FGD70" s="24"/>
      <c r="FGE70" s="28"/>
      <c r="FGF70" s="24"/>
      <c r="FGG70" s="28"/>
      <c r="FGH70" s="24"/>
      <c r="FGI70" s="28"/>
      <c r="FGJ70" s="24"/>
      <c r="FGK70" s="28"/>
      <c r="FGL70" s="24"/>
      <c r="FGM70" s="28"/>
      <c r="FGN70" s="24"/>
      <c r="FGO70" s="28"/>
      <c r="FGP70" s="24"/>
      <c r="FGQ70" s="28"/>
      <c r="FGR70" s="24"/>
      <c r="FGS70" s="28"/>
      <c r="FGT70" s="24"/>
      <c r="FGU70" s="28"/>
      <c r="FGV70" s="24"/>
      <c r="FGW70" s="28"/>
      <c r="FGX70" s="24"/>
      <c r="FGY70" s="28"/>
      <c r="FGZ70" s="24"/>
      <c r="FHA70" s="28"/>
      <c r="FHB70" s="24"/>
      <c r="FHC70" s="28"/>
      <c r="FHD70" s="24"/>
      <c r="FHE70" s="28"/>
      <c r="FHF70" s="24"/>
      <c r="FHG70" s="28"/>
      <c r="FHH70" s="24"/>
      <c r="FHI70" s="28"/>
      <c r="FHJ70" s="24"/>
      <c r="FHK70" s="28"/>
      <c r="FHL70" s="24"/>
      <c r="FHM70" s="28"/>
      <c r="FHN70" s="24"/>
      <c r="FHO70" s="28"/>
      <c r="FHP70" s="24"/>
      <c r="FHQ70" s="28"/>
      <c r="FHR70" s="24"/>
      <c r="FHS70" s="28"/>
      <c r="FHT70" s="24"/>
      <c r="FHU70" s="28"/>
      <c r="FHV70" s="24"/>
      <c r="FHW70" s="28"/>
      <c r="FHX70" s="24"/>
      <c r="FHY70" s="28"/>
      <c r="FHZ70" s="24"/>
      <c r="FIA70" s="28"/>
      <c r="FIB70" s="24"/>
      <c r="FIC70" s="28"/>
      <c r="FID70" s="24"/>
      <c r="FIE70" s="28"/>
      <c r="FIF70" s="24"/>
      <c r="FIG70" s="28"/>
      <c r="FIH70" s="24"/>
      <c r="FII70" s="28"/>
      <c r="FIJ70" s="24"/>
      <c r="FIK70" s="28"/>
      <c r="FIL70" s="24"/>
      <c r="FIM70" s="28"/>
      <c r="FIN70" s="24"/>
      <c r="FIO70" s="28"/>
      <c r="FIP70" s="24"/>
      <c r="FIQ70" s="28"/>
      <c r="FIR70" s="24"/>
      <c r="FIS70" s="28"/>
      <c r="FIT70" s="24"/>
      <c r="FIU70" s="28"/>
      <c r="FIV70" s="24"/>
      <c r="FIW70" s="28"/>
      <c r="FIX70" s="24"/>
      <c r="FIY70" s="28"/>
      <c r="FIZ70" s="24"/>
      <c r="FJA70" s="28"/>
      <c r="FJB70" s="24"/>
      <c r="FJC70" s="28"/>
      <c r="FJD70" s="24"/>
      <c r="FJE70" s="28"/>
      <c r="FJF70" s="24"/>
      <c r="FJG70" s="28"/>
      <c r="FJH70" s="24"/>
      <c r="FJI70" s="28"/>
      <c r="FJJ70" s="24"/>
      <c r="FJK70" s="28"/>
      <c r="FJL70" s="24"/>
      <c r="FJM70" s="28"/>
      <c r="FJN70" s="24"/>
      <c r="FJO70" s="28"/>
      <c r="FJP70" s="24"/>
      <c r="FJQ70" s="28"/>
      <c r="FJR70" s="24"/>
      <c r="FJS70" s="28"/>
      <c r="FJT70" s="24"/>
      <c r="FJU70" s="28"/>
      <c r="FJV70" s="24"/>
      <c r="FJW70" s="28"/>
      <c r="FJX70" s="24"/>
      <c r="FJY70" s="28"/>
      <c r="FJZ70" s="24"/>
      <c r="FKA70" s="28"/>
      <c r="FKB70" s="24"/>
      <c r="FKC70" s="28"/>
      <c r="FKD70" s="24"/>
      <c r="FKE70" s="28"/>
      <c r="FKF70" s="24"/>
      <c r="FKG70" s="28"/>
      <c r="FKH70" s="24"/>
      <c r="FKI70" s="28"/>
      <c r="FKJ70" s="24"/>
      <c r="FKK70" s="28"/>
      <c r="FKL70" s="24"/>
      <c r="FKM70" s="28"/>
      <c r="FKN70" s="24"/>
      <c r="FKO70" s="28"/>
      <c r="FKP70" s="24"/>
      <c r="FKQ70" s="28"/>
      <c r="FKR70" s="24"/>
      <c r="FKS70" s="28"/>
      <c r="FKT70" s="24"/>
      <c r="FKU70" s="28"/>
      <c r="FKV70" s="24"/>
      <c r="FKW70" s="28"/>
      <c r="FKX70" s="24"/>
      <c r="FKY70" s="28"/>
      <c r="FKZ70" s="24"/>
      <c r="FLA70" s="28"/>
      <c r="FLB70" s="24"/>
      <c r="FLC70" s="28"/>
      <c r="FLD70" s="24"/>
      <c r="FLE70" s="28"/>
      <c r="FLF70" s="24"/>
      <c r="FLG70" s="28"/>
      <c r="FLH70" s="24"/>
      <c r="FLI70" s="28"/>
      <c r="FLJ70" s="24"/>
      <c r="FLK70" s="28"/>
      <c r="FLL70" s="24"/>
      <c r="FLM70" s="28"/>
      <c r="FLN70" s="24"/>
      <c r="FLO70" s="28"/>
      <c r="FLP70" s="24"/>
      <c r="FLQ70" s="28"/>
      <c r="FLR70" s="24"/>
      <c r="FLS70" s="28"/>
      <c r="FLT70" s="24"/>
      <c r="FLU70" s="28"/>
      <c r="FLV70" s="24"/>
      <c r="FLW70" s="28"/>
      <c r="FLX70" s="24"/>
      <c r="FLY70" s="28"/>
      <c r="FLZ70" s="24"/>
      <c r="FMA70" s="28"/>
      <c r="FMB70" s="24"/>
      <c r="FMC70" s="28"/>
      <c r="FMD70" s="24"/>
      <c r="FME70" s="28"/>
      <c r="FMF70" s="24"/>
      <c r="FMG70" s="28"/>
      <c r="FMH70" s="24"/>
      <c r="FMI70" s="28"/>
      <c r="FMJ70" s="24"/>
      <c r="FMK70" s="28"/>
      <c r="FML70" s="24"/>
      <c r="FMM70" s="28"/>
      <c r="FMN70" s="24"/>
      <c r="FMO70" s="28"/>
      <c r="FMP70" s="24"/>
      <c r="FMQ70" s="28"/>
      <c r="FMR70" s="24"/>
      <c r="FMS70" s="28"/>
      <c r="FMT70" s="24"/>
      <c r="FMU70" s="28"/>
      <c r="FMV70" s="24"/>
      <c r="FMW70" s="28"/>
      <c r="FMX70" s="24"/>
      <c r="FMY70" s="28"/>
      <c r="FMZ70" s="24"/>
      <c r="FNA70" s="28"/>
      <c r="FNB70" s="24"/>
      <c r="FNC70" s="28"/>
      <c r="FND70" s="24"/>
      <c r="FNE70" s="28"/>
      <c r="FNF70" s="24"/>
      <c r="FNG70" s="28"/>
      <c r="FNH70" s="24"/>
      <c r="FNI70" s="28"/>
      <c r="FNJ70" s="24"/>
      <c r="FNK70" s="28"/>
      <c r="FNL70" s="24"/>
      <c r="FNM70" s="28"/>
      <c r="FNN70" s="24"/>
      <c r="FNO70" s="28"/>
      <c r="FNP70" s="24"/>
      <c r="FNQ70" s="28"/>
      <c r="FNR70" s="24"/>
      <c r="FNS70" s="28"/>
      <c r="FNT70" s="24"/>
      <c r="FNU70" s="28"/>
      <c r="FNV70" s="24"/>
      <c r="FNW70" s="28"/>
      <c r="FNX70" s="24"/>
      <c r="FNY70" s="28"/>
      <c r="FNZ70" s="24"/>
      <c r="FOA70" s="28"/>
      <c r="FOB70" s="24"/>
      <c r="FOC70" s="28"/>
      <c r="FOD70" s="24"/>
      <c r="FOE70" s="28"/>
      <c r="FOF70" s="24"/>
      <c r="FOG70" s="28"/>
      <c r="FOH70" s="24"/>
      <c r="FOI70" s="28"/>
      <c r="FOJ70" s="24"/>
      <c r="FOK70" s="28"/>
      <c r="FOL70" s="24"/>
      <c r="FOM70" s="28"/>
      <c r="FON70" s="24"/>
      <c r="FOO70" s="28"/>
      <c r="FOP70" s="24"/>
      <c r="FOQ70" s="28"/>
      <c r="FOR70" s="24"/>
      <c r="FOS70" s="28"/>
      <c r="FOT70" s="24"/>
      <c r="FOU70" s="28"/>
      <c r="FOV70" s="24"/>
      <c r="FOW70" s="28"/>
      <c r="FOX70" s="24"/>
      <c r="FOY70" s="28"/>
      <c r="FOZ70" s="24"/>
      <c r="FPA70" s="28"/>
      <c r="FPB70" s="24"/>
      <c r="FPC70" s="28"/>
      <c r="FPD70" s="24"/>
      <c r="FPE70" s="28"/>
      <c r="FPF70" s="24"/>
      <c r="FPG70" s="28"/>
      <c r="FPH70" s="24"/>
      <c r="FPI70" s="28"/>
      <c r="FPJ70" s="24"/>
      <c r="FPK70" s="28"/>
      <c r="FPL70" s="24"/>
      <c r="FPM70" s="28"/>
      <c r="FPN70" s="24"/>
      <c r="FPO70" s="28"/>
      <c r="FPP70" s="24"/>
      <c r="FPQ70" s="28"/>
      <c r="FPR70" s="24"/>
      <c r="FPS70" s="28"/>
      <c r="FPT70" s="24"/>
      <c r="FPU70" s="28"/>
      <c r="FPV70" s="24"/>
      <c r="FPW70" s="28"/>
      <c r="FPX70" s="24"/>
      <c r="FPY70" s="28"/>
      <c r="FPZ70" s="24"/>
      <c r="FQA70" s="28"/>
      <c r="FQB70" s="24"/>
      <c r="FQC70" s="28"/>
      <c r="FQD70" s="24"/>
      <c r="FQE70" s="28"/>
      <c r="FQF70" s="24"/>
      <c r="FQG70" s="28"/>
      <c r="FQH70" s="24"/>
      <c r="FQI70" s="28"/>
      <c r="FQJ70" s="24"/>
      <c r="FQK70" s="28"/>
      <c r="FQL70" s="24"/>
      <c r="FQM70" s="28"/>
      <c r="FQN70" s="24"/>
      <c r="FQO70" s="28"/>
      <c r="FQP70" s="24"/>
      <c r="FQQ70" s="28"/>
      <c r="FQR70" s="24"/>
      <c r="FQS70" s="28"/>
      <c r="FQT70" s="24"/>
      <c r="FQU70" s="28"/>
      <c r="FQV70" s="24"/>
      <c r="FQW70" s="28"/>
      <c r="FQX70" s="24"/>
      <c r="FQY70" s="28"/>
      <c r="FQZ70" s="24"/>
      <c r="FRA70" s="28"/>
      <c r="FRB70" s="24"/>
      <c r="FRC70" s="28"/>
      <c r="FRD70" s="24"/>
      <c r="FRE70" s="28"/>
      <c r="FRF70" s="24"/>
      <c r="FRG70" s="28"/>
      <c r="FRH70" s="24"/>
      <c r="FRI70" s="28"/>
      <c r="FRJ70" s="24"/>
      <c r="FRK70" s="28"/>
      <c r="FRL70" s="24"/>
      <c r="FRM70" s="28"/>
      <c r="FRN70" s="24"/>
      <c r="FRO70" s="28"/>
      <c r="FRP70" s="24"/>
      <c r="FRQ70" s="28"/>
      <c r="FRR70" s="24"/>
      <c r="FRS70" s="28"/>
      <c r="FRT70" s="24"/>
      <c r="FRU70" s="28"/>
      <c r="FRV70" s="24"/>
      <c r="FRW70" s="28"/>
      <c r="FRX70" s="24"/>
      <c r="FRY70" s="28"/>
      <c r="FRZ70" s="24"/>
      <c r="FSA70" s="28"/>
      <c r="FSB70" s="24"/>
      <c r="FSC70" s="28"/>
      <c r="FSD70" s="24"/>
      <c r="FSE70" s="28"/>
      <c r="FSF70" s="24"/>
      <c r="FSG70" s="28"/>
      <c r="FSH70" s="24"/>
      <c r="FSI70" s="28"/>
      <c r="FSJ70" s="24"/>
      <c r="FSK70" s="28"/>
      <c r="FSL70" s="24"/>
      <c r="FSM70" s="28"/>
      <c r="FSN70" s="24"/>
      <c r="FSO70" s="28"/>
      <c r="FSP70" s="24"/>
      <c r="FSQ70" s="28"/>
      <c r="FSR70" s="24"/>
      <c r="FSS70" s="28"/>
      <c r="FST70" s="24"/>
      <c r="FSU70" s="28"/>
      <c r="FSV70" s="24"/>
      <c r="FSW70" s="28"/>
      <c r="FSX70" s="24"/>
      <c r="FSY70" s="28"/>
      <c r="FSZ70" s="24"/>
      <c r="FTA70" s="28"/>
      <c r="FTB70" s="24"/>
      <c r="FTC70" s="28"/>
      <c r="FTD70" s="24"/>
      <c r="FTE70" s="28"/>
      <c r="FTF70" s="24"/>
      <c r="FTG70" s="28"/>
      <c r="FTH70" s="24"/>
      <c r="FTI70" s="28"/>
      <c r="FTJ70" s="24"/>
      <c r="FTK70" s="28"/>
      <c r="FTL70" s="24"/>
      <c r="FTM70" s="28"/>
      <c r="FTN70" s="24"/>
      <c r="FTO70" s="28"/>
      <c r="FTP70" s="24"/>
      <c r="FTQ70" s="28"/>
      <c r="FTR70" s="24"/>
      <c r="FTS70" s="28"/>
      <c r="FTT70" s="24"/>
      <c r="FTU70" s="28"/>
      <c r="FTV70" s="24"/>
      <c r="FTW70" s="28"/>
      <c r="FTX70" s="24"/>
      <c r="FTY70" s="28"/>
      <c r="FTZ70" s="24"/>
      <c r="FUA70" s="28"/>
      <c r="FUB70" s="24"/>
      <c r="FUC70" s="28"/>
      <c r="FUD70" s="24"/>
      <c r="FUE70" s="28"/>
      <c r="FUF70" s="24"/>
      <c r="FUG70" s="28"/>
      <c r="FUH70" s="24"/>
      <c r="FUI70" s="28"/>
      <c r="FUJ70" s="24"/>
      <c r="FUK70" s="28"/>
      <c r="FUL70" s="24"/>
      <c r="FUM70" s="28"/>
      <c r="FUN70" s="24"/>
      <c r="FUO70" s="28"/>
      <c r="FUP70" s="24"/>
      <c r="FUQ70" s="28"/>
      <c r="FUR70" s="24"/>
      <c r="FUS70" s="28"/>
      <c r="FUT70" s="24"/>
      <c r="FUU70" s="28"/>
      <c r="FUV70" s="24"/>
      <c r="FUW70" s="28"/>
      <c r="FUX70" s="24"/>
      <c r="FUY70" s="28"/>
      <c r="FUZ70" s="24"/>
      <c r="FVA70" s="28"/>
      <c r="FVB70" s="24"/>
      <c r="FVC70" s="28"/>
      <c r="FVD70" s="24"/>
      <c r="FVE70" s="28"/>
      <c r="FVF70" s="24"/>
      <c r="FVG70" s="28"/>
      <c r="FVH70" s="24"/>
      <c r="FVI70" s="28"/>
      <c r="FVJ70" s="24"/>
      <c r="FVK70" s="28"/>
      <c r="FVL70" s="24"/>
      <c r="FVM70" s="28"/>
      <c r="FVN70" s="24"/>
      <c r="FVO70" s="28"/>
      <c r="FVP70" s="24"/>
      <c r="FVQ70" s="28"/>
      <c r="FVR70" s="24"/>
      <c r="FVS70" s="28"/>
      <c r="FVT70" s="24"/>
      <c r="FVU70" s="28"/>
      <c r="FVV70" s="24"/>
      <c r="FVW70" s="28"/>
      <c r="FVX70" s="24"/>
      <c r="FVY70" s="28"/>
      <c r="FVZ70" s="24"/>
      <c r="FWA70" s="28"/>
      <c r="FWB70" s="24"/>
      <c r="FWC70" s="28"/>
      <c r="FWD70" s="24"/>
      <c r="FWE70" s="28"/>
      <c r="FWF70" s="24"/>
      <c r="FWG70" s="28"/>
      <c r="FWH70" s="24"/>
      <c r="FWI70" s="28"/>
      <c r="FWJ70" s="24"/>
      <c r="FWK70" s="28"/>
      <c r="FWL70" s="24"/>
      <c r="FWM70" s="28"/>
      <c r="FWN70" s="24"/>
      <c r="FWO70" s="28"/>
      <c r="FWP70" s="24"/>
      <c r="FWQ70" s="28"/>
      <c r="FWR70" s="24"/>
      <c r="FWS70" s="28"/>
      <c r="FWT70" s="24"/>
      <c r="FWU70" s="28"/>
      <c r="FWV70" s="24"/>
      <c r="FWW70" s="28"/>
      <c r="FWX70" s="24"/>
      <c r="FWY70" s="28"/>
      <c r="FWZ70" s="24"/>
      <c r="FXA70" s="28"/>
      <c r="FXB70" s="24"/>
      <c r="FXC70" s="28"/>
      <c r="FXD70" s="24"/>
      <c r="FXE70" s="28"/>
      <c r="FXF70" s="24"/>
      <c r="FXG70" s="28"/>
      <c r="FXH70" s="24"/>
      <c r="FXI70" s="28"/>
      <c r="FXJ70" s="24"/>
      <c r="FXK70" s="28"/>
      <c r="FXL70" s="24"/>
      <c r="FXM70" s="28"/>
      <c r="FXN70" s="24"/>
      <c r="FXO70" s="28"/>
      <c r="FXP70" s="24"/>
      <c r="FXQ70" s="28"/>
      <c r="FXR70" s="24"/>
      <c r="FXS70" s="28"/>
      <c r="FXT70" s="24"/>
      <c r="FXU70" s="28"/>
      <c r="FXV70" s="24"/>
      <c r="FXW70" s="28"/>
      <c r="FXX70" s="24"/>
      <c r="FXY70" s="28"/>
      <c r="FXZ70" s="24"/>
      <c r="FYA70" s="28"/>
      <c r="FYB70" s="24"/>
      <c r="FYC70" s="28"/>
      <c r="FYD70" s="24"/>
      <c r="FYE70" s="28"/>
      <c r="FYF70" s="24"/>
      <c r="FYG70" s="28"/>
      <c r="FYH70" s="24"/>
      <c r="FYI70" s="28"/>
      <c r="FYJ70" s="24"/>
      <c r="FYK70" s="28"/>
      <c r="FYL70" s="24"/>
      <c r="FYM70" s="28"/>
      <c r="FYN70" s="24"/>
      <c r="FYO70" s="28"/>
      <c r="FYP70" s="24"/>
      <c r="FYQ70" s="28"/>
      <c r="FYR70" s="24"/>
      <c r="FYS70" s="28"/>
      <c r="FYT70" s="24"/>
      <c r="FYU70" s="28"/>
      <c r="FYV70" s="24"/>
      <c r="FYW70" s="28"/>
      <c r="FYX70" s="24"/>
      <c r="FYY70" s="28"/>
      <c r="FYZ70" s="24"/>
      <c r="FZA70" s="28"/>
      <c r="FZB70" s="24"/>
      <c r="FZC70" s="28"/>
      <c r="FZD70" s="24"/>
      <c r="FZE70" s="28"/>
      <c r="FZF70" s="24"/>
      <c r="FZG70" s="28"/>
      <c r="FZH70" s="24"/>
      <c r="FZI70" s="28"/>
      <c r="FZJ70" s="24"/>
      <c r="FZK70" s="28"/>
      <c r="FZL70" s="24"/>
      <c r="FZM70" s="28"/>
      <c r="FZN70" s="24"/>
      <c r="FZO70" s="28"/>
      <c r="FZP70" s="24"/>
      <c r="FZQ70" s="28"/>
      <c r="FZR70" s="24"/>
      <c r="FZS70" s="28"/>
      <c r="FZT70" s="24"/>
      <c r="FZU70" s="28"/>
      <c r="FZV70" s="24"/>
      <c r="FZW70" s="28"/>
      <c r="FZX70" s="24"/>
      <c r="FZY70" s="28"/>
      <c r="FZZ70" s="24"/>
      <c r="GAA70" s="28"/>
      <c r="GAB70" s="24"/>
      <c r="GAC70" s="28"/>
      <c r="GAD70" s="24"/>
      <c r="GAE70" s="28"/>
      <c r="GAF70" s="24"/>
      <c r="GAG70" s="28"/>
      <c r="GAH70" s="24"/>
      <c r="GAI70" s="28"/>
      <c r="GAJ70" s="24"/>
      <c r="GAK70" s="28"/>
      <c r="GAL70" s="24"/>
      <c r="GAM70" s="28"/>
      <c r="GAN70" s="24"/>
      <c r="GAO70" s="28"/>
      <c r="GAP70" s="24"/>
      <c r="GAQ70" s="28"/>
      <c r="GAR70" s="24"/>
      <c r="GAS70" s="28"/>
      <c r="GAT70" s="24"/>
      <c r="GAU70" s="28"/>
      <c r="GAV70" s="24"/>
      <c r="GAW70" s="28"/>
      <c r="GAX70" s="24"/>
      <c r="GAY70" s="28"/>
      <c r="GAZ70" s="24"/>
      <c r="GBA70" s="28"/>
      <c r="GBB70" s="24"/>
      <c r="GBC70" s="28"/>
      <c r="GBD70" s="24"/>
      <c r="GBE70" s="28"/>
      <c r="GBF70" s="24"/>
      <c r="GBG70" s="28"/>
      <c r="GBH70" s="24"/>
      <c r="GBI70" s="28"/>
      <c r="GBJ70" s="24"/>
      <c r="GBK70" s="28"/>
      <c r="GBL70" s="24"/>
      <c r="GBM70" s="28"/>
      <c r="GBN70" s="24"/>
      <c r="GBO70" s="28"/>
      <c r="GBP70" s="24"/>
      <c r="GBQ70" s="28"/>
      <c r="GBR70" s="24"/>
      <c r="GBS70" s="28"/>
      <c r="GBT70" s="24"/>
      <c r="GBU70" s="28"/>
      <c r="GBV70" s="24"/>
      <c r="GBW70" s="28"/>
      <c r="GBX70" s="24"/>
      <c r="GBY70" s="28"/>
      <c r="GBZ70" s="24"/>
      <c r="GCA70" s="28"/>
      <c r="GCB70" s="24"/>
      <c r="GCC70" s="28"/>
      <c r="GCD70" s="24"/>
      <c r="GCE70" s="28"/>
      <c r="GCF70" s="24"/>
      <c r="GCG70" s="28"/>
      <c r="GCH70" s="24"/>
      <c r="GCI70" s="28"/>
      <c r="GCJ70" s="24"/>
      <c r="GCK70" s="28"/>
      <c r="GCL70" s="24"/>
      <c r="GCM70" s="28"/>
      <c r="GCN70" s="24"/>
      <c r="GCO70" s="28"/>
      <c r="GCP70" s="24"/>
      <c r="GCQ70" s="28"/>
      <c r="GCR70" s="24"/>
      <c r="GCS70" s="28"/>
      <c r="GCT70" s="24"/>
      <c r="GCU70" s="28"/>
      <c r="GCV70" s="24"/>
      <c r="GCW70" s="28"/>
      <c r="GCX70" s="24"/>
      <c r="GCY70" s="28"/>
      <c r="GCZ70" s="24"/>
      <c r="GDA70" s="28"/>
      <c r="GDB70" s="24"/>
      <c r="GDC70" s="28"/>
      <c r="GDD70" s="24"/>
      <c r="GDE70" s="28"/>
      <c r="GDF70" s="24"/>
      <c r="GDG70" s="28"/>
      <c r="GDH70" s="24"/>
      <c r="GDI70" s="28"/>
      <c r="GDJ70" s="24"/>
      <c r="GDK70" s="28"/>
      <c r="GDL70" s="24"/>
      <c r="GDM70" s="28"/>
      <c r="GDN70" s="24"/>
      <c r="GDO70" s="28"/>
      <c r="GDP70" s="24"/>
      <c r="GDQ70" s="28"/>
      <c r="GDR70" s="24"/>
      <c r="GDS70" s="28"/>
      <c r="GDT70" s="24"/>
      <c r="GDU70" s="28"/>
      <c r="GDV70" s="24"/>
      <c r="GDW70" s="28"/>
      <c r="GDX70" s="24"/>
      <c r="GDY70" s="28"/>
      <c r="GDZ70" s="24"/>
      <c r="GEA70" s="28"/>
      <c r="GEB70" s="24"/>
      <c r="GEC70" s="28"/>
      <c r="GED70" s="24"/>
      <c r="GEE70" s="28"/>
      <c r="GEF70" s="24"/>
      <c r="GEG70" s="28"/>
      <c r="GEH70" s="24"/>
      <c r="GEI70" s="28"/>
      <c r="GEJ70" s="24"/>
      <c r="GEK70" s="28"/>
      <c r="GEL70" s="24"/>
      <c r="GEM70" s="28"/>
      <c r="GEN70" s="24"/>
      <c r="GEO70" s="28"/>
      <c r="GEP70" s="24"/>
      <c r="GEQ70" s="28"/>
      <c r="GER70" s="24"/>
      <c r="GES70" s="28"/>
      <c r="GET70" s="24"/>
      <c r="GEU70" s="28"/>
      <c r="GEV70" s="24"/>
      <c r="GEW70" s="28"/>
      <c r="GEX70" s="24"/>
      <c r="GEY70" s="28"/>
      <c r="GEZ70" s="24"/>
      <c r="GFA70" s="28"/>
      <c r="GFB70" s="24"/>
      <c r="GFC70" s="28"/>
      <c r="GFD70" s="24"/>
      <c r="GFE70" s="28"/>
      <c r="GFF70" s="24"/>
      <c r="GFG70" s="28"/>
      <c r="GFH70" s="24"/>
      <c r="GFI70" s="28"/>
      <c r="GFJ70" s="24"/>
      <c r="GFK70" s="28"/>
      <c r="GFL70" s="24"/>
      <c r="GFM70" s="28"/>
      <c r="GFN70" s="24"/>
      <c r="GFO70" s="28"/>
      <c r="GFP70" s="24"/>
      <c r="GFQ70" s="28"/>
      <c r="GFR70" s="24"/>
      <c r="GFS70" s="28"/>
      <c r="GFT70" s="24"/>
      <c r="GFU70" s="28"/>
      <c r="GFV70" s="24"/>
      <c r="GFW70" s="28"/>
      <c r="GFX70" s="24"/>
      <c r="GFY70" s="28"/>
      <c r="GFZ70" s="24"/>
      <c r="GGA70" s="28"/>
      <c r="GGB70" s="24"/>
      <c r="GGC70" s="28"/>
      <c r="GGD70" s="24"/>
      <c r="GGE70" s="28"/>
      <c r="GGF70" s="24"/>
      <c r="GGG70" s="28"/>
      <c r="GGH70" s="24"/>
      <c r="GGI70" s="28"/>
      <c r="GGJ70" s="24"/>
      <c r="GGK70" s="28"/>
      <c r="GGL70" s="24"/>
      <c r="GGM70" s="28"/>
      <c r="GGN70" s="24"/>
      <c r="GGO70" s="28"/>
      <c r="GGP70" s="24"/>
      <c r="GGQ70" s="28"/>
      <c r="GGR70" s="24"/>
      <c r="GGS70" s="28"/>
      <c r="GGT70" s="24"/>
      <c r="GGU70" s="28"/>
      <c r="GGV70" s="24"/>
      <c r="GGW70" s="28"/>
      <c r="GGX70" s="24"/>
      <c r="GGY70" s="28"/>
      <c r="GGZ70" s="24"/>
      <c r="GHA70" s="28"/>
      <c r="GHB70" s="24"/>
      <c r="GHC70" s="28"/>
      <c r="GHD70" s="24"/>
      <c r="GHE70" s="28"/>
      <c r="GHF70" s="24"/>
      <c r="GHG70" s="28"/>
      <c r="GHH70" s="24"/>
      <c r="GHI70" s="28"/>
      <c r="GHJ70" s="24"/>
      <c r="GHK70" s="28"/>
      <c r="GHL70" s="24"/>
      <c r="GHM70" s="28"/>
      <c r="GHN70" s="24"/>
      <c r="GHO70" s="28"/>
      <c r="GHP70" s="24"/>
      <c r="GHQ70" s="28"/>
      <c r="GHR70" s="24"/>
      <c r="GHS70" s="28"/>
      <c r="GHT70" s="24"/>
      <c r="GHU70" s="28"/>
      <c r="GHV70" s="24"/>
      <c r="GHW70" s="28"/>
      <c r="GHX70" s="24"/>
      <c r="GHY70" s="28"/>
      <c r="GHZ70" s="24"/>
      <c r="GIA70" s="28"/>
      <c r="GIB70" s="24"/>
      <c r="GIC70" s="28"/>
      <c r="GID70" s="24"/>
      <c r="GIE70" s="28"/>
      <c r="GIF70" s="24"/>
      <c r="GIG70" s="28"/>
      <c r="GIH70" s="24"/>
      <c r="GII70" s="28"/>
      <c r="GIJ70" s="24"/>
      <c r="GIK70" s="28"/>
      <c r="GIL70" s="24"/>
      <c r="GIM70" s="28"/>
      <c r="GIN70" s="24"/>
      <c r="GIO70" s="28"/>
      <c r="GIP70" s="24"/>
      <c r="GIQ70" s="28"/>
      <c r="GIR70" s="24"/>
      <c r="GIS70" s="28"/>
      <c r="GIT70" s="24"/>
      <c r="GIU70" s="28"/>
      <c r="GIV70" s="24"/>
      <c r="GIW70" s="28"/>
      <c r="GIX70" s="24"/>
      <c r="GIY70" s="28"/>
      <c r="GIZ70" s="24"/>
      <c r="GJA70" s="28"/>
      <c r="GJB70" s="24"/>
      <c r="GJC70" s="28"/>
      <c r="GJD70" s="24"/>
      <c r="GJE70" s="28"/>
      <c r="GJF70" s="24"/>
      <c r="GJG70" s="28"/>
      <c r="GJH70" s="24"/>
      <c r="GJI70" s="28"/>
      <c r="GJJ70" s="24"/>
      <c r="GJK70" s="28"/>
      <c r="GJL70" s="24"/>
      <c r="GJM70" s="28"/>
      <c r="GJN70" s="24"/>
      <c r="GJO70" s="28"/>
      <c r="GJP70" s="24"/>
      <c r="GJQ70" s="28"/>
      <c r="GJR70" s="24"/>
      <c r="GJS70" s="28"/>
      <c r="GJT70" s="24"/>
      <c r="GJU70" s="28"/>
      <c r="GJV70" s="24"/>
      <c r="GJW70" s="28"/>
      <c r="GJX70" s="24"/>
      <c r="GJY70" s="28"/>
      <c r="GJZ70" s="24"/>
      <c r="GKA70" s="28"/>
      <c r="GKB70" s="24"/>
      <c r="GKC70" s="28"/>
      <c r="GKD70" s="24"/>
      <c r="GKE70" s="28"/>
      <c r="GKF70" s="24"/>
      <c r="GKG70" s="28"/>
      <c r="GKH70" s="24"/>
      <c r="GKI70" s="28"/>
      <c r="GKJ70" s="24"/>
      <c r="GKK70" s="28"/>
      <c r="GKL70" s="24"/>
      <c r="GKM70" s="28"/>
      <c r="GKN70" s="24"/>
      <c r="GKO70" s="28"/>
      <c r="GKP70" s="24"/>
      <c r="GKQ70" s="28"/>
      <c r="GKR70" s="24"/>
      <c r="GKS70" s="28"/>
      <c r="GKT70" s="24"/>
      <c r="GKU70" s="28"/>
      <c r="GKV70" s="24"/>
      <c r="GKW70" s="28"/>
      <c r="GKX70" s="24"/>
      <c r="GKY70" s="28"/>
      <c r="GKZ70" s="24"/>
      <c r="GLA70" s="28"/>
      <c r="GLB70" s="24"/>
      <c r="GLC70" s="28"/>
      <c r="GLD70" s="24"/>
      <c r="GLE70" s="28"/>
      <c r="GLF70" s="24"/>
      <c r="GLG70" s="28"/>
      <c r="GLH70" s="24"/>
      <c r="GLI70" s="28"/>
      <c r="GLJ70" s="24"/>
      <c r="GLK70" s="28"/>
      <c r="GLL70" s="24"/>
      <c r="GLM70" s="28"/>
      <c r="GLN70" s="24"/>
      <c r="GLO70" s="28"/>
      <c r="GLP70" s="24"/>
      <c r="GLQ70" s="28"/>
      <c r="GLR70" s="24"/>
      <c r="GLS70" s="28"/>
      <c r="GLT70" s="24"/>
      <c r="GLU70" s="28"/>
      <c r="GLV70" s="24"/>
      <c r="GLW70" s="28"/>
      <c r="GLX70" s="24"/>
      <c r="GLY70" s="28"/>
      <c r="GLZ70" s="24"/>
      <c r="GMA70" s="28"/>
      <c r="GMB70" s="24"/>
      <c r="GMC70" s="28"/>
      <c r="GMD70" s="24"/>
      <c r="GME70" s="28"/>
      <c r="GMF70" s="24"/>
      <c r="GMG70" s="28"/>
      <c r="GMH70" s="24"/>
      <c r="GMI70" s="28"/>
      <c r="GMJ70" s="24"/>
      <c r="GMK70" s="28"/>
      <c r="GML70" s="24"/>
      <c r="GMM70" s="28"/>
      <c r="GMN70" s="24"/>
      <c r="GMO70" s="28"/>
      <c r="GMP70" s="24"/>
      <c r="GMQ70" s="28"/>
      <c r="GMR70" s="24"/>
      <c r="GMS70" s="28"/>
      <c r="GMT70" s="24"/>
      <c r="GMU70" s="28"/>
      <c r="GMV70" s="24"/>
      <c r="GMW70" s="28"/>
      <c r="GMX70" s="24"/>
      <c r="GMY70" s="28"/>
      <c r="GMZ70" s="24"/>
      <c r="GNA70" s="28"/>
      <c r="GNB70" s="24"/>
      <c r="GNC70" s="28"/>
      <c r="GND70" s="24"/>
      <c r="GNE70" s="28"/>
      <c r="GNF70" s="24"/>
      <c r="GNG70" s="28"/>
      <c r="GNH70" s="24"/>
      <c r="GNI70" s="28"/>
      <c r="GNJ70" s="24"/>
      <c r="GNK70" s="28"/>
      <c r="GNL70" s="24"/>
      <c r="GNM70" s="28"/>
      <c r="GNN70" s="24"/>
      <c r="GNO70" s="28"/>
      <c r="GNP70" s="24"/>
      <c r="GNQ70" s="28"/>
      <c r="GNR70" s="24"/>
      <c r="GNS70" s="28"/>
      <c r="GNT70" s="24"/>
      <c r="GNU70" s="28"/>
      <c r="GNV70" s="24"/>
      <c r="GNW70" s="28"/>
      <c r="GNX70" s="24"/>
      <c r="GNY70" s="28"/>
      <c r="GNZ70" s="24"/>
      <c r="GOA70" s="28"/>
      <c r="GOB70" s="24"/>
      <c r="GOC70" s="28"/>
      <c r="GOD70" s="24"/>
      <c r="GOE70" s="28"/>
      <c r="GOF70" s="24"/>
      <c r="GOG70" s="28"/>
      <c r="GOH70" s="24"/>
      <c r="GOI70" s="28"/>
      <c r="GOJ70" s="24"/>
      <c r="GOK70" s="28"/>
      <c r="GOL70" s="24"/>
      <c r="GOM70" s="28"/>
      <c r="GON70" s="24"/>
      <c r="GOO70" s="28"/>
      <c r="GOP70" s="24"/>
      <c r="GOQ70" s="28"/>
      <c r="GOR70" s="24"/>
      <c r="GOS70" s="28"/>
      <c r="GOT70" s="24"/>
      <c r="GOU70" s="28"/>
      <c r="GOV70" s="24"/>
      <c r="GOW70" s="28"/>
      <c r="GOX70" s="24"/>
      <c r="GOY70" s="28"/>
      <c r="GOZ70" s="24"/>
      <c r="GPA70" s="28"/>
      <c r="GPB70" s="24"/>
      <c r="GPC70" s="28"/>
      <c r="GPD70" s="24"/>
      <c r="GPE70" s="28"/>
      <c r="GPF70" s="24"/>
      <c r="GPG70" s="28"/>
      <c r="GPH70" s="24"/>
      <c r="GPI70" s="28"/>
      <c r="GPJ70" s="24"/>
      <c r="GPK70" s="28"/>
      <c r="GPL70" s="24"/>
      <c r="GPM70" s="28"/>
      <c r="GPN70" s="24"/>
      <c r="GPO70" s="28"/>
      <c r="GPP70" s="24"/>
      <c r="GPQ70" s="28"/>
      <c r="GPR70" s="24"/>
      <c r="GPS70" s="28"/>
      <c r="GPT70" s="24"/>
      <c r="GPU70" s="28"/>
      <c r="GPV70" s="24"/>
      <c r="GPW70" s="28"/>
      <c r="GPX70" s="24"/>
      <c r="GPY70" s="28"/>
      <c r="GPZ70" s="24"/>
      <c r="GQA70" s="28"/>
      <c r="GQB70" s="24"/>
      <c r="GQC70" s="28"/>
      <c r="GQD70" s="24"/>
      <c r="GQE70" s="28"/>
      <c r="GQF70" s="24"/>
      <c r="GQG70" s="28"/>
      <c r="GQH70" s="24"/>
      <c r="GQI70" s="28"/>
      <c r="GQJ70" s="24"/>
      <c r="GQK70" s="28"/>
      <c r="GQL70" s="24"/>
      <c r="GQM70" s="28"/>
      <c r="GQN70" s="24"/>
      <c r="GQO70" s="28"/>
      <c r="GQP70" s="24"/>
      <c r="GQQ70" s="28"/>
      <c r="GQR70" s="24"/>
      <c r="GQS70" s="28"/>
      <c r="GQT70" s="24"/>
      <c r="GQU70" s="28"/>
      <c r="GQV70" s="24"/>
      <c r="GQW70" s="28"/>
      <c r="GQX70" s="24"/>
      <c r="GQY70" s="28"/>
      <c r="GQZ70" s="24"/>
      <c r="GRA70" s="28"/>
      <c r="GRB70" s="24"/>
      <c r="GRC70" s="28"/>
      <c r="GRD70" s="24"/>
      <c r="GRE70" s="28"/>
      <c r="GRF70" s="24"/>
      <c r="GRG70" s="28"/>
      <c r="GRH70" s="24"/>
      <c r="GRI70" s="28"/>
      <c r="GRJ70" s="24"/>
      <c r="GRK70" s="28"/>
      <c r="GRL70" s="24"/>
      <c r="GRM70" s="28"/>
      <c r="GRN70" s="24"/>
      <c r="GRO70" s="28"/>
      <c r="GRP70" s="24"/>
      <c r="GRQ70" s="28"/>
      <c r="GRR70" s="24"/>
      <c r="GRS70" s="28"/>
      <c r="GRT70" s="24"/>
      <c r="GRU70" s="28"/>
      <c r="GRV70" s="24"/>
      <c r="GRW70" s="28"/>
      <c r="GRX70" s="24"/>
      <c r="GRY70" s="28"/>
      <c r="GRZ70" s="24"/>
      <c r="GSA70" s="28"/>
      <c r="GSB70" s="24"/>
      <c r="GSC70" s="28"/>
      <c r="GSD70" s="24"/>
      <c r="GSE70" s="28"/>
      <c r="GSF70" s="24"/>
      <c r="GSG70" s="28"/>
      <c r="GSH70" s="24"/>
      <c r="GSI70" s="28"/>
      <c r="GSJ70" s="24"/>
      <c r="GSK70" s="28"/>
      <c r="GSL70" s="24"/>
      <c r="GSM70" s="28"/>
      <c r="GSN70" s="24"/>
      <c r="GSO70" s="28"/>
      <c r="GSP70" s="24"/>
      <c r="GSQ70" s="28"/>
      <c r="GSR70" s="24"/>
      <c r="GSS70" s="28"/>
      <c r="GST70" s="24"/>
      <c r="GSU70" s="28"/>
      <c r="GSV70" s="24"/>
      <c r="GSW70" s="28"/>
      <c r="GSX70" s="24"/>
      <c r="GSY70" s="28"/>
      <c r="GSZ70" s="24"/>
      <c r="GTA70" s="28"/>
      <c r="GTB70" s="24"/>
      <c r="GTC70" s="28"/>
      <c r="GTD70" s="24"/>
      <c r="GTE70" s="28"/>
      <c r="GTF70" s="24"/>
      <c r="GTG70" s="28"/>
      <c r="GTH70" s="24"/>
      <c r="GTI70" s="28"/>
      <c r="GTJ70" s="24"/>
      <c r="GTK70" s="28"/>
      <c r="GTL70" s="24"/>
      <c r="GTM70" s="28"/>
      <c r="GTN70" s="24"/>
      <c r="GTO70" s="28"/>
      <c r="GTP70" s="24"/>
      <c r="GTQ70" s="28"/>
      <c r="GTR70" s="24"/>
      <c r="GTS70" s="28"/>
      <c r="GTT70" s="24"/>
      <c r="GTU70" s="28"/>
      <c r="GTV70" s="24"/>
      <c r="GTW70" s="28"/>
      <c r="GTX70" s="24"/>
      <c r="GTY70" s="28"/>
      <c r="GTZ70" s="24"/>
      <c r="GUA70" s="28"/>
      <c r="GUB70" s="24"/>
      <c r="GUC70" s="28"/>
      <c r="GUD70" s="24"/>
      <c r="GUE70" s="28"/>
      <c r="GUF70" s="24"/>
      <c r="GUG70" s="28"/>
      <c r="GUH70" s="24"/>
      <c r="GUI70" s="28"/>
      <c r="GUJ70" s="24"/>
      <c r="GUK70" s="28"/>
      <c r="GUL70" s="24"/>
      <c r="GUM70" s="28"/>
      <c r="GUN70" s="24"/>
      <c r="GUO70" s="28"/>
      <c r="GUP70" s="24"/>
      <c r="GUQ70" s="28"/>
      <c r="GUR70" s="24"/>
      <c r="GUS70" s="28"/>
      <c r="GUT70" s="24"/>
      <c r="GUU70" s="28"/>
      <c r="GUV70" s="24"/>
      <c r="GUW70" s="28"/>
      <c r="GUX70" s="24"/>
      <c r="GUY70" s="28"/>
      <c r="GUZ70" s="24"/>
      <c r="GVA70" s="28"/>
      <c r="GVB70" s="24"/>
      <c r="GVC70" s="28"/>
      <c r="GVD70" s="24"/>
      <c r="GVE70" s="28"/>
      <c r="GVF70" s="24"/>
      <c r="GVG70" s="28"/>
      <c r="GVH70" s="24"/>
      <c r="GVI70" s="28"/>
      <c r="GVJ70" s="24"/>
      <c r="GVK70" s="28"/>
      <c r="GVL70" s="24"/>
      <c r="GVM70" s="28"/>
      <c r="GVN70" s="24"/>
      <c r="GVO70" s="28"/>
      <c r="GVP70" s="24"/>
      <c r="GVQ70" s="28"/>
      <c r="GVR70" s="24"/>
      <c r="GVS70" s="28"/>
      <c r="GVT70" s="24"/>
      <c r="GVU70" s="28"/>
      <c r="GVV70" s="24"/>
      <c r="GVW70" s="28"/>
      <c r="GVX70" s="24"/>
      <c r="GVY70" s="28"/>
      <c r="GVZ70" s="24"/>
      <c r="GWA70" s="28"/>
      <c r="GWB70" s="24"/>
      <c r="GWC70" s="28"/>
      <c r="GWD70" s="24"/>
      <c r="GWE70" s="28"/>
      <c r="GWF70" s="24"/>
      <c r="GWG70" s="28"/>
      <c r="GWH70" s="24"/>
      <c r="GWI70" s="28"/>
      <c r="GWJ70" s="24"/>
      <c r="GWK70" s="28"/>
      <c r="GWL70" s="24"/>
      <c r="GWM70" s="28"/>
      <c r="GWN70" s="24"/>
      <c r="GWO70" s="28"/>
      <c r="GWP70" s="24"/>
      <c r="GWQ70" s="28"/>
      <c r="GWR70" s="24"/>
      <c r="GWS70" s="28"/>
      <c r="GWT70" s="24"/>
      <c r="GWU70" s="28"/>
      <c r="GWV70" s="24"/>
      <c r="GWW70" s="28"/>
      <c r="GWX70" s="24"/>
      <c r="GWY70" s="28"/>
      <c r="GWZ70" s="24"/>
      <c r="GXA70" s="28"/>
      <c r="GXB70" s="24"/>
      <c r="GXC70" s="28"/>
      <c r="GXD70" s="24"/>
      <c r="GXE70" s="28"/>
      <c r="GXF70" s="24"/>
      <c r="GXG70" s="28"/>
      <c r="GXH70" s="24"/>
      <c r="GXI70" s="28"/>
      <c r="GXJ70" s="24"/>
      <c r="GXK70" s="28"/>
      <c r="GXL70" s="24"/>
      <c r="GXM70" s="28"/>
      <c r="GXN70" s="24"/>
      <c r="GXO70" s="28"/>
      <c r="GXP70" s="24"/>
      <c r="GXQ70" s="28"/>
      <c r="GXR70" s="24"/>
      <c r="GXS70" s="28"/>
      <c r="GXT70" s="24"/>
      <c r="GXU70" s="28"/>
      <c r="GXV70" s="24"/>
      <c r="GXW70" s="28"/>
      <c r="GXX70" s="24"/>
      <c r="GXY70" s="28"/>
      <c r="GXZ70" s="24"/>
      <c r="GYA70" s="28"/>
      <c r="GYB70" s="24"/>
      <c r="GYC70" s="28"/>
      <c r="GYD70" s="24"/>
      <c r="GYE70" s="28"/>
      <c r="GYF70" s="24"/>
      <c r="GYG70" s="28"/>
      <c r="GYH70" s="24"/>
      <c r="GYI70" s="28"/>
      <c r="GYJ70" s="24"/>
      <c r="GYK70" s="28"/>
      <c r="GYL70" s="24"/>
      <c r="GYM70" s="28"/>
      <c r="GYN70" s="24"/>
      <c r="GYO70" s="28"/>
      <c r="GYP70" s="24"/>
      <c r="GYQ70" s="28"/>
      <c r="GYR70" s="24"/>
      <c r="GYS70" s="28"/>
      <c r="GYT70" s="24"/>
      <c r="GYU70" s="28"/>
      <c r="GYV70" s="24"/>
      <c r="GYW70" s="28"/>
      <c r="GYX70" s="24"/>
      <c r="GYY70" s="28"/>
      <c r="GYZ70" s="24"/>
      <c r="GZA70" s="28"/>
      <c r="GZB70" s="24"/>
      <c r="GZC70" s="28"/>
      <c r="GZD70" s="24"/>
      <c r="GZE70" s="28"/>
      <c r="GZF70" s="24"/>
      <c r="GZG70" s="28"/>
      <c r="GZH70" s="24"/>
      <c r="GZI70" s="28"/>
      <c r="GZJ70" s="24"/>
      <c r="GZK70" s="28"/>
      <c r="GZL70" s="24"/>
      <c r="GZM70" s="28"/>
      <c r="GZN70" s="24"/>
      <c r="GZO70" s="28"/>
      <c r="GZP70" s="24"/>
      <c r="GZQ70" s="28"/>
      <c r="GZR70" s="24"/>
      <c r="GZS70" s="28"/>
      <c r="GZT70" s="24"/>
      <c r="GZU70" s="28"/>
      <c r="GZV70" s="24"/>
      <c r="GZW70" s="28"/>
      <c r="GZX70" s="24"/>
      <c r="GZY70" s="28"/>
      <c r="GZZ70" s="24"/>
      <c r="HAA70" s="28"/>
      <c r="HAB70" s="24"/>
      <c r="HAC70" s="28"/>
      <c r="HAD70" s="24"/>
      <c r="HAE70" s="28"/>
      <c r="HAF70" s="24"/>
      <c r="HAG70" s="28"/>
      <c r="HAH70" s="24"/>
      <c r="HAI70" s="28"/>
      <c r="HAJ70" s="24"/>
      <c r="HAK70" s="28"/>
      <c r="HAL70" s="24"/>
      <c r="HAM70" s="28"/>
      <c r="HAN70" s="24"/>
      <c r="HAO70" s="28"/>
      <c r="HAP70" s="24"/>
      <c r="HAQ70" s="28"/>
      <c r="HAR70" s="24"/>
      <c r="HAS70" s="28"/>
      <c r="HAT70" s="24"/>
      <c r="HAU70" s="28"/>
      <c r="HAV70" s="24"/>
      <c r="HAW70" s="28"/>
      <c r="HAX70" s="24"/>
      <c r="HAY70" s="28"/>
      <c r="HAZ70" s="24"/>
      <c r="HBA70" s="28"/>
      <c r="HBB70" s="24"/>
      <c r="HBC70" s="28"/>
      <c r="HBD70" s="24"/>
      <c r="HBE70" s="28"/>
      <c r="HBF70" s="24"/>
      <c r="HBG70" s="28"/>
      <c r="HBH70" s="24"/>
      <c r="HBI70" s="28"/>
      <c r="HBJ70" s="24"/>
      <c r="HBK70" s="28"/>
      <c r="HBL70" s="24"/>
      <c r="HBM70" s="28"/>
      <c r="HBN70" s="24"/>
      <c r="HBO70" s="28"/>
      <c r="HBP70" s="24"/>
      <c r="HBQ70" s="28"/>
      <c r="HBR70" s="24"/>
      <c r="HBS70" s="28"/>
      <c r="HBT70" s="24"/>
      <c r="HBU70" s="28"/>
      <c r="HBV70" s="24"/>
      <c r="HBW70" s="28"/>
      <c r="HBX70" s="24"/>
      <c r="HBY70" s="28"/>
      <c r="HBZ70" s="24"/>
      <c r="HCA70" s="28"/>
      <c r="HCB70" s="24"/>
      <c r="HCC70" s="28"/>
      <c r="HCD70" s="24"/>
      <c r="HCE70" s="28"/>
      <c r="HCF70" s="24"/>
      <c r="HCG70" s="28"/>
      <c r="HCH70" s="24"/>
      <c r="HCI70" s="28"/>
      <c r="HCJ70" s="24"/>
      <c r="HCK70" s="28"/>
      <c r="HCL70" s="24"/>
      <c r="HCM70" s="28"/>
      <c r="HCN70" s="24"/>
      <c r="HCO70" s="28"/>
      <c r="HCP70" s="24"/>
      <c r="HCQ70" s="28"/>
      <c r="HCR70" s="24"/>
      <c r="HCS70" s="28"/>
      <c r="HCT70" s="24"/>
      <c r="HCU70" s="28"/>
      <c r="HCV70" s="24"/>
      <c r="HCW70" s="28"/>
      <c r="HCX70" s="24"/>
      <c r="HCY70" s="28"/>
      <c r="HCZ70" s="24"/>
      <c r="HDA70" s="28"/>
      <c r="HDB70" s="24"/>
      <c r="HDC70" s="28"/>
      <c r="HDD70" s="24"/>
      <c r="HDE70" s="28"/>
      <c r="HDF70" s="24"/>
      <c r="HDG70" s="28"/>
      <c r="HDH70" s="24"/>
      <c r="HDI70" s="28"/>
      <c r="HDJ70" s="24"/>
      <c r="HDK70" s="28"/>
      <c r="HDL70" s="24"/>
      <c r="HDM70" s="28"/>
      <c r="HDN70" s="24"/>
      <c r="HDO70" s="28"/>
      <c r="HDP70" s="24"/>
      <c r="HDQ70" s="28"/>
      <c r="HDR70" s="24"/>
      <c r="HDS70" s="28"/>
      <c r="HDT70" s="24"/>
      <c r="HDU70" s="28"/>
      <c r="HDV70" s="24"/>
      <c r="HDW70" s="28"/>
      <c r="HDX70" s="24"/>
      <c r="HDY70" s="28"/>
      <c r="HDZ70" s="24"/>
      <c r="HEA70" s="28"/>
      <c r="HEB70" s="24"/>
      <c r="HEC70" s="28"/>
      <c r="HED70" s="24"/>
      <c r="HEE70" s="28"/>
      <c r="HEF70" s="24"/>
      <c r="HEG70" s="28"/>
      <c r="HEH70" s="24"/>
      <c r="HEI70" s="28"/>
      <c r="HEJ70" s="24"/>
      <c r="HEK70" s="28"/>
      <c r="HEL70" s="24"/>
      <c r="HEM70" s="28"/>
      <c r="HEN70" s="24"/>
      <c r="HEO70" s="28"/>
      <c r="HEP70" s="24"/>
      <c r="HEQ70" s="28"/>
      <c r="HER70" s="24"/>
      <c r="HES70" s="28"/>
      <c r="HET70" s="24"/>
      <c r="HEU70" s="28"/>
      <c r="HEV70" s="24"/>
      <c r="HEW70" s="28"/>
      <c r="HEX70" s="24"/>
      <c r="HEY70" s="28"/>
      <c r="HEZ70" s="24"/>
      <c r="HFA70" s="28"/>
      <c r="HFB70" s="24"/>
      <c r="HFC70" s="28"/>
      <c r="HFD70" s="24"/>
      <c r="HFE70" s="28"/>
      <c r="HFF70" s="24"/>
      <c r="HFG70" s="28"/>
      <c r="HFH70" s="24"/>
      <c r="HFI70" s="28"/>
      <c r="HFJ70" s="24"/>
      <c r="HFK70" s="28"/>
      <c r="HFL70" s="24"/>
      <c r="HFM70" s="28"/>
      <c r="HFN70" s="24"/>
      <c r="HFO70" s="28"/>
      <c r="HFP70" s="24"/>
      <c r="HFQ70" s="28"/>
      <c r="HFR70" s="24"/>
      <c r="HFS70" s="28"/>
      <c r="HFT70" s="24"/>
      <c r="HFU70" s="28"/>
      <c r="HFV70" s="24"/>
      <c r="HFW70" s="28"/>
      <c r="HFX70" s="24"/>
      <c r="HFY70" s="28"/>
      <c r="HFZ70" s="24"/>
      <c r="HGA70" s="28"/>
      <c r="HGB70" s="24"/>
      <c r="HGC70" s="28"/>
      <c r="HGD70" s="24"/>
      <c r="HGE70" s="28"/>
      <c r="HGF70" s="24"/>
      <c r="HGG70" s="28"/>
      <c r="HGH70" s="24"/>
      <c r="HGI70" s="28"/>
      <c r="HGJ70" s="24"/>
      <c r="HGK70" s="28"/>
      <c r="HGL70" s="24"/>
      <c r="HGM70" s="28"/>
      <c r="HGN70" s="24"/>
      <c r="HGO70" s="28"/>
      <c r="HGP70" s="24"/>
      <c r="HGQ70" s="28"/>
      <c r="HGR70" s="24"/>
      <c r="HGS70" s="28"/>
      <c r="HGT70" s="24"/>
      <c r="HGU70" s="28"/>
      <c r="HGV70" s="24"/>
      <c r="HGW70" s="28"/>
      <c r="HGX70" s="24"/>
      <c r="HGY70" s="28"/>
      <c r="HGZ70" s="24"/>
      <c r="HHA70" s="28"/>
      <c r="HHB70" s="24"/>
      <c r="HHC70" s="28"/>
      <c r="HHD70" s="24"/>
      <c r="HHE70" s="28"/>
      <c r="HHF70" s="24"/>
      <c r="HHG70" s="28"/>
      <c r="HHH70" s="24"/>
      <c r="HHI70" s="28"/>
      <c r="HHJ70" s="24"/>
      <c r="HHK70" s="28"/>
      <c r="HHL70" s="24"/>
      <c r="HHM70" s="28"/>
      <c r="HHN70" s="24"/>
      <c r="HHO70" s="28"/>
      <c r="HHP70" s="24"/>
      <c r="HHQ70" s="28"/>
      <c r="HHR70" s="24"/>
      <c r="HHS70" s="28"/>
      <c r="HHT70" s="24"/>
      <c r="HHU70" s="28"/>
      <c r="HHV70" s="24"/>
      <c r="HHW70" s="28"/>
      <c r="HHX70" s="24"/>
      <c r="HHY70" s="28"/>
      <c r="HHZ70" s="24"/>
      <c r="HIA70" s="28"/>
      <c r="HIB70" s="24"/>
      <c r="HIC70" s="28"/>
      <c r="HID70" s="24"/>
      <c r="HIE70" s="28"/>
      <c r="HIF70" s="24"/>
      <c r="HIG70" s="28"/>
      <c r="HIH70" s="24"/>
      <c r="HII70" s="28"/>
      <c r="HIJ70" s="24"/>
      <c r="HIK70" s="28"/>
      <c r="HIL70" s="24"/>
      <c r="HIM70" s="28"/>
      <c r="HIN70" s="24"/>
      <c r="HIO70" s="28"/>
      <c r="HIP70" s="24"/>
      <c r="HIQ70" s="28"/>
      <c r="HIR70" s="24"/>
      <c r="HIS70" s="28"/>
      <c r="HIT70" s="24"/>
      <c r="HIU70" s="28"/>
      <c r="HIV70" s="24"/>
      <c r="HIW70" s="28"/>
      <c r="HIX70" s="24"/>
      <c r="HIY70" s="28"/>
      <c r="HIZ70" s="24"/>
      <c r="HJA70" s="28"/>
      <c r="HJB70" s="24"/>
      <c r="HJC70" s="28"/>
      <c r="HJD70" s="24"/>
      <c r="HJE70" s="28"/>
      <c r="HJF70" s="24"/>
      <c r="HJG70" s="28"/>
      <c r="HJH70" s="24"/>
      <c r="HJI70" s="28"/>
      <c r="HJJ70" s="24"/>
      <c r="HJK70" s="28"/>
      <c r="HJL70" s="24"/>
      <c r="HJM70" s="28"/>
      <c r="HJN70" s="24"/>
      <c r="HJO70" s="28"/>
      <c r="HJP70" s="24"/>
      <c r="HJQ70" s="28"/>
      <c r="HJR70" s="24"/>
      <c r="HJS70" s="28"/>
      <c r="HJT70" s="24"/>
      <c r="HJU70" s="28"/>
      <c r="HJV70" s="24"/>
      <c r="HJW70" s="28"/>
      <c r="HJX70" s="24"/>
      <c r="HJY70" s="28"/>
      <c r="HJZ70" s="24"/>
      <c r="HKA70" s="28"/>
      <c r="HKB70" s="24"/>
      <c r="HKC70" s="28"/>
      <c r="HKD70" s="24"/>
      <c r="HKE70" s="28"/>
      <c r="HKF70" s="24"/>
      <c r="HKG70" s="28"/>
      <c r="HKH70" s="24"/>
      <c r="HKI70" s="28"/>
      <c r="HKJ70" s="24"/>
      <c r="HKK70" s="28"/>
      <c r="HKL70" s="24"/>
      <c r="HKM70" s="28"/>
      <c r="HKN70" s="24"/>
      <c r="HKO70" s="28"/>
      <c r="HKP70" s="24"/>
      <c r="HKQ70" s="28"/>
      <c r="HKR70" s="24"/>
      <c r="HKS70" s="28"/>
      <c r="HKT70" s="24"/>
      <c r="HKU70" s="28"/>
      <c r="HKV70" s="24"/>
      <c r="HKW70" s="28"/>
      <c r="HKX70" s="24"/>
      <c r="HKY70" s="28"/>
      <c r="HKZ70" s="24"/>
      <c r="HLA70" s="28"/>
      <c r="HLB70" s="24"/>
      <c r="HLC70" s="28"/>
      <c r="HLD70" s="24"/>
      <c r="HLE70" s="28"/>
      <c r="HLF70" s="24"/>
      <c r="HLG70" s="28"/>
      <c r="HLH70" s="24"/>
      <c r="HLI70" s="28"/>
      <c r="HLJ70" s="24"/>
      <c r="HLK70" s="28"/>
      <c r="HLL70" s="24"/>
      <c r="HLM70" s="28"/>
      <c r="HLN70" s="24"/>
      <c r="HLO70" s="28"/>
      <c r="HLP70" s="24"/>
      <c r="HLQ70" s="28"/>
      <c r="HLR70" s="24"/>
      <c r="HLS70" s="28"/>
      <c r="HLT70" s="24"/>
      <c r="HLU70" s="28"/>
      <c r="HLV70" s="24"/>
      <c r="HLW70" s="28"/>
      <c r="HLX70" s="24"/>
      <c r="HLY70" s="28"/>
      <c r="HLZ70" s="24"/>
      <c r="HMA70" s="28"/>
      <c r="HMB70" s="24"/>
      <c r="HMC70" s="28"/>
      <c r="HMD70" s="24"/>
      <c r="HME70" s="28"/>
      <c r="HMF70" s="24"/>
      <c r="HMG70" s="28"/>
      <c r="HMH70" s="24"/>
      <c r="HMI70" s="28"/>
      <c r="HMJ70" s="24"/>
      <c r="HMK70" s="28"/>
      <c r="HML70" s="24"/>
      <c r="HMM70" s="28"/>
      <c r="HMN70" s="24"/>
      <c r="HMO70" s="28"/>
      <c r="HMP70" s="24"/>
      <c r="HMQ70" s="28"/>
      <c r="HMR70" s="24"/>
      <c r="HMS70" s="28"/>
      <c r="HMT70" s="24"/>
      <c r="HMU70" s="28"/>
      <c r="HMV70" s="24"/>
      <c r="HMW70" s="28"/>
      <c r="HMX70" s="24"/>
      <c r="HMY70" s="28"/>
      <c r="HMZ70" s="24"/>
      <c r="HNA70" s="28"/>
      <c r="HNB70" s="24"/>
      <c r="HNC70" s="28"/>
      <c r="HND70" s="24"/>
      <c r="HNE70" s="28"/>
      <c r="HNF70" s="24"/>
      <c r="HNG70" s="28"/>
      <c r="HNH70" s="24"/>
      <c r="HNI70" s="28"/>
      <c r="HNJ70" s="24"/>
      <c r="HNK70" s="28"/>
      <c r="HNL70" s="24"/>
      <c r="HNM70" s="28"/>
      <c r="HNN70" s="24"/>
      <c r="HNO70" s="28"/>
      <c r="HNP70" s="24"/>
      <c r="HNQ70" s="28"/>
      <c r="HNR70" s="24"/>
      <c r="HNS70" s="28"/>
      <c r="HNT70" s="24"/>
      <c r="HNU70" s="28"/>
      <c r="HNV70" s="24"/>
      <c r="HNW70" s="28"/>
      <c r="HNX70" s="24"/>
      <c r="HNY70" s="28"/>
      <c r="HNZ70" s="24"/>
      <c r="HOA70" s="28"/>
      <c r="HOB70" s="24"/>
      <c r="HOC70" s="28"/>
      <c r="HOD70" s="24"/>
      <c r="HOE70" s="28"/>
      <c r="HOF70" s="24"/>
      <c r="HOG70" s="28"/>
      <c r="HOH70" s="24"/>
      <c r="HOI70" s="28"/>
      <c r="HOJ70" s="24"/>
      <c r="HOK70" s="28"/>
      <c r="HOL70" s="24"/>
      <c r="HOM70" s="28"/>
      <c r="HON70" s="24"/>
      <c r="HOO70" s="28"/>
      <c r="HOP70" s="24"/>
      <c r="HOQ70" s="28"/>
      <c r="HOR70" s="24"/>
      <c r="HOS70" s="28"/>
      <c r="HOT70" s="24"/>
      <c r="HOU70" s="28"/>
      <c r="HOV70" s="24"/>
      <c r="HOW70" s="28"/>
      <c r="HOX70" s="24"/>
      <c r="HOY70" s="28"/>
      <c r="HOZ70" s="24"/>
      <c r="HPA70" s="28"/>
      <c r="HPB70" s="24"/>
      <c r="HPC70" s="28"/>
      <c r="HPD70" s="24"/>
      <c r="HPE70" s="28"/>
      <c r="HPF70" s="24"/>
      <c r="HPG70" s="28"/>
      <c r="HPH70" s="24"/>
      <c r="HPI70" s="28"/>
      <c r="HPJ70" s="24"/>
      <c r="HPK70" s="28"/>
      <c r="HPL70" s="24"/>
      <c r="HPM70" s="28"/>
      <c r="HPN70" s="24"/>
      <c r="HPO70" s="28"/>
      <c r="HPP70" s="24"/>
      <c r="HPQ70" s="28"/>
      <c r="HPR70" s="24"/>
      <c r="HPS70" s="28"/>
      <c r="HPT70" s="24"/>
      <c r="HPU70" s="28"/>
      <c r="HPV70" s="24"/>
      <c r="HPW70" s="28"/>
      <c r="HPX70" s="24"/>
      <c r="HPY70" s="28"/>
      <c r="HPZ70" s="24"/>
      <c r="HQA70" s="28"/>
      <c r="HQB70" s="24"/>
      <c r="HQC70" s="28"/>
      <c r="HQD70" s="24"/>
      <c r="HQE70" s="28"/>
      <c r="HQF70" s="24"/>
      <c r="HQG70" s="28"/>
      <c r="HQH70" s="24"/>
      <c r="HQI70" s="28"/>
      <c r="HQJ70" s="24"/>
      <c r="HQK70" s="28"/>
      <c r="HQL70" s="24"/>
      <c r="HQM70" s="28"/>
      <c r="HQN70" s="24"/>
      <c r="HQO70" s="28"/>
      <c r="HQP70" s="24"/>
      <c r="HQQ70" s="28"/>
      <c r="HQR70" s="24"/>
      <c r="HQS70" s="28"/>
      <c r="HQT70" s="24"/>
      <c r="HQU70" s="28"/>
      <c r="HQV70" s="24"/>
      <c r="HQW70" s="28"/>
      <c r="HQX70" s="24"/>
      <c r="HQY70" s="28"/>
      <c r="HQZ70" s="24"/>
      <c r="HRA70" s="28"/>
      <c r="HRB70" s="24"/>
      <c r="HRC70" s="28"/>
      <c r="HRD70" s="24"/>
      <c r="HRE70" s="28"/>
      <c r="HRF70" s="24"/>
      <c r="HRG70" s="28"/>
      <c r="HRH70" s="24"/>
      <c r="HRI70" s="28"/>
      <c r="HRJ70" s="24"/>
      <c r="HRK70" s="28"/>
      <c r="HRL70" s="24"/>
      <c r="HRM70" s="28"/>
      <c r="HRN70" s="24"/>
      <c r="HRO70" s="28"/>
      <c r="HRP70" s="24"/>
      <c r="HRQ70" s="28"/>
      <c r="HRR70" s="24"/>
      <c r="HRS70" s="28"/>
      <c r="HRT70" s="24"/>
      <c r="HRU70" s="28"/>
      <c r="HRV70" s="24"/>
      <c r="HRW70" s="28"/>
      <c r="HRX70" s="24"/>
      <c r="HRY70" s="28"/>
      <c r="HRZ70" s="24"/>
      <c r="HSA70" s="28"/>
      <c r="HSB70" s="24"/>
      <c r="HSC70" s="28"/>
      <c r="HSD70" s="24"/>
      <c r="HSE70" s="28"/>
      <c r="HSF70" s="24"/>
      <c r="HSG70" s="28"/>
      <c r="HSH70" s="24"/>
      <c r="HSI70" s="28"/>
      <c r="HSJ70" s="24"/>
      <c r="HSK70" s="28"/>
      <c r="HSL70" s="24"/>
      <c r="HSM70" s="28"/>
      <c r="HSN70" s="24"/>
      <c r="HSO70" s="28"/>
      <c r="HSP70" s="24"/>
      <c r="HSQ70" s="28"/>
      <c r="HSR70" s="24"/>
      <c r="HSS70" s="28"/>
      <c r="HST70" s="24"/>
      <c r="HSU70" s="28"/>
      <c r="HSV70" s="24"/>
      <c r="HSW70" s="28"/>
      <c r="HSX70" s="24"/>
      <c r="HSY70" s="28"/>
      <c r="HSZ70" s="24"/>
      <c r="HTA70" s="28"/>
      <c r="HTB70" s="24"/>
      <c r="HTC70" s="28"/>
      <c r="HTD70" s="24"/>
      <c r="HTE70" s="28"/>
      <c r="HTF70" s="24"/>
      <c r="HTG70" s="28"/>
      <c r="HTH70" s="24"/>
      <c r="HTI70" s="28"/>
      <c r="HTJ70" s="24"/>
      <c r="HTK70" s="28"/>
      <c r="HTL70" s="24"/>
      <c r="HTM70" s="28"/>
      <c r="HTN70" s="24"/>
      <c r="HTO70" s="28"/>
      <c r="HTP70" s="24"/>
      <c r="HTQ70" s="28"/>
      <c r="HTR70" s="24"/>
      <c r="HTS70" s="28"/>
      <c r="HTT70" s="24"/>
      <c r="HTU70" s="28"/>
      <c r="HTV70" s="24"/>
      <c r="HTW70" s="28"/>
      <c r="HTX70" s="24"/>
      <c r="HTY70" s="28"/>
      <c r="HTZ70" s="24"/>
      <c r="HUA70" s="28"/>
      <c r="HUB70" s="24"/>
      <c r="HUC70" s="28"/>
      <c r="HUD70" s="24"/>
      <c r="HUE70" s="28"/>
      <c r="HUF70" s="24"/>
      <c r="HUG70" s="28"/>
      <c r="HUH70" s="24"/>
      <c r="HUI70" s="28"/>
      <c r="HUJ70" s="24"/>
      <c r="HUK70" s="28"/>
      <c r="HUL70" s="24"/>
      <c r="HUM70" s="28"/>
      <c r="HUN70" s="24"/>
      <c r="HUO70" s="28"/>
      <c r="HUP70" s="24"/>
      <c r="HUQ70" s="28"/>
      <c r="HUR70" s="24"/>
      <c r="HUS70" s="28"/>
      <c r="HUT70" s="24"/>
      <c r="HUU70" s="28"/>
      <c r="HUV70" s="24"/>
      <c r="HUW70" s="28"/>
      <c r="HUX70" s="24"/>
      <c r="HUY70" s="28"/>
      <c r="HUZ70" s="24"/>
      <c r="HVA70" s="28"/>
      <c r="HVB70" s="24"/>
      <c r="HVC70" s="28"/>
      <c r="HVD70" s="24"/>
      <c r="HVE70" s="28"/>
      <c r="HVF70" s="24"/>
      <c r="HVG70" s="28"/>
      <c r="HVH70" s="24"/>
      <c r="HVI70" s="28"/>
      <c r="HVJ70" s="24"/>
      <c r="HVK70" s="28"/>
      <c r="HVL70" s="24"/>
      <c r="HVM70" s="28"/>
      <c r="HVN70" s="24"/>
      <c r="HVO70" s="28"/>
      <c r="HVP70" s="24"/>
      <c r="HVQ70" s="28"/>
      <c r="HVR70" s="24"/>
      <c r="HVS70" s="28"/>
      <c r="HVT70" s="24"/>
      <c r="HVU70" s="28"/>
      <c r="HVV70" s="24"/>
      <c r="HVW70" s="28"/>
      <c r="HVX70" s="24"/>
      <c r="HVY70" s="28"/>
      <c r="HVZ70" s="24"/>
      <c r="HWA70" s="28"/>
      <c r="HWB70" s="24"/>
      <c r="HWC70" s="28"/>
      <c r="HWD70" s="24"/>
      <c r="HWE70" s="28"/>
      <c r="HWF70" s="24"/>
      <c r="HWG70" s="28"/>
      <c r="HWH70" s="24"/>
      <c r="HWI70" s="28"/>
      <c r="HWJ70" s="24"/>
      <c r="HWK70" s="28"/>
      <c r="HWL70" s="24"/>
      <c r="HWM70" s="28"/>
      <c r="HWN70" s="24"/>
      <c r="HWO70" s="28"/>
      <c r="HWP70" s="24"/>
      <c r="HWQ70" s="28"/>
      <c r="HWR70" s="24"/>
      <c r="HWS70" s="28"/>
      <c r="HWT70" s="24"/>
      <c r="HWU70" s="28"/>
      <c r="HWV70" s="24"/>
      <c r="HWW70" s="28"/>
      <c r="HWX70" s="24"/>
      <c r="HWY70" s="28"/>
      <c r="HWZ70" s="24"/>
      <c r="HXA70" s="28"/>
      <c r="HXB70" s="24"/>
      <c r="HXC70" s="28"/>
      <c r="HXD70" s="24"/>
      <c r="HXE70" s="28"/>
      <c r="HXF70" s="24"/>
      <c r="HXG70" s="28"/>
      <c r="HXH70" s="24"/>
      <c r="HXI70" s="28"/>
      <c r="HXJ70" s="24"/>
      <c r="HXK70" s="28"/>
      <c r="HXL70" s="24"/>
      <c r="HXM70" s="28"/>
      <c r="HXN70" s="24"/>
      <c r="HXO70" s="28"/>
      <c r="HXP70" s="24"/>
      <c r="HXQ70" s="28"/>
      <c r="HXR70" s="24"/>
      <c r="HXS70" s="28"/>
      <c r="HXT70" s="24"/>
      <c r="HXU70" s="28"/>
      <c r="HXV70" s="24"/>
      <c r="HXW70" s="28"/>
      <c r="HXX70" s="24"/>
      <c r="HXY70" s="28"/>
      <c r="HXZ70" s="24"/>
      <c r="HYA70" s="28"/>
      <c r="HYB70" s="24"/>
      <c r="HYC70" s="28"/>
      <c r="HYD70" s="24"/>
      <c r="HYE70" s="28"/>
      <c r="HYF70" s="24"/>
      <c r="HYG70" s="28"/>
      <c r="HYH70" s="24"/>
      <c r="HYI70" s="28"/>
      <c r="HYJ70" s="24"/>
      <c r="HYK70" s="28"/>
      <c r="HYL70" s="24"/>
      <c r="HYM70" s="28"/>
      <c r="HYN70" s="24"/>
      <c r="HYO70" s="28"/>
      <c r="HYP70" s="24"/>
      <c r="HYQ70" s="28"/>
      <c r="HYR70" s="24"/>
      <c r="HYS70" s="28"/>
      <c r="HYT70" s="24"/>
      <c r="HYU70" s="28"/>
      <c r="HYV70" s="24"/>
      <c r="HYW70" s="28"/>
      <c r="HYX70" s="24"/>
      <c r="HYY70" s="28"/>
      <c r="HYZ70" s="24"/>
      <c r="HZA70" s="28"/>
      <c r="HZB70" s="24"/>
      <c r="HZC70" s="28"/>
      <c r="HZD70" s="24"/>
      <c r="HZE70" s="28"/>
      <c r="HZF70" s="24"/>
      <c r="HZG70" s="28"/>
      <c r="HZH70" s="24"/>
      <c r="HZI70" s="28"/>
      <c r="HZJ70" s="24"/>
      <c r="HZK70" s="28"/>
      <c r="HZL70" s="24"/>
      <c r="HZM70" s="28"/>
      <c r="HZN70" s="24"/>
      <c r="HZO70" s="28"/>
      <c r="HZP70" s="24"/>
      <c r="HZQ70" s="28"/>
      <c r="HZR70" s="24"/>
      <c r="HZS70" s="28"/>
      <c r="HZT70" s="24"/>
      <c r="HZU70" s="28"/>
      <c r="HZV70" s="24"/>
      <c r="HZW70" s="28"/>
      <c r="HZX70" s="24"/>
      <c r="HZY70" s="28"/>
      <c r="HZZ70" s="24"/>
      <c r="IAA70" s="28"/>
      <c r="IAB70" s="24"/>
      <c r="IAC70" s="28"/>
      <c r="IAD70" s="24"/>
      <c r="IAE70" s="28"/>
      <c r="IAF70" s="24"/>
      <c r="IAG70" s="28"/>
      <c r="IAH70" s="24"/>
      <c r="IAI70" s="28"/>
      <c r="IAJ70" s="24"/>
      <c r="IAK70" s="28"/>
      <c r="IAL70" s="24"/>
      <c r="IAM70" s="28"/>
      <c r="IAN70" s="24"/>
      <c r="IAO70" s="28"/>
      <c r="IAP70" s="24"/>
      <c r="IAQ70" s="28"/>
      <c r="IAR70" s="24"/>
      <c r="IAS70" s="28"/>
      <c r="IAT70" s="24"/>
      <c r="IAU70" s="28"/>
      <c r="IAV70" s="24"/>
      <c r="IAW70" s="28"/>
      <c r="IAX70" s="24"/>
      <c r="IAY70" s="28"/>
      <c r="IAZ70" s="24"/>
      <c r="IBA70" s="28"/>
      <c r="IBB70" s="24"/>
      <c r="IBC70" s="28"/>
      <c r="IBD70" s="24"/>
      <c r="IBE70" s="28"/>
      <c r="IBF70" s="24"/>
      <c r="IBG70" s="28"/>
      <c r="IBH70" s="24"/>
      <c r="IBI70" s="28"/>
      <c r="IBJ70" s="24"/>
      <c r="IBK70" s="28"/>
      <c r="IBL70" s="24"/>
      <c r="IBM70" s="28"/>
      <c r="IBN70" s="24"/>
      <c r="IBO70" s="28"/>
      <c r="IBP70" s="24"/>
      <c r="IBQ70" s="28"/>
      <c r="IBR70" s="24"/>
      <c r="IBS70" s="28"/>
      <c r="IBT70" s="24"/>
      <c r="IBU70" s="28"/>
      <c r="IBV70" s="24"/>
      <c r="IBW70" s="28"/>
      <c r="IBX70" s="24"/>
      <c r="IBY70" s="28"/>
      <c r="IBZ70" s="24"/>
      <c r="ICA70" s="28"/>
      <c r="ICB70" s="24"/>
      <c r="ICC70" s="28"/>
      <c r="ICD70" s="24"/>
      <c r="ICE70" s="28"/>
      <c r="ICF70" s="24"/>
      <c r="ICG70" s="28"/>
      <c r="ICH70" s="24"/>
      <c r="ICI70" s="28"/>
      <c r="ICJ70" s="24"/>
      <c r="ICK70" s="28"/>
      <c r="ICL70" s="24"/>
      <c r="ICM70" s="28"/>
      <c r="ICN70" s="24"/>
      <c r="ICO70" s="28"/>
      <c r="ICP70" s="24"/>
      <c r="ICQ70" s="28"/>
      <c r="ICR70" s="24"/>
      <c r="ICS70" s="28"/>
      <c r="ICT70" s="24"/>
      <c r="ICU70" s="28"/>
      <c r="ICV70" s="24"/>
      <c r="ICW70" s="28"/>
      <c r="ICX70" s="24"/>
      <c r="ICY70" s="28"/>
      <c r="ICZ70" s="24"/>
      <c r="IDA70" s="28"/>
      <c r="IDB70" s="24"/>
      <c r="IDC70" s="28"/>
      <c r="IDD70" s="24"/>
      <c r="IDE70" s="28"/>
      <c r="IDF70" s="24"/>
      <c r="IDG70" s="28"/>
      <c r="IDH70" s="24"/>
      <c r="IDI70" s="28"/>
      <c r="IDJ70" s="24"/>
      <c r="IDK70" s="28"/>
      <c r="IDL70" s="24"/>
      <c r="IDM70" s="28"/>
      <c r="IDN70" s="24"/>
      <c r="IDO70" s="28"/>
      <c r="IDP70" s="24"/>
      <c r="IDQ70" s="28"/>
      <c r="IDR70" s="24"/>
      <c r="IDS70" s="28"/>
      <c r="IDT70" s="24"/>
      <c r="IDU70" s="28"/>
      <c r="IDV70" s="24"/>
      <c r="IDW70" s="28"/>
      <c r="IDX70" s="24"/>
      <c r="IDY70" s="28"/>
      <c r="IDZ70" s="24"/>
      <c r="IEA70" s="28"/>
      <c r="IEB70" s="24"/>
      <c r="IEC70" s="28"/>
      <c r="IED70" s="24"/>
      <c r="IEE70" s="28"/>
      <c r="IEF70" s="24"/>
      <c r="IEG70" s="28"/>
      <c r="IEH70" s="24"/>
      <c r="IEI70" s="28"/>
      <c r="IEJ70" s="24"/>
      <c r="IEK70" s="28"/>
      <c r="IEL70" s="24"/>
      <c r="IEM70" s="28"/>
      <c r="IEN70" s="24"/>
      <c r="IEO70" s="28"/>
      <c r="IEP70" s="24"/>
      <c r="IEQ70" s="28"/>
      <c r="IER70" s="24"/>
      <c r="IES70" s="28"/>
      <c r="IET70" s="24"/>
      <c r="IEU70" s="28"/>
      <c r="IEV70" s="24"/>
      <c r="IEW70" s="28"/>
      <c r="IEX70" s="24"/>
      <c r="IEY70" s="28"/>
      <c r="IEZ70" s="24"/>
      <c r="IFA70" s="28"/>
      <c r="IFB70" s="24"/>
      <c r="IFC70" s="28"/>
      <c r="IFD70" s="24"/>
      <c r="IFE70" s="28"/>
      <c r="IFF70" s="24"/>
      <c r="IFG70" s="28"/>
      <c r="IFH70" s="24"/>
      <c r="IFI70" s="28"/>
      <c r="IFJ70" s="24"/>
      <c r="IFK70" s="28"/>
      <c r="IFL70" s="24"/>
      <c r="IFM70" s="28"/>
      <c r="IFN70" s="24"/>
      <c r="IFO70" s="28"/>
      <c r="IFP70" s="24"/>
      <c r="IFQ70" s="28"/>
      <c r="IFR70" s="24"/>
      <c r="IFS70" s="28"/>
      <c r="IFT70" s="24"/>
      <c r="IFU70" s="28"/>
      <c r="IFV70" s="24"/>
      <c r="IFW70" s="28"/>
      <c r="IFX70" s="24"/>
      <c r="IFY70" s="28"/>
      <c r="IFZ70" s="24"/>
      <c r="IGA70" s="28"/>
      <c r="IGB70" s="24"/>
      <c r="IGC70" s="28"/>
      <c r="IGD70" s="24"/>
      <c r="IGE70" s="28"/>
      <c r="IGF70" s="24"/>
      <c r="IGG70" s="28"/>
      <c r="IGH70" s="24"/>
      <c r="IGI70" s="28"/>
      <c r="IGJ70" s="24"/>
      <c r="IGK70" s="28"/>
      <c r="IGL70" s="24"/>
      <c r="IGM70" s="28"/>
      <c r="IGN70" s="24"/>
      <c r="IGO70" s="28"/>
      <c r="IGP70" s="24"/>
      <c r="IGQ70" s="28"/>
      <c r="IGR70" s="24"/>
      <c r="IGS70" s="28"/>
      <c r="IGT70" s="24"/>
      <c r="IGU70" s="28"/>
      <c r="IGV70" s="24"/>
      <c r="IGW70" s="28"/>
      <c r="IGX70" s="24"/>
      <c r="IGY70" s="28"/>
      <c r="IGZ70" s="24"/>
      <c r="IHA70" s="28"/>
      <c r="IHB70" s="24"/>
      <c r="IHC70" s="28"/>
      <c r="IHD70" s="24"/>
      <c r="IHE70" s="28"/>
      <c r="IHF70" s="24"/>
      <c r="IHG70" s="28"/>
      <c r="IHH70" s="24"/>
      <c r="IHI70" s="28"/>
      <c r="IHJ70" s="24"/>
      <c r="IHK70" s="28"/>
      <c r="IHL70" s="24"/>
      <c r="IHM70" s="28"/>
      <c r="IHN70" s="24"/>
      <c r="IHO70" s="28"/>
      <c r="IHP70" s="24"/>
      <c r="IHQ70" s="28"/>
      <c r="IHR70" s="24"/>
      <c r="IHS70" s="28"/>
      <c r="IHT70" s="24"/>
      <c r="IHU70" s="28"/>
      <c r="IHV70" s="24"/>
      <c r="IHW70" s="28"/>
      <c r="IHX70" s="24"/>
      <c r="IHY70" s="28"/>
      <c r="IHZ70" s="24"/>
      <c r="IIA70" s="28"/>
      <c r="IIB70" s="24"/>
      <c r="IIC70" s="28"/>
      <c r="IID70" s="24"/>
      <c r="IIE70" s="28"/>
      <c r="IIF70" s="24"/>
      <c r="IIG70" s="28"/>
      <c r="IIH70" s="24"/>
      <c r="III70" s="28"/>
      <c r="IIJ70" s="24"/>
      <c r="IIK70" s="28"/>
      <c r="IIL70" s="24"/>
      <c r="IIM70" s="28"/>
      <c r="IIN70" s="24"/>
      <c r="IIO70" s="28"/>
      <c r="IIP70" s="24"/>
      <c r="IIQ70" s="28"/>
      <c r="IIR70" s="24"/>
      <c r="IIS70" s="28"/>
      <c r="IIT70" s="24"/>
      <c r="IIU70" s="28"/>
      <c r="IIV70" s="24"/>
      <c r="IIW70" s="28"/>
      <c r="IIX70" s="24"/>
      <c r="IIY70" s="28"/>
      <c r="IIZ70" s="24"/>
      <c r="IJA70" s="28"/>
      <c r="IJB70" s="24"/>
      <c r="IJC70" s="28"/>
      <c r="IJD70" s="24"/>
      <c r="IJE70" s="28"/>
      <c r="IJF70" s="24"/>
      <c r="IJG70" s="28"/>
      <c r="IJH70" s="24"/>
      <c r="IJI70" s="28"/>
      <c r="IJJ70" s="24"/>
      <c r="IJK70" s="28"/>
      <c r="IJL70" s="24"/>
      <c r="IJM70" s="28"/>
      <c r="IJN70" s="24"/>
      <c r="IJO70" s="28"/>
      <c r="IJP70" s="24"/>
      <c r="IJQ70" s="28"/>
      <c r="IJR70" s="24"/>
      <c r="IJS70" s="28"/>
      <c r="IJT70" s="24"/>
      <c r="IJU70" s="28"/>
      <c r="IJV70" s="24"/>
      <c r="IJW70" s="28"/>
      <c r="IJX70" s="24"/>
      <c r="IJY70" s="28"/>
      <c r="IJZ70" s="24"/>
      <c r="IKA70" s="28"/>
      <c r="IKB70" s="24"/>
      <c r="IKC70" s="28"/>
      <c r="IKD70" s="24"/>
      <c r="IKE70" s="28"/>
      <c r="IKF70" s="24"/>
      <c r="IKG70" s="28"/>
      <c r="IKH70" s="24"/>
      <c r="IKI70" s="28"/>
      <c r="IKJ70" s="24"/>
      <c r="IKK70" s="28"/>
      <c r="IKL70" s="24"/>
      <c r="IKM70" s="28"/>
      <c r="IKN70" s="24"/>
      <c r="IKO70" s="28"/>
      <c r="IKP70" s="24"/>
      <c r="IKQ70" s="28"/>
      <c r="IKR70" s="24"/>
      <c r="IKS70" s="28"/>
      <c r="IKT70" s="24"/>
      <c r="IKU70" s="28"/>
      <c r="IKV70" s="24"/>
      <c r="IKW70" s="28"/>
      <c r="IKX70" s="24"/>
      <c r="IKY70" s="28"/>
      <c r="IKZ70" s="24"/>
      <c r="ILA70" s="28"/>
      <c r="ILB70" s="24"/>
      <c r="ILC70" s="28"/>
      <c r="ILD70" s="24"/>
      <c r="ILE70" s="28"/>
      <c r="ILF70" s="24"/>
      <c r="ILG70" s="28"/>
      <c r="ILH70" s="24"/>
      <c r="ILI70" s="28"/>
      <c r="ILJ70" s="24"/>
      <c r="ILK70" s="28"/>
      <c r="ILL70" s="24"/>
      <c r="ILM70" s="28"/>
      <c r="ILN70" s="24"/>
      <c r="ILO70" s="28"/>
      <c r="ILP70" s="24"/>
      <c r="ILQ70" s="28"/>
      <c r="ILR70" s="24"/>
      <c r="ILS70" s="28"/>
      <c r="ILT70" s="24"/>
      <c r="ILU70" s="28"/>
      <c r="ILV70" s="24"/>
      <c r="ILW70" s="28"/>
      <c r="ILX70" s="24"/>
      <c r="ILY70" s="28"/>
      <c r="ILZ70" s="24"/>
      <c r="IMA70" s="28"/>
      <c r="IMB70" s="24"/>
      <c r="IMC70" s="28"/>
      <c r="IMD70" s="24"/>
      <c r="IME70" s="28"/>
      <c r="IMF70" s="24"/>
      <c r="IMG70" s="28"/>
      <c r="IMH70" s="24"/>
      <c r="IMI70" s="28"/>
      <c r="IMJ70" s="24"/>
      <c r="IMK70" s="28"/>
      <c r="IML70" s="24"/>
      <c r="IMM70" s="28"/>
      <c r="IMN70" s="24"/>
      <c r="IMO70" s="28"/>
      <c r="IMP70" s="24"/>
      <c r="IMQ70" s="28"/>
      <c r="IMR70" s="24"/>
      <c r="IMS70" s="28"/>
      <c r="IMT70" s="24"/>
      <c r="IMU70" s="28"/>
      <c r="IMV70" s="24"/>
      <c r="IMW70" s="28"/>
      <c r="IMX70" s="24"/>
      <c r="IMY70" s="28"/>
      <c r="IMZ70" s="24"/>
      <c r="INA70" s="28"/>
      <c r="INB70" s="24"/>
      <c r="INC70" s="28"/>
      <c r="IND70" s="24"/>
      <c r="INE70" s="28"/>
      <c r="INF70" s="24"/>
      <c r="ING70" s="28"/>
      <c r="INH70" s="24"/>
      <c r="INI70" s="28"/>
      <c r="INJ70" s="24"/>
      <c r="INK70" s="28"/>
      <c r="INL70" s="24"/>
      <c r="INM70" s="28"/>
      <c r="INN70" s="24"/>
      <c r="INO70" s="28"/>
      <c r="INP70" s="24"/>
      <c r="INQ70" s="28"/>
      <c r="INR70" s="24"/>
      <c r="INS70" s="28"/>
      <c r="INT70" s="24"/>
      <c r="INU70" s="28"/>
      <c r="INV70" s="24"/>
      <c r="INW70" s="28"/>
      <c r="INX70" s="24"/>
      <c r="INY70" s="28"/>
      <c r="INZ70" s="24"/>
      <c r="IOA70" s="28"/>
      <c r="IOB70" s="24"/>
      <c r="IOC70" s="28"/>
      <c r="IOD70" s="24"/>
      <c r="IOE70" s="28"/>
      <c r="IOF70" s="24"/>
      <c r="IOG70" s="28"/>
      <c r="IOH70" s="24"/>
      <c r="IOI70" s="28"/>
      <c r="IOJ70" s="24"/>
      <c r="IOK70" s="28"/>
      <c r="IOL70" s="24"/>
      <c r="IOM70" s="28"/>
      <c r="ION70" s="24"/>
      <c r="IOO70" s="28"/>
      <c r="IOP70" s="24"/>
      <c r="IOQ70" s="28"/>
      <c r="IOR70" s="24"/>
      <c r="IOS70" s="28"/>
      <c r="IOT70" s="24"/>
      <c r="IOU70" s="28"/>
      <c r="IOV70" s="24"/>
      <c r="IOW70" s="28"/>
      <c r="IOX70" s="24"/>
      <c r="IOY70" s="28"/>
      <c r="IOZ70" s="24"/>
      <c r="IPA70" s="28"/>
      <c r="IPB70" s="24"/>
      <c r="IPC70" s="28"/>
      <c r="IPD70" s="24"/>
      <c r="IPE70" s="28"/>
      <c r="IPF70" s="24"/>
      <c r="IPG70" s="28"/>
      <c r="IPH70" s="24"/>
      <c r="IPI70" s="28"/>
      <c r="IPJ70" s="24"/>
      <c r="IPK70" s="28"/>
      <c r="IPL70" s="24"/>
      <c r="IPM70" s="28"/>
      <c r="IPN70" s="24"/>
      <c r="IPO70" s="28"/>
      <c r="IPP70" s="24"/>
      <c r="IPQ70" s="28"/>
      <c r="IPR70" s="24"/>
      <c r="IPS70" s="28"/>
      <c r="IPT70" s="24"/>
      <c r="IPU70" s="28"/>
      <c r="IPV70" s="24"/>
      <c r="IPW70" s="28"/>
      <c r="IPX70" s="24"/>
      <c r="IPY70" s="28"/>
      <c r="IPZ70" s="24"/>
      <c r="IQA70" s="28"/>
      <c r="IQB70" s="24"/>
      <c r="IQC70" s="28"/>
      <c r="IQD70" s="24"/>
      <c r="IQE70" s="28"/>
      <c r="IQF70" s="24"/>
      <c r="IQG70" s="28"/>
      <c r="IQH70" s="24"/>
      <c r="IQI70" s="28"/>
      <c r="IQJ70" s="24"/>
      <c r="IQK70" s="28"/>
      <c r="IQL70" s="24"/>
      <c r="IQM70" s="28"/>
      <c r="IQN70" s="24"/>
      <c r="IQO70" s="28"/>
      <c r="IQP70" s="24"/>
      <c r="IQQ70" s="28"/>
      <c r="IQR70" s="24"/>
      <c r="IQS70" s="28"/>
      <c r="IQT70" s="24"/>
      <c r="IQU70" s="28"/>
      <c r="IQV70" s="24"/>
      <c r="IQW70" s="28"/>
      <c r="IQX70" s="24"/>
      <c r="IQY70" s="28"/>
      <c r="IQZ70" s="24"/>
      <c r="IRA70" s="28"/>
      <c r="IRB70" s="24"/>
      <c r="IRC70" s="28"/>
      <c r="IRD70" s="24"/>
      <c r="IRE70" s="28"/>
      <c r="IRF70" s="24"/>
      <c r="IRG70" s="28"/>
      <c r="IRH70" s="24"/>
      <c r="IRI70" s="28"/>
      <c r="IRJ70" s="24"/>
      <c r="IRK70" s="28"/>
      <c r="IRL70" s="24"/>
      <c r="IRM70" s="28"/>
      <c r="IRN70" s="24"/>
      <c r="IRO70" s="28"/>
      <c r="IRP70" s="24"/>
      <c r="IRQ70" s="28"/>
      <c r="IRR70" s="24"/>
      <c r="IRS70" s="28"/>
      <c r="IRT70" s="24"/>
      <c r="IRU70" s="28"/>
      <c r="IRV70" s="24"/>
      <c r="IRW70" s="28"/>
      <c r="IRX70" s="24"/>
      <c r="IRY70" s="28"/>
      <c r="IRZ70" s="24"/>
      <c r="ISA70" s="28"/>
      <c r="ISB70" s="24"/>
      <c r="ISC70" s="28"/>
      <c r="ISD70" s="24"/>
      <c r="ISE70" s="28"/>
      <c r="ISF70" s="24"/>
      <c r="ISG70" s="28"/>
      <c r="ISH70" s="24"/>
      <c r="ISI70" s="28"/>
      <c r="ISJ70" s="24"/>
      <c r="ISK70" s="28"/>
      <c r="ISL70" s="24"/>
      <c r="ISM70" s="28"/>
      <c r="ISN70" s="24"/>
      <c r="ISO70" s="28"/>
      <c r="ISP70" s="24"/>
      <c r="ISQ70" s="28"/>
      <c r="ISR70" s="24"/>
      <c r="ISS70" s="28"/>
      <c r="IST70" s="24"/>
      <c r="ISU70" s="28"/>
      <c r="ISV70" s="24"/>
      <c r="ISW70" s="28"/>
      <c r="ISX70" s="24"/>
      <c r="ISY70" s="28"/>
      <c r="ISZ70" s="24"/>
      <c r="ITA70" s="28"/>
      <c r="ITB70" s="24"/>
      <c r="ITC70" s="28"/>
      <c r="ITD70" s="24"/>
      <c r="ITE70" s="28"/>
      <c r="ITF70" s="24"/>
      <c r="ITG70" s="28"/>
      <c r="ITH70" s="24"/>
      <c r="ITI70" s="28"/>
      <c r="ITJ70" s="24"/>
      <c r="ITK70" s="28"/>
      <c r="ITL70" s="24"/>
      <c r="ITM70" s="28"/>
      <c r="ITN70" s="24"/>
      <c r="ITO70" s="28"/>
      <c r="ITP70" s="24"/>
      <c r="ITQ70" s="28"/>
      <c r="ITR70" s="24"/>
      <c r="ITS70" s="28"/>
      <c r="ITT70" s="24"/>
      <c r="ITU70" s="28"/>
      <c r="ITV70" s="24"/>
      <c r="ITW70" s="28"/>
      <c r="ITX70" s="24"/>
      <c r="ITY70" s="28"/>
      <c r="ITZ70" s="24"/>
      <c r="IUA70" s="28"/>
      <c r="IUB70" s="24"/>
      <c r="IUC70" s="28"/>
      <c r="IUD70" s="24"/>
      <c r="IUE70" s="28"/>
      <c r="IUF70" s="24"/>
      <c r="IUG70" s="28"/>
      <c r="IUH70" s="24"/>
      <c r="IUI70" s="28"/>
      <c r="IUJ70" s="24"/>
      <c r="IUK70" s="28"/>
      <c r="IUL70" s="24"/>
      <c r="IUM70" s="28"/>
      <c r="IUN70" s="24"/>
      <c r="IUO70" s="28"/>
      <c r="IUP70" s="24"/>
      <c r="IUQ70" s="28"/>
      <c r="IUR70" s="24"/>
      <c r="IUS70" s="28"/>
      <c r="IUT70" s="24"/>
      <c r="IUU70" s="28"/>
      <c r="IUV70" s="24"/>
      <c r="IUW70" s="28"/>
      <c r="IUX70" s="24"/>
      <c r="IUY70" s="28"/>
      <c r="IUZ70" s="24"/>
      <c r="IVA70" s="28"/>
      <c r="IVB70" s="24"/>
      <c r="IVC70" s="28"/>
      <c r="IVD70" s="24"/>
      <c r="IVE70" s="28"/>
      <c r="IVF70" s="24"/>
      <c r="IVG70" s="28"/>
      <c r="IVH70" s="24"/>
      <c r="IVI70" s="28"/>
      <c r="IVJ70" s="24"/>
      <c r="IVK70" s="28"/>
      <c r="IVL70" s="24"/>
      <c r="IVM70" s="28"/>
      <c r="IVN70" s="24"/>
      <c r="IVO70" s="28"/>
      <c r="IVP70" s="24"/>
      <c r="IVQ70" s="28"/>
      <c r="IVR70" s="24"/>
      <c r="IVS70" s="28"/>
      <c r="IVT70" s="24"/>
      <c r="IVU70" s="28"/>
      <c r="IVV70" s="24"/>
      <c r="IVW70" s="28"/>
      <c r="IVX70" s="24"/>
      <c r="IVY70" s="28"/>
      <c r="IVZ70" s="24"/>
      <c r="IWA70" s="28"/>
      <c r="IWB70" s="24"/>
      <c r="IWC70" s="28"/>
      <c r="IWD70" s="24"/>
      <c r="IWE70" s="28"/>
      <c r="IWF70" s="24"/>
      <c r="IWG70" s="28"/>
      <c r="IWH70" s="24"/>
      <c r="IWI70" s="28"/>
      <c r="IWJ70" s="24"/>
      <c r="IWK70" s="28"/>
      <c r="IWL70" s="24"/>
      <c r="IWM70" s="28"/>
      <c r="IWN70" s="24"/>
      <c r="IWO70" s="28"/>
      <c r="IWP70" s="24"/>
      <c r="IWQ70" s="28"/>
      <c r="IWR70" s="24"/>
      <c r="IWS70" s="28"/>
      <c r="IWT70" s="24"/>
      <c r="IWU70" s="28"/>
      <c r="IWV70" s="24"/>
      <c r="IWW70" s="28"/>
      <c r="IWX70" s="24"/>
      <c r="IWY70" s="28"/>
      <c r="IWZ70" s="24"/>
      <c r="IXA70" s="28"/>
      <c r="IXB70" s="24"/>
      <c r="IXC70" s="28"/>
      <c r="IXD70" s="24"/>
      <c r="IXE70" s="28"/>
      <c r="IXF70" s="24"/>
      <c r="IXG70" s="28"/>
      <c r="IXH70" s="24"/>
      <c r="IXI70" s="28"/>
      <c r="IXJ70" s="24"/>
      <c r="IXK70" s="28"/>
      <c r="IXL70" s="24"/>
      <c r="IXM70" s="28"/>
      <c r="IXN70" s="24"/>
      <c r="IXO70" s="28"/>
      <c r="IXP70" s="24"/>
      <c r="IXQ70" s="28"/>
      <c r="IXR70" s="24"/>
      <c r="IXS70" s="28"/>
      <c r="IXT70" s="24"/>
      <c r="IXU70" s="28"/>
      <c r="IXV70" s="24"/>
      <c r="IXW70" s="28"/>
      <c r="IXX70" s="24"/>
      <c r="IXY70" s="28"/>
      <c r="IXZ70" s="24"/>
      <c r="IYA70" s="28"/>
      <c r="IYB70" s="24"/>
      <c r="IYC70" s="28"/>
      <c r="IYD70" s="24"/>
      <c r="IYE70" s="28"/>
      <c r="IYF70" s="24"/>
      <c r="IYG70" s="28"/>
      <c r="IYH70" s="24"/>
      <c r="IYI70" s="28"/>
      <c r="IYJ70" s="24"/>
      <c r="IYK70" s="28"/>
      <c r="IYL70" s="24"/>
      <c r="IYM70" s="28"/>
      <c r="IYN70" s="24"/>
      <c r="IYO70" s="28"/>
      <c r="IYP70" s="24"/>
      <c r="IYQ70" s="28"/>
      <c r="IYR70" s="24"/>
      <c r="IYS70" s="28"/>
      <c r="IYT70" s="24"/>
      <c r="IYU70" s="28"/>
      <c r="IYV70" s="24"/>
      <c r="IYW70" s="28"/>
      <c r="IYX70" s="24"/>
      <c r="IYY70" s="28"/>
      <c r="IYZ70" s="24"/>
      <c r="IZA70" s="28"/>
      <c r="IZB70" s="24"/>
      <c r="IZC70" s="28"/>
      <c r="IZD70" s="24"/>
      <c r="IZE70" s="28"/>
      <c r="IZF70" s="24"/>
      <c r="IZG70" s="28"/>
      <c r="IZH70" s="24"/>
      <c r="IZI70" s="28"/>
      <c r="IZJ70" s="24"/>
      <c r="IZK70" s="28"/>
      <c r="IZL70" s="24"/>
      <c r="IZM70" s="28"/>
      <c r="IZN70" s="24"/>
      <c r="IZO70" s="28"/>
      <c r="IZP70" s="24"/>
      <c r="IZQ70" s="28"/>
      <c r="IZR70" s="24"/>
      <c r="IZS70" s="28"/>
      <c r="IZT70" s="24"/>
      <c r="IZU70" s="28"/>
      <c r="IZV70" s="24"/>
      <c r="IZW70" s="28"/>
      <c r="IZX70" s="24"/>
      <c r="IZY70" s="28"/>
      <c r="IZZ70" s="24"/>
      <c r="JAA70" s="28"/>
      <c r="JAB70" s="24"/>
      <c r="JAC70" s="28"/>
      <c r="JAD70" s="24"/>
      <c r="JAE70" s="28"/>
      <c r="JAF70" s="24"/>
      <c r="JAG70" s="28"/>
      <c r="JAH70" s="24"/>
      <c r="JAI70" s="28"/>
      <c r="JAJ70" s="24"/>
      <c r="JAK70" s="28"/>
      <c r="JAL70" s="24"/>
      <c r="JAM70" s="28"/>
      <c r="JAN70" s="24"/>
      <c r="JAO70" s="28"/>
      <c r="JAP70" s="24"/>
      <c r="JAQ70" s="28"/>
      <c r="JAR70" s="24"/>
      <c r="JAS70" s="28"/>
      <c r="JAT70" s="24"/>
      <c r="JAU70" s="28"/>
      <c r="JAV70" s="24"/>
      <c r="JAW70" s="28"/>
      <c r="JAX70" s="24"/>
      <c r="JAY70" s="28"/>
      <c r="JAZ70" s="24"/>
      <c r="JBA70" s="28"/>
      <c r="JBB70" s="24"/>
      <c r="JBC70" s="28"/>
      <c r="JBD70" s="24"/>
      <c r="JBE70" s="28"/>
      <c r="JBF70" s="24"/>
      <c r="JBG70" s="28"/>
      <c r="JBH70" s="24"/>
      <c r="JBI70" s="28"/>
      <c r="JBJ70" s="24"/>
      <c r="JBK70" s="28"/>
      <c r="JBL70" s="24"/>
      <c r="JBM70" s="28"/>
      <c r="JBN70" s="24"/>
      <c r="JBO70" s="28"/>
      <c r="JBP70" s="24"/>
      <c r="JBQ70" s="28"/>
      <c r="JBR70" s="24"/>
      <c r="JBS70" s="28"/>
      <c r="JBT70" s="24"/>
      <c r="JBU70" s="28"/>
      <c r="JBV70" s="24"/>
      <c r="JBW70" s="28"/>
      <c r="JBX70" s="24"/>
      <c r="JBY70" s="28"/>
      <c r="JBZ70" s="24"/>
      <c r="JCA70" s="28"/>
      <c r="JCB70" s="24"/>
      <c r="JCC70" s="28"/>
      <c r="JCD70" s="24"/>
      <c r="JCE70" s="28"/>
      <c r="JCF70" s="24"/>
      <c r="JCG70" s="28"/>
      <c r="JCH70" s="24"/>
      <c r="JCI70" s="28"/>
      <c r="JCJ70" s="24"/>
      <c r="JCK70" s="28"/>
      <c r="JCL70" s="24"/>
      <c r="JCM70" s="28"/>
      <c r="JCN70" s="24"/>
      <c r="JCO70" s="28"/>
      <c r="JCP70" s="24"/>
      <c r="JCQ70" s="28"/>
      <c r="JCR70" s="24"/>
      <c r="JCS70" s="28"/>
      <c r="JCT70" s="24"/>
      <c r="JCU70" s="28"/>
      <c r="JCV70" s="24"/>
      <c r="JCW70" s="28"/>
      <c r="JCX70" s="24"/>
      <c r="JCY70" s="28"/>
      <c r="JCZ70" s="24"/>
      <c r="JDA70" s="28"/>
      <c r="JDB70" s="24"/>
      <c r="JDC70" s="28"/>
      <c r="JDD70" s="24"/>
      <c r="JDE70" s="28"/>
      <c r="JDF70" s="24"/>
      <c r="JDG70" s="28"/>
      <c r="JDH70" s="24"/>
      <c r="JDI70" s="28"/>
      <c r="JDJ70" s="24"/>
      <c r="JDK70" s="28"/>
      <c r="JDL70" s="24"/>
      <c r="JDM70" s="28"/>
      <c r="JDN70" s="24"/>
      <c r="JDO70" s="28"/>
      <c r="JDP70" s="24"/>
      <c r="JDQ70" s="28"/>
      <c r="JDR70" s="24"/>
      <c r="JDS70" s="28"/>
      <c r="JDT70" s="24"/>
      <c r="JDU70" s="28"/>
      <c r="JDV70" s="24"/>
      <c r="JDW70" s="28"/>
      <c r="JDX70" s="24"/>
      <c r="JDY70" s="28"/>
      <c r="JDZ70" s="24"/>
      <c r="JEA70" s="28"/>
      <c r="JEB70" s="24"/>
      <c r="JEC70" s="28"/>
      <c r="JED70" s="24"/>
      <c r="JEE70" s="28"/>
      <c r="JEF70" s="24"/>
      <c r="JEG70" s="28"/>
      <c r="JEH70" s="24"/>
      <c r="JEI70" s="28"/>
      <c r="JEJ70" s="24"/>
      <c r="JEK70" s="28"/>
      <c r="JEL70" s="24"/>
      <c r="JEM70" s="28"/>
      <c r="JEN70" s="24"/>
      <c r="JEO70" s="28"/>
      <c r="JEP70" s="24"/>
      <c r="JEQ70" s="28"/>
      <c r="JER70" s="24"/>
      <c r="JES70" s="28"/>
      <c r="JET70" s="24"/>
      <c r="JEU70" s="28"/>
      <c r="JEV70" s="24"/>
      <c r="JEW70" s="28"/>
      <c r="JEX70" s="24"/>
      <c r="JEY70" s="28"/>
      <c r="JEZ70" s="24"/>
      <c r="JFA70" s="28"/>
      <c r="JFB70" s="24"/>
      <c r="JFC70" s="28"/>
      <c r="JFD70" s="24"/>
      <c r="JFE70" s="28"/>
      <c r="JFF70" s="24"/>
      <c r="JFG70" s="28"/>
      <c r="JFH70" s="24"/>
      <c r="JFI70" s="28"/>
      <c r="JFJ70" s="24"/>
      <c r="JFK70" s="28"/>
      <c r="JFL70" s="24"/>
      <c r="JFM70" s="28"/>
      <c r="JFN70" s="24"/>
      <c r="JFO70" s="28"/>
      <c r="JFP70" s="24"/>
      <c r="JFQ70" s="28"/>
      <c r="JFR70" s="24"/>
      <c r="JFS70" s="28"/>
      <c r="JFT70" s="24"/>
      <c r="JFU70" s="28"/>
      <c r="JFV70" s="24"/>
      <c r="JFW70" s="28"/>
      <c r="JFX70" s="24"/>
      <c r="JFY70" s="28"/>
      <c r="JFZ70" s="24"/>
      <c r="JGA70" s="28"/>
      <c r="JGB70" s="24"/>
      <c r="JGC70" s="28"/>
      <c r="JGD70" s="24"/>
      <c r="JGE70" s="28"/>
      <c r="JGF70" s="24"/>
      <c r="JGG70" s="28"/>
      <c r="JGH70" s="24"/>
      <c r="JGI70" s="28"/>
      <c r="JGJ70" s="24"/>
      <c r="JGK70" s="28"/>
      <c r="JGL70" s="24"/>
      <c r="JGM70" s="28"/>
      <c r="JGN70" s="24"/>
      <c r="JGO70" s="28"/>
      <c r="JGP70" s="24"/>
      <c r="JGQ70" s="28"/>
      <c r="JGR70" s="24"/>
      <c r="JGS70" s="28"/>
      <c r="JGT70" s="24"/>
      <c r="JGU70" s="28"/>
      <c r="JGV70" s="24"/>
      <c r="JGW70" s="28"/>
      <c r="JGX70" s="24"/>
      <c r="JGY70" s="28"/>
      <c r="JGZ70" s="24"/>
      <c r="JHA70" s="28"/>
      <c r="JHB70" s="24"/>
      <c r="JHC70" s="28"/>
      <c r="JHD70" s="24"/>
      <c r="JHE70" s="28"/>
      <c r="JHF70" s="24"/>
      <c r="JHG70" s="28"/>
      <c r="JHH70" s="24"/>
      <c r="JHI70" s="28"/>
      <c r="JHJ70" s="24"/>
      <c r="JHK70" s="28"/>
      <c r="JHL70" s="24"/>
      <c r="JHM70" s="28"/>
      <c r="JHN70" s="24"/>
      <c r="JHO70" s="28"/>
      <c r="JHP70" s="24"/>
      <c r="JHQ70" s="28"/>
      <c r="JHR70" s="24"/>
      <c r="JHS70" s="28"/>
      <c r="JHT70" s="24"/>
      <c r="JHU70" s="28"/>
      <c r="JHV70" s="24"/>
      <c r="JHW70" s="28"/>
      <c r="JHX70" s="24"/>
      <c r="JHY70" s="28"/>
      <c r="JHZ70" s="24"/>
      <c r="JIA70" s="28"/>
      <c r="JIB70" s="24"/>
      <c r="JIC70" s="28"/>
      <c r="JID70" s="24"/>
      <c r="JIE70" s="28"/>
      <c r="JIF70" s="24"/>
      <c r="JIG70" s="28"/>
      <c r="JIH70" s="24"/>
      <c r="JII70" s="28"/>
      <c r="JIJ70" s="24"/>
      <c r="JIK70" s="28"/>
      <c r="JIL70" s="24"/>
      <c r="JIM70" s="28"/>
      <c r="JIN70" s="24"/>
      <c r="JIO70" s="28"/>
      <c r="JIP70" s="24"/>
      <c r="JIQ70" s="28"/>
      <c r="JIR70" s="24"/>
      <c r="JIS70" s="28"/>
      <c r="JIT70" s="24"/>
      <c r="JIU70" s="28"/>
      <c r="JIV70" s="24"/>
      <c r="JIW70" s="28"/>
      <c r="JIX70" s="24"/>
      <c r="JIY70" s="28"/>
      <c r="JIZ70" s="24"/>
      <c r="JJA70" s="28"/>
      <c r="JJB70" s="24"/>
      <c r="JJC70" s="28"/>
      <c r="JJD70" s="24"/>
      <c r="JJE70" s="28"/>
      <c r="JJF70" s="24"/>
      <c r="JJG70" s="28"/>
      <c r="JJH70" s="24"/>
      <c r="JJI70" s="28"/>
      <c r="JJJ70" s="24"/>
      <c r="JJK70" s="28"/>
      <c r="JJL70" s="24"/>
      <c r="JJM70" s="28"/>
      <c r="JJN70" s="24"/>
      <c r="JJO70" s="28"/>
      <c r="JJP70" s="24"/>
      <c r="JJQ70" s="28"/>
      <c r="JJR70" s="24"/>
      <c r="JJS70" s="28"/>
      <c r="JJT70" s="24"/>
      <c r="JJU70" s="28"/>
      <c r="JJV70" s="24"/>
      <c r="JJW70" s="28"/>
      <c r="JJX70" s="24"/>
      <c r="JJY70" s="28"/>
      <c r="JJZ70" s="24"/>
      <c r="JKA70" s="28"/>
      <c r="JKB70" s="24"/>
      <c r="JKC70" s="28"/>
      <c r="JKD70" s="24"/>
      <c r="JKE70" s="28"/>
      <c r="JKF70" s="24"/>
      <c r="JKG70" s="28"/>
      <c r="JKH70" s="24"/>
      <c r="JKI70" s="28"/>
      <c r="JKJ70" s="24"/>
      <c r="JKK70" s="28"/>
      <c r="JKL70" s="24"/>
      <c r="JKM70" s="28"/>
      <c r="JKN70" s="24"/>
      <c r="JKO70" s="28"/>
      <c r="JKP70" s="24"/>
      <c r="JKQ70" s="28"/>
      <c r="JKR70" s="24"/>
      <c r="JKS70" s="28"/>
      <c r="JKT70" s="24"/>
      <c r="JKU70" s="28"/>
      <c r="JKV70" s="24"/>
      <c r="JKW70" s="28"/>
      <c r="JKX70" s="24"/>
      <c r="JKY70" s="28"/>
      <c r="JKZ70" s="24"/>
      <c r="JLA70" s="28"/>
      <c r="JLB70" s="24"/>
      <c r="JLC70" s="28"/>
      <c r="JLD70" s="24"/>
      <c r="JLE70" s="28"/>
      <c r="JLF70" s="24"/>
      <c r="JLG70" s="28"/>
      <c r="JLH70" s="24"/>
      <c r="JLI70" s="28"/>
      <c r="JLJ70" s="24"/>
      <c r="JLK70" s="28"/>
      <c r="JLL70" s="24"/>
      <c r="JLM70" s="28"/>
      <c r="JLN70" s="24"/>
      <c r="JLO70" s="28"/>
      <c r="JLP70" s="24"/>
      <c r="JLQ70" s="28"/>
      <c r="JLR70" s="24"/>
      <c r="JLS70" s="28"/>
      <c r="JLT70" s="24"/>
      <c r="JLU70" s="28"/>
      <c r="JLV70" s="24"/>
      <c r="JLW70" s="28"/>
      <c r="JLX70" s="24"/>
      <c r="JLY70" s="28"/>
      <c r="JLZ70" s="24"/>
      <c r="JMA70" s="28"/>
      <c r="JMB70" s="24"/>
      <c r="JMC70" s="28"/>
      <c r="JMD70" s="24"/>
      <c r="JME70" s="28"/>
      <c r="JMF70" s="24"/>
      <c r="JMG70" s="28"/>
      <c r="JMH70" s="24"/>
      <c r="JMI70" s="28"/>
      <c r="JMJ70" s="24"/>
      <c r="JMK70" s="28"/>
      <c r="JML70" s="24"/>
      <c r="JMM70" s="28"/>
      <c r="JMN70" s="24"/>
      <c r="JMO70" s="28"/>
      <c r="JMP70" s="24"/>
      <c r="JMQ70" s="28"/>
      <c r="JMR70" s="24"/>
      <c r="JMS70" s="28"/>
      <c r="JMT70" s="24"/>
      <c r="JMU70" s="28"/>
      <c r="JMV70" s="24"/>
      <c r="JMW70" s="28"/>
      <c r="JMX70" s="24"/>
      <c r="JMY70" s="28"/>
      <c r="JMZ70" s="24"/>
      <c r="JNA70" s="28"/>
      <c r="JNB70" s="24"/>
      <c r="JNC70" s="28"/>
      <c r="JND70" s="24"/>
      <c r="JNE70" s="28"/>
      <c r="JNF70" s="24"/>
      <c r="JNG70" s="28"/>
      <c r="JNH70" s="24"/>
      <c r="JNI70" s="28"/>
      <c r="JNJ70" s="24"/>
      <c r="JNK70" s="28"/>
      <c r="JNL70" s="24"/>
      <c r="JNM70" s="28"/>
      <c r="JNN70" s="24"/>
      <c r="JNO70" s="28"/>
      <c r="JNP70" s="24"/>
      <c r="JNQ70" s="28"/>
      <c r="JNR70" s="24"/>
      <c r="JNS70" s="28"/>
      <c r="JNT70" s="24"/>
      <c r="JNU70" s="28"/>
      <c r="JNV70" s="24"/>
      <c r="JNW70" s="28"/>
      <c r="JNX70" s="24"/>
      <c r="JNY70" s="28"/>
      <c r="JNZ70" s="24"/>
      <c r="JOA70" s="28"/>
      <c r="JOB70" s="24"/>
      <c r="JOC70" s="28"/>
      <c r="JOD70" s="24"/>
      <c r="JOE70" s="28"/>
      <c r="JOF70" s="24"/>
      <c r="JOG70" s="28"/>
      <c r="JOH70" s="24"/>
      <c r="JOI70" s="28"/>
      <c r="JOJ70" s="24"/>
      <c r="JOK70" s="28"/>
      <c r="JOL70" s="24"/>
      <c r="JOM70" s="28"/>
      <c r="JON70" s="24"/>
      <c r="JOO70" s="28"/>
      <c r="JOP70" s="24"/>
      <c r="JOQ70" s="28"/>
      <c r="JOR70" s="24"/>
      <c r="JOS70" s="28"/>
      <c r="JOT70" s="24"/>
      <c r="JOU70" s="28"/>
      <c r="JOV70" s="24"/>
      <c r="JOW70" s="28"/>
      <c r="JOX70" s="24"/>
      <c r="JOY70" s="28"/>
      <c r="JOZ70" s="24"/>
      <c r="JPA70" s="28"/>
      <c r="JPB70" s="24"/>
      <c r="JPC70" s="28"/>
      <c r="JPD70" s="24"/>
      <c r="JPE70" s="28"/>
      <c r="JPF70" s="24"/>
      <c r="JPG70" s="28"/>
      <c r="JPH70" s="24"/>
      <c r="JPI70" s="28"/>
      <c r="JPJ70" s="24"/>
      <c r="JPK70" s="28"/>
      <c r="JPL70" s="24"/>
      <c r="JPM70" s="28"/>
      <c r="JPN70" s="24"/>
      <c r="JPO70" s="28"/>
      <c r="JPP70" s="24"/>
      <c r="JPQ70" s="28"/>
      <c r="JPR70" s="24"/>
      <c r="JPS70" s="28"/>
      <c r="JPT70" s="24"/>
      <c r="JPU70" s="28"/>
      <c r="JPV70" s="24"/>
      <c r="JPW70" s="28"/>
      <c r="JPX70" s="24"/>
      <c r="JPY70" s="28"/>
      <c r="JPZ70" s="24"/>
      <c r="JQA70" s="28"/>
      <c r="JQB70" s="24"/>
      <c r="JQC70" s="28"/>
      <c r="JQD70" s="24"/>
      <c r="JQE70" s="28"/>
      <c r="JQF70" s="24"/>
      <c r="JQG70" s="28"/>
      <c r="JQH70" s="24"/>
      <c r="JQI70" s="28"/>
      <c r="JQJ70" s="24"/>
      <c r="JQK70" s="28"/>
      <c r="JQL70" s="24"/>
      <c r="JQM70" s="28"/>
      <c r="JQN70" s="24"/>
      <c r="JQO70" s="28"/>
      <c r="JQP70" s="24"/>
      <c r="JQQ70" s="28"/>
      <c r="JQR70" s="24"/>
      <c r="JQS70" s="28"/>
      <c r="JQT70" s="24"/>
      <c r="JQU70" s="28"/>
      <c r="JQV70" s="24"/>
      <c r="JQW70" s="28"/>
      <c r="JQX70" s="24"/>
      <c r="JQY70" s="28"/>
      <c r="JQZ70" s="24"/>
      <c r="JRA70" s="28"/>
      <c r="JRB70" s="24"/>
      <c r="JRC70" s="28"/>
      <c r="JRD70" s="24"/>
      <c r="JRE70" s="28"/>
      <c r="JRF70" s="24"/>
      <c r="JRG70" s="28"/>
      <c r="JRH70" s="24"/>
      <c r="JRI70" s="28"/>
      <c r="JRJ70" s="24"/>
      <c r="JRK70" s="28"/>
      <c r="JRL70" s="24"/>
      <c r="JRM70" s="28"/>
      <c r="JRN70" s="24"/>
      <c r="JRO70" s="28"/>
      <c r="JRP70" s="24"/>
      <c r="JRQ70" s="28"/>
      <c r="JRR70" s="24"/>
      <c r="JRS70" s="28"/>
      <c r="JRT70" s="24"/>
      <c r="JRU70" s="28"/>
      <c r="JRV70" s="24"/>
      <c r="JRW70" s="28"/>
      <c r="JRX70" s="24"/>
      <c r="JRY70" s="28"/>
      <c r="JRZ70" s="24"/>
      <c r="JSA70" s="28"/>
      <c r="JSB70" s="24"/>
      <c r="JSC70" s="28"/>
      <c r="JSD70" s="24"/>
      <c r="JSE70" s="28"/>
      <c r="JSF70" s="24"/>
      <c r="JSG70" s="28"/>
      <c r="JSH70" s="24"/>
      <c r="JSI70" s="28"/>
      <c r="JSJ70" s="24"/>
      <c r="JSK70" s="28"/>
      <c r="JSL70" s="24"/>
      <c r="JSM70" s="28"/>
      <c r="JSN70" s="24"/>
      <c r="JSO70" s="28"/>
      <c r="JSP70" s="24"/>
      <c r="JSQ70" s="28"/>
      <c r="JSR70" s="24"/>
      <c r="JSS70" s="28"/>
      <c r="JST70" s="24"/>
      <c r="JSU70" s="28"/>
      <c r="JSV70" s="24"/>
      <c r="JSW70" s="28"/>
      <c r="JSX70" s="24"/>
      <c r="JSY70" s="28"/>
      <c r="JSZ70" s="24"/>
      <c r="JTA70" s="28"/>
      <c r="JTB70" s="24"/>
      <c r="JTC70" s="28"/>
      <c r="JTD70" s="24"/>
      <c r="JTE70" s="28"/>
      <c r="JTF70" s="24"/>
      <c r="JTG70" s="28"/>
      <c r="JTH70" s="24"/>
      <c r="JTI70" s="28"/>
      <c r="JTJ70" s="24"/>
      <c r="JTK70" s="28"/>
      <c r="JTL70" s="24"/>
      <c r="JTM70" s="28"/>
      <c r="JTN70" s="24"/>
      <c r="JTO70" s="28"/>
      <c r="JTP70" s="24"/>
      <c r="JTQ70" s="28"/>
      <c r="JTR70" s="24"/>
      <c r="JTS70" s="28"/>
      <c r="JTT70" s="24"/>
      <c r="JTU70" s="28"/>
      <c r="JTV70" s="24"/>
      <c r="JTW70" s="28"/>
      <c r="JTX70" s="24"/>
      <c r="JTY70" s="28"/>
      <c r="JTZ70" s="24"/>
      <c r="JUA70" s="28"/>
      <c r="JUB70" s="24"/>
      <c r="JUC70" s="28"/>
      <c r="JUD70" s="24"/>
      <c r="JUE70" s="28"/>
      <c r="JUF70" s="24"/>
      <c r="JUG70" s="28"/>
      <c r="JUH70" s="24"/>
      <c r="JUI70" s="28"/>
      <c r="JUJ70" s="24"/>
      <c r="JUK70" s="28"/>
      <c r="JUL70" s="24"/>
      <c r="JUM70" s="28"/>
      <c r="JUN70" s="24"/>
      <c r="JUO70" s="28"/>
      <c r="JUP70" s="24"/>
      <c r="JUQ70" s="28"/>
      <c r="JUR70" s="24"/>
      <c r="JUS70" s="28"/>
      <c r="JUT70" s="24"/>
      <c r="JUU70" s="28"/>
      <c r="JUV70" s="24"/>
      <c r="JUW70" s="28"/>
      <c r="JUX70" s="24"/>
      <c r="JUY70" s="28"/>
      <c r="JUZ70" s="24"/>
      <c r="JVA70" s="28"/>
      <c r="JVB70" s="24"/>
      <c r="JVC70" s="28"/>
      <c r="JVD70" s="24"/>
      <c r="JVE70" s="28"/>
      <c r="JVF70" s="24"/>
      <c r="JVG70" s="28"/>
      <c r="JVH70" s="24"/>
      <c r="JVI70" s="28"/>
      <c r="JVJ70" s="24"/>
      <c r="JVK70" s="28"/>
      <c r="JVL70" s="24"/>
      <c r="JVM70" s="28"/>
      <c r="JVN70" s="24"/>
      <c r="JVO70" s="28"/>
      <c r="JVP70" s="24"/>
      <c r="JVQ70" s="28"/>
      <c r="JVR70" s="24"/>
      <c r="JVS70" s="28"/>
      <c r="JVT70" s="24"/>
      <c r="JVU70" s="28"/>
      <c r="JVV70" s="24"/>
      <c r="JVW70" s="28"/>
      <c r="JVX70" s="24"/>
      <c r="JVY70" s="28"/>
      <c r="JVZ70" s="24"/>
      <c r="JWA70" s="28"/>
      <c r="JWB70" s="24"/>
      <c r="JWC70" s="28"/>
      <c r="JWD70" s="24"/>
      <c r="JWE70" s="28"/>
      <c r="JWF70" s="24"/>
      <c r="JWG70" s="28"/>
      <c r="JWH70" s="24"/>
      <c r="JWI70" s="28"/>
      <c r="JWJ70" s="24"/>
      <c r="JWK70" s="28"/>
      <c r="JWL70" s="24"/>
      <c r="JWM70" s="28"/>
      <c r="JWN70" s="24"/>
      <c r="JWO70" s="28"/>
      <c r="JWP70" s="24"/>
      <c r="JWQ70" s="28"/>
      <c r="JWR70" s="24"/>
      <c r="JWS70" s="28"/>
      <c r="JWT70" s="24"/>
      <c r="JWU70" s="28"/>
      <c r="JWV70" s="24"/>
      <c r="JWW70" s="28"/>
      <c r="JWX70" s="24"/>
      <c r="JWY70" s="28"/>
      <c r="JWZ70" s="24"/>
      <c r="JXA70" s="28"/>
      <c r="JXB70" s="24"/>
      <c r="JXC70" s="28"/>
      <c r="JXD70" s="24"/>
      <c r="JXE70" s="28"/>
      <c r="JXF70" s="24"/>
      <c r="JXG70" s="28"/>
      <c r="JXH70" s="24"/>
      <c r="JXI70" s="28"/>
      <c r="JXJ70" s="24"/>
      <c r="JXK70" s="28"/>
      <c r="JXL70" s="24"/>
      <c r="JXM70" s="28"/>
      <c r="JXN70" s="24"/>
      <c r="JXO70" s="28"/>
      <c r="JXP70" s="24"/>
      <c r="JXQ70" s="28"/>
      <c r="JXR70" s="24"/>
      <c r="JXS70" s="28"/>
      <c r="JXT70" s="24"/>
      <c r="JXU70" s="28"/>
      <c r="JXV70" s="24"/>
      <c r="JXW70" s="28"/>
      <c r="JXX70" s="24"/>
      <c r="JXY70" s="28"/>
      <c r="JXZ70" s="24"/>
      <c r="JYA70" s="28"/>
      <c r="JYB70" s="24"/>
      <c r="JYC70" s="28"/>
      <c r="JYD70" s="24"/>
      <c r="JYE70" s="28"/>
      <c r="JYF70" s="24"/>
      <c r="JYG70" s="28"/>
      <c r="JYH70" s="24"/>
      <c r="JYI70" s="28"/>
      <c r="JYJ70" s="24"/>
      <c r="JYK70" s="28"/>
      <c r="JYL70" s="24"/>
      <c r="JYM70" s="28"/>
      <c r="JYN70" s="24"/>
      <c r="JYO70" s="28"/>
      <c r="JYP70" s="24"/>
      <c r="JYQ70" s="28"/>
      <c r="JYR70" s="24"/>
      <c r="JYS70" s="28"/>
      <c r="JYT70" s="24"/>
      <c r="JYU70" s="28"/>
      <c r="JYV70" s="24"/>
      <c r="JYW70" s="28"/>
      <c r="JYX70" s="24"/>
      <c r="JYY70" s="28"/>
      <c r="JYZ70" s="24"/>
      <c r="JZA70" s="28"/>
      <c r="JZB70" s="24"/>
      <c r="JZC70" s="28"/>
      <c r="JZD70" s="24"/>
      <c r="JZE70" s="28"/>
      <c r="JZF70" s="24"/>
      <c r="JZG70" s="28"/>
      <c r="JZH70" s="24"/>
      <c r="JZI70" s="28"/>
      <c r="JZJ70" s="24"/>
      <c r="JZK70" s="28"/>
      <c r="JZL70" s="24"/>
      <c r="JZM70" s="28"/>
      <c r="JZN70" s="24"/>
      <c r="JZO70" s="28"/>
      <c r="JZP70" s="24"/>
      <c r="JZQ70" s="28"/>
      <c r="JZR70" s="24"/>
      <c r="JZS70" s="28"/>
      <c r="JZT70" s="24"/>
      <c r="JZU70" s="28"/>
      <c r="JZV70" s="24"/>
      <c r="JZW70" s="28"/>
      <c r="JZX70" s="24"/>
      <c r="JZY70" s="28"/>
      <c r="JZZ70" s="24"/>
      <c r="KAA70" s="28"/>
      <c r="KAB70" s="24"/>
      <c r="KAC70" s="28"/>
      <c r="KAD70" s="24"/>
      <c r="KAE70" s="28"/>
      <c r="KAF70" s="24"/>
      <c r="KAG70" s="28"/>
      <c r="KAH70" s="24"/>
      <c r="KAI70" s="28"/>
      <c r="KAJ70" s="24"/>
      <c r="KAK70" s="28"/>
      <c r="KAL70" s="24"/>
      <c r="KAM70" s="28"/>
      <c r="KAN70" s="24"/>
      <c r="KAO70" s="28"/>
      <c r="KAP70" s="24"/>
      <c r="KAQ70" s="28"/>
      <c r="KAR70" s="24"/>
      <c r="KAS70" s="28"/>
      <c r="KAT70" s="24"/>
      <c r="KAU70" s="28"/>
      <c r="KAV70" s="24"/>
      <c r="KAW70" s="28"/>
      <c r="KAX70" s="24"/>
      <c r="KAY70" s="28"/>
      <c r="KAZ70" s="24"/>
      <c r="KBA70" s="28"/>
      <c r="KBB70" s="24"/>
      <c r="KBC70" s="28"/>
      <c r="KBD70" s="24"/>
      <c r="KBE70" s="28"/>
      <c r="KBF70" s="24"/>
      <c r="KBG70" s="28"/>
      <c r="KBH70" s="24"/>
      <c r="KBI70" s="28"/>
      <c r="KBJ70" s="24"/>
      <c r="KBK70" s="28"/>
      <c r="KBL70" s="24"/>
      <c r="KBM70" s="28"/>
      <c r="KBN70" s="24"/>
      <c r="KBO70" s="28"/>
      <c r="KBP70" s="24"/>
      <c r="KBQ70" s="28"/>
      <c r="KBR70" s="24"/>
      <c r="KBS70" s="28"/>
      <c r="KBT70" s="24"/>
      <c r="KBU70" s="28"/>
      <c r="KBV70" s="24"/>
      <c r="KBW70" s="28"/>
      <c r="KBX70" s="24"/>
      <c r="KBY70" s="28"/>
      <c r="KBZ70" s="24"/>
      <c r="KCA70" s="28"/>
      <c r="KCB70" s="24"/>
      <c r="KCC70" s="28"/>
      <c r="KCD70" s="24"/>
      <c r="KCE70" s="28"/>
      <c r="KCF70" s="24"/>
      <c r="KCG70" s="28"/>
      <c r="KCH70" s="24"/>
      <c r="KCI70" s="28"/>
      <c r="KCJ70" s="24"/>
      <c r="KCK70" s="28"/>
      <c r="KCL70" s="24"/>
      <c r="KCM70" s="28"/>
      <c r="KCN70" s="24"/>
      <c r="KCO70" s="28"/>
      <c r="KCP70" s="24"/>
      <c r="KCQ70" s="28"/>
      <c r="KCR70" s="24"/>
      <c r="KCS70" s="28"/>
      <c r="KCT70" s="24"/>
      <c r="KCU70" s="28"/>
      <c r="KCV70" s="24"/>
      <c r="KCW70" s="28"/>
      <c r="KCX70" s="24"/>
      <c r="KCY70" s="28"/>
      <c r="KCZ70" s="24"/>
      <c r="KDA70" s="28"/>
      <c r="KDB70" s="24"/>
      <c r="KDC70" s="28"/>
      <c r="KDD70" s="24"/>
      <c r="KDE70" s="28"/>
      <c r="KDF70" s="24"/>
      <c r="KDG70" s="28"/>
      <c r="KDH70" s="24"/>
      <c r="KDI70" s="28"/>
      <c r="KDJ70" s="24"/>
      <c r="KDK70" s="28"/>
      <c r="KDL70" s="24"/>
      <c r="KDM70" s="28"/>
      <c r="KDN70" s="24"/>
      <c r="KDO70" s="28"/>
      <c r="KDP70" s="24"/>
      <c r="KDQ70" s="28"/>
      <c r="KDR70" s="24"/>
      <c r="KDS70" s="28"/>
      <c r="KDT70" s="24"/>
      <c r="KDU70" s="28"/>
      <c r="KDV70" s="24"/>
      <c r="KDW70" s="28"/>
      <c r="KDX70" s="24"/>
      <c r="KDY70" s="28"/>
      <c r="KDZ70" s="24"/>
      <c r="KEA70" s="28"/>
      <c r="KEB70" s="24"/>
      <c r="KEC70" s="28"/>
      <c r="KED70" s="24"/>
      <c r="KEE70" s="28"/>
      <c r="KEF70" s="24"/>
      <c r="KEG70" s="28"/>
      <c r="KEH70" s="24"/>
      <c r="KEI70" s="28"/>
      <c r="KEJ70" s="24"/>
      <c r="KEK70" s="28"/>
      <c r="KEL70" s="24"/>
      <c r="KEM70" s="28"/>
      <c r="KEN70" s="24"/>
      <c r="KEO70" s="28"/>
      <c r="KEP70" s="24"/>
      <c r="KEQ70" s="28"/>
      <c r="KER70" s="24"/>
      <c r="KES70" s="28"/>
      <c r="KET70" s="24"/>
      <c r="KEU70" s="28"/>
      <c r="KEV70" s="24"/>
      <c r="KEW70" s="28"/>
      <c r="KEX70" s="24"/>
      <c r="KEY70" s="28"/>
      <c r="KEZ70" s="24"/>
      <c r="KFA70" s="28"/>
      <c r="KFB70" s="24"/>
      <c r="KFC70" s="28"/>
      <c r="KFD70" s="24"/>
      <c r="KFE70" s="28"/>
      <c r="KFF70" s="24"/>
      <c r="KFG70" s="28"/>
      <c r="KFH70" s="24"/>
      <c r="KFI70" s="28"/>
      <c r="KFJ70" s="24"/>
      <c r="KFK70" s="28"/>
      <c r="KFL70" s="24"/>
      <c r="KFM70" s="28"/>
      <c r="KFN70" s="24"/>
      <c r="KFO70" s="28"/>
      <c r="KFP70" s="24"/>
      <c r="KFQ70" s="28"/>
      <c r="KFR70" s="24"/>
      <c r="KFS70" s="28"/>
      <c r="KFT70" s="24"/>
      <c r="KFU70" s="28"/>
      <c r="KFV70" s="24"/>
      <c r="KFW70" s="28"/>
      <c r="KFX70" s="24"/>
      <c r="KFY70" s="28"/>
      <c r="KFZ70" s="24"/>
      <c r="KGA70" s="28"/>
      <c r="KGB70" s="24"/>
      <c r="KGC70" s="28"/>
      <c r="KGD70" s="24"/>
      <c r="KGE70" s="28"/>
      <c r="KGF70" s="24"/>
      <c r="KGG70" s="28"/>
      <c r="KGH70" s="24"/>
      <c r="KGI70" s="28"/>
      <c r="KGJ70" s="24"/>
      <c r="KGK70" s="28"/>
      <c r="KGL70" s="24"/>
      <c r="KGM70" s="28"/>
      <c r="KGN70" s="24"/>
      <c r="KGO70" s="28"/>
      <c r="KGP70" s="24"/>
      <c r="KGQ70" s="28"/>
      <c r="KGR70" s="24"/>
      <c r="KGS70" s="28"/>
      <c r="KGT70" s="24"/>
      <c r="KGU70" s="28"/>
      <c r="KGV70" s="24"/>
      <c r="KGW70" s="28"/>
      <c r="KGX70" s="24"/>
      <c r="KGY70" s="28"/>
      <c r="KGZ70" s="24"/>
      <c r="KHA70" s="28"/>
      <c r="KHB70" s="24"/>
      <c r="KHC70" s="28"/>
      <c r="KHD70" s="24"/>
      <c r="KHE70" s="28"/>
      <c r="KHF70" s="24"/>
      <c r="KHG70" s="28"/>
      <c r="KHH70" s="24"/>
      <c r="KHI70" s="28"/>
      <c r="KHJ70" s="24"/>
      <c r="KHK70" s="28"/>
      <c r="KHL70" s="24"/>
      <c r="KHM70" s="28"/>
      <c r="KHN70" s="24"/>
      <c r="KHO70" s="28"/>
      <c r="KHP70" s="24"/>
      <c r="KHQ70" s="28"/>
      <c r="KHR70" s="24"/>
      <c r="KHS70" s="28"/>
      <c r="KHT70" s="24"/>
      <c r="KHU70" s="28"/>
      <c r="KHV70" s="24"/>
      <c r="KHW70" s="28"/>
      <c r="KHX70" s="24"/>
      <c r="KHY70" s="28"/>
      <c r="KHZ70" s="24"/>
      <c r="KIA70" s="28"/>
      <c r="KIB70" s="24"/>
      <c r="KIC70" s="28"/>
      <c r="KID70" s="24"/>
      <c r="KIE70" s="28"/>
      <c r="KIF70" s="24"/>
      <c r="KIG70" s="28"/>
      <c r="KIH70" s="24"/>
      <c r="KII70" s="28"/>
      <c r="KIJ70" s="24"/>
      <c r="KIK70" s="28"/>
      <c r="KIL70" s="24"/>
      <c r="KIM70" s="28"/>
      <c r="KIN70" s="24"/>
      <c r="KIO70" s="28"/>
      <c r="KIP70" s="24"/>
      <c r="KIQ70" s="28"/>
      <c r="KIR70" s="24"/>
      <c r="KIS70" s="28"/>
      <c r="KIT70" s="24"/>
      <c r="KIU70" s="28"/>
      <c r="KIV70" s="24"/>
      <c r="KIW70" s="28"/>
      <c r="KIX70" s="24"/>
      <c r="KIY70" s="28"/>
      <c r="KIZ70" s="24"/>
      <c r="KJA70" s="28"/>
      <c r="KJB70" s="24"/>
      <c r="KJC70" s="28"/>
      <c r="KJD70" s="24"/>
      <c r="KJE70" s="28"/>
      <c r="KJF70" s="24"/>
      <c r="KJG70" s="28"/>
      <c r="KJH70" s="24"/>
      <c r="KJI70" s="28"/>
      <c r="KJJ70" s="24"/>
      <c r="KJK70" s="28"/>
      <c r="KJL70" s="24"/>
      <c r="KJM70" s="28"/>
      <c r="KJN70" s="24"/>
      <c r="KJO70" s="28"/>
      <c r="KJP70" s="24"/>
      <c r="KJQ70" s="28"/>
      <c r="KJR70" s="24"/>
      <c r="KJS70" s="28"/>
      <c r="KJT70" s="24"/>
      <c r="KJU70" s="28"/>
      <c r="KJV70" s="24"/>
      <c r="KJW70" s="28"/>
      <c r="KJX70" s="24"/>
      <c r="KJY70" s="28"/>
      <c r="KJZ70" s="24"/>
      <c r="KKA70" s="28"/>
      <c r="KKB70" s="24"/>
      <c r="KKC70" s="28"/>
      <c r="KKD70" s="24"/>
      <c r="KKE70" s="28"/>
      <c r="KKF70" s="24"/>
      <c r="KKG70" s="28"/>
      <c r="KKH70" s="24"/>
      <c r="KKI70" s="28"/>
      <c r="KKJ70" s="24"/>
      <c r="KKK70" s="28"/>
      <c r="KKL70" s="24"/>
      <c r="KKM70" s="28"/>
      <c r="KKN70" s="24"/>
      <c r="KKO70" s="28"/>
      <c r="KKP70" s="24"/>
      <c r="KKQ70" s="28"/>
      <c r="KKR70" s="24"/>
      <c r="KKS70" s="28"/>
      <c r="KKT70" s="24"/>
      <c r="KKU70" s="28"/>
      <c r="KKV70" s="24"/>
      <c r="KKW70" s="28"/>
      <c r="KKX70" s="24"/>
      <c r="KKY70" s="28"/>
      <c r="KKZ70" s="24"/>
      <c r="KLA70" s="28"/>
      <c r="KLB70" s="24"/>
      <c r="KLC70" s="28"/>
      <c r="KLD70" s="24"/>
      <c r="KLE70" s="28"/>
      <c r="KLF70" s="24"/>
      <c r="KLG70" s="28"/>
      <c r="KLH70" s="24"/>
      <c r="KLI70" s="28"/>
      <c r="KLJ70" s="24"/>
      <c r="KLK70" s="28"/>
      <c r="KLL70" s="24"/>
      <c r="KLM70" s="28"/>
      <c r="KLN70" s="24"/>
      <c r="KLO70" s="28"/>
      <c r="KLP70" s="24"/>
      <c r="KLQ70" s="28"/>
      <c r="KLR70" s="24"/>
      <c r="KLS70" s="28"/>
      <c r="KLT70" s="24"/>
      <c r="KLU70" s="28"/>
      <c r="KLV70" s="24"/>
      <c r="KLW70" s="28"/>
      <c r="KLX70" s="24"/>
      <c r="KLY70" s="28"/>
      <c r="KLZ70" s="24"/>
      <c r="KMA70" s="28"/>
      <c r="KMB70" s="24"/>
      <c r="KMC70" s="28"/>
      <c r="KMD70" s="24"/>
      <c r="KME70" s="28"/>
      <c r="KMF70" s="24"/>
      <c r="KMG70" s="28"/>
      <c r="KMH70" s="24"/>
      <c r="KMI70" s="28"/>
      <c r="KMJ70" s="24"/>
      <c r="KMK70" s="28"/>
      <c r="KML70" s="24"/>
      <c r="KMM70" s="28"/>
      <c r="KMN70" s="24"/>
      <c r="KMO70" s="28"/>
      <c r="KMP70" s="24"/>
      <c r="KMQ70" s="28"/>
      <c r="KMR70" s="24"/>
      <c r="KMS70" s="28"/>
      <c r="KMT70" s="24"/>
      <c r="KMU70" s="28"/>
      <c r="KMV70" s="24"/>
      <c r="KMW70" s="28"/>
      <c r="KMX70" s="24"/>
      <c r="KMY70" s="28"/>
      <c r="KMZ70" s="24"/>
      <c r="KNA70" s="28"/>
      <c r="KNB70" s="24"/>
      <c r="KNC70" s="28"/>
      <c r="KND70" s="24"/>
      <c r="KNE70" s="28"/>
      <c r="KNF70" s="24"/>
      <c r="KNG70" s="28"/>
      <c r="KNH70" s="24"/>
      <c r="KNI70" s="28"/>
      <c r="KNJ70" s="24"/>
      <c r="KNK70" s="28"/>
      <c r="KNL70" s="24"/>
      <c r="KNM70" s="28"/>
      <c r="KNN70" s="24"/>
      <c r="KNO70" s="28"/>
      <c r="KNP70" s="24"/>
      <c r="KNQ70" s="28"/>
      <c r="KNR70" s="24"/>
      <c r="KNS70" s="28"/>
      <c r="KNT70" s="24"/>
      <c r="KNU70" s="28"/>
      <c r="KNV70" s="24"/>
      <c r="KNW70" s="28"/>
      <c r="KNX70" s="24"/>
      <c r="KNY70" s="28"/>
      <c r="KNZ70" s="24"/>
      <c r="KOA70" s="28"/>
      <c r="KOB70" s="24"/>
      <c r="KOC70" s="28"/>
      <c r="KOD70" s="24"/>
      <c r="KOE70" s="28"/>
      <c r="KOF70" s="24"/>
      <c r="KOG70" s="28"/>
      <c r="KOH70" s="24"/>
      <c r="KOI70" s="28"/>
      <c r="KOJ70" s="24"/>
      <c r="KOK70" s="28"/>
      <c r="KOL70" s="24"/>
      <c r="KOM70" s="28"/>
      <c r="KON70" s="24"/>
      <c r="KOO70" s="28"/>
      <c r="KOP70" s="24"/>
      <c r="KOQ70" s="28"/>
      <c r="KOR70" s="24"/>
      <c r="KOS70" s="28"/>
      <c r="KOT70" s="24"/>
      <c r="KOU70" s="28"/>
      <c r="KOV70" s="24"/>
      <c r="KOW70" s="28"/>
      <c r="KOX70" s="24"/>
      <c r="KOY70" s="28"/>
      <c r="KOZ70" s="24"/>
      <c r="KPA70" s="28"/>
      <c r="KPB70" s="24"/>
      <c r="KPC70" s="28"/>
      <c r="KPD70" s="24"/>
      <c r="KPE70" s="28"/>
      <c r="KPF70" s="24"/>
      <c r="KPG70" s="28"/>
      <c r="KPH70" s="24"/>
      <c r="KPI70" s="28"/>
      <c r="KPJ70" s="24"/>
      <c r="KPK70" s="28"/>
      <c r="KPL70" s="24"/>
      <c r="KPM70" s="28"/>
      <c r="KPN70" s="24"/>
      <c r="KPO70" s="28"/>
      <c r="KPP70" s="24"/>
      <c r="KPQ70" s="28"/>
      <c r="KPR70" s="24"/>
      <c r="KPS70" s="28"/>
      <c r="KPT70" s="24"/>
      <c r="KPU70" s="28"/>
      <c r="KPV70" s="24"/>
      <c r="KPW70" s="28"/>
      <c r="KPX70" s="24"/>
      <c r="KPY70" s="28"/>
      <c r="KPZ70" s="24"/>
      <c r="KQA70" s="28"/>
      <c r="KQB70" s="24"/>
      <c r="KQC70" s="28"/>
      <c r="KQD70" s="24"/>
      <c r="KQE70" s="28"/>
      <c r="KQF70" s="24"/>
      <c r="KQG70" s="28"/>
      <c r="KQH70" s="24"/>
      <c r="KQI70" s="28"/>
      <c r="KQJ70" s="24"/>
      <c r="KQK70" s="28"/>
      <c r="KQL70" s="24"/>
      <c r="KQM70" s="28"/>
      <c r="KQN70" s="24"/>
      <c r="KQO70" s="28"/>
      <c r="KQP70" s="24"/>
      <c r="KQQ70" s="28"/>
      <c r="KQR70" s="24"/>
      <c r="KQS70" s="28"/>
      <c r="KQT70" s="24"/>
      <c r="KQU70" s="28"/>
      <c r="KQV70" s="24"/>
      <c r="KQW70" s="28"/>
      <c r="KQX70" s="24"/>
      <c r="KQY70" s="28"/>
      <c r="KQZ70" s="24"/>
      <c r="KRA70" s="28"/>
      <c r="KRB70" s="24"/>
      <c r="KRC70" s="28"/>
      <c r="KRD70" s="24"/>
      <c r="KRE70" s="28"/>
      <c r="KRF70" s="24"/>
      <c r="KRG70" s="28"/>
      <c r="KRH70" s="24"/>
      <c r="KRI70" s="28"/>
      <c r="KRJ70" s="24"/>
      <c r="KRK70" s="28"/>
      <c r="KRL70" s="24"/>
      <c r="KRM70" s="28"/>
      <c r="KRN70" s="24"/>
      <c r="KRO70" s="28"/>
      <c r="KRP70" s="24"/>
      <c r="KRQ70" s="28"/>
      <c r="KRR70" s="24"/>
      <c r="KRS70" s="28"/>
      <c r="KRT70" s="24"/>
      <c r="KRU70" s="28"/>
      <c r="KRV70" s="24"/>
      <c r="KRW70" s="28"/>
      <c r="KRX70" s="24"/>
      <c r="KRY70" s="28"/>
      <c r="KRZ70" s="24"/>
      <c r="KSA70" s="28"/>
      <c r="KSB70" s="24"/>
      <c r="KSC70" s="28"/>
      <c r="KSD70" s="24"/>
      <c r="KSE70" s="28"/>
      <c r="KSF70" s="24"/>
      <c r="KSG70" s="28"/>
      <c r="KSH70" s="24"/>
      <c r="KSI70" s="28"/>
      <c r="KSJ70" s="24"/>
      <c r="KSK70" s="28"/>
      <c r="KSL70" s="24"/>
      <c r="KSM70" s="28"/>
      <c r="KSN70" s="24"/>
      <c r="KSO70" s="28"/>
      <c r="KSP70" s="24"/>
      <c r="KSQ70" s="28"/>
      <c r="KSR70" s="24"/>
      <c r="KSS70" s="28"/>
      <c r="KST70" s="24"/>
      <c r="KSU70" s="28"/>
      <c r="KSV70" s="24"/>
      <c r="KSW70" s="28"/>
      <c r="KSX70" s="24"/>
      <c r="KSY70" s="28"/>
      <c r="KSZ70" s="24"/>
      <c r="KTA70" s="28"/>
      <c r="KTB70" s="24"/>
      <c r="KTC70" s="28"/>
      <c r="KTD70" s="24"/>
      <c r="KTE70" s="28"/>
      <c r="KTF70" s="24"/>
      <c r="KTG70" s="28"/>
      <c r="KTH70" s="24"/>
      <c r="KTI70" s="28"/>
      <c r="KTJ70" s="24"/>
      <c r="KTK70" s="28"/>
      <c r="KTL70" s="24"/>
      <c r="KTM70" s="28"/>
      <c r="KTN70" s="24"/>
      <c r="KTO70" s="28"/>
      <c r="KTP70" s="24"/>
      <c r="KTQ70" s="28"/>
      <c r="KTR70" s="24"/>
      <c r="KTS70" s="28"/>
      <c r="KTT70" s="24"/>
      <c r="KTU70" s="28"/>
      <c r="KTV70" s="24"/>
      <c r="KTW70" s="28"/>
      <c r="KTX70" s="24"/>
      <c r="KTY70" s="28"/>
      <c r="KTZ70" s="24"/>
      <c r="KUA70" s="28"/>
      <c r="KUB70" s="24"/>
      <c r="KUC70" s="28"/>
      <c r="KUD70" s="24"/>
      <c r="KUE70" s="28"/>
      <c r="KUF70" s="24"/>
      <c r="KUG70" s="28"/>
      <c r="KUH70" s="24"/>
      <c r="KUI70" s="28"/>
      <c r="KUJ70" s="24"/>
      <c r="KUK70" s="28"/>
      <c r="KUL70" s="24"/>
      <c r="KUM70" s="28"/>
      <c r="KUN70" s="24"/>
      <c r="KUO70" s="28"/>
      <c r="KUP70" s="24"/>
      <c r="KUQ70" s="28"/>
      <c r="KUR70" s="24"/>
      <c r="KUS70" s="28"/>
      <c r="KUT70" s="24"/>
      <c r="KUU70" s="28"/>
      <c r="KUV70" s="24"/>
      <c r="KUW70" s="28"/>
      <c r="KUX70" s="24"/>
      <c r="KUY70" s="28"/>
      <c r="KUZ70" s="24"/>
      <c r="KVA70" s="28"/>
      <c r="KVB70" s="24"/>
      <c r="KVC70" s="28"/>
      <c r="KVD70" s="24"/>
      <c r="KVE70" s="28"/>
      <c r="KVF70" s="24"/>
      <c r="KVG70" s="28"/>
      <c r="KVH70" s="24"/>
      <c r="KVI70" s="28"/>
      <c r="KVJ70" s="24"/>
      <c r="KVK70" s="28"/>
      <c r="KVL70" s="24"/>
      <c r="KVM70" s="28"/>
      <c r="KVN70" s="24"/>
      <c r="KVO70" s="28"/>
      <c r="KVP70" s="24"/>
      <c r="KVQ70" s="28"/>
      <c r="KVR70" s="24"/>
      <c r="KVS70" s="28"/>
      <c r="KVT70" s="24"/>
      <c r="KVU70" s="28"/>
      <c r="KVV70" s="24"/>
      <c r="KVW70" s="28"/>
      <c r="KVX70" s="24"/>
      <c r="KVY70" s="28"/>
      <c r="KVZ70" s="24"/>
      <c r="KWA70" s="28"/>
      <c r="KWB70" s="24"/>
      <c r="KWC70" s="28"/>
      <c r="KWD70" s="24"/>
      <c r="KWE70" s="28"/>
      <c r="KWF70" s="24"/>
      <c r="KWG70" s="28"/>
      <c r="KWH70" s="24"/>
      <c r="KWI70" s="28"/>
      <c r="KWJ70" s="24"/>
      <c r="KWK70" s="28"/>
      <c r="KWL70" s="24"/>
      <c r="KWM70" s="28"/>
      <c r="KWN70" s="24"/>
      <c r="KWO70" s="28"/>
      <c r="KWP70" s="24"/>
      <c r="KWQ70" s="28"/>
      <c r="KWR70" s="24"/>
      <c r="KWS70" s="28"/>
      <c r="KWT70" s="24"/>
      <c r="KWU70" s="28"/>
      <c r="KWV70" s="24"/>
      <c r="KWW70" s="28"/>
      <c r="KWX70" s="24"/>
      <c r="KWY70" s="28"/>
      <c r="KWZ70" s="24"/>
      <c r="KXA70" s="28"/>
      <c r="KXB70" s="24"/>
      <c r="KXC70" s="28"/>
      <c r="KXD70" s="24"/>
      <c r="KXE70" s="28"/>
      <c r="KXF70" s="24"/>
      <c r="KXG70" s="28"/>
      <c r="KXH70" s="24"/>
      <c r="KXI70" s="28"/>
      <c r="KXJ70" s="24"/>
      <c r="KXK70" s="28"/>
      <c r="KXL70" s="24"/>
      <c r="KXM70" s="28"/>
      <c r="KXN70" s="24"/>
      <c r="KXO70" s="28"/>
      <c r="KXP70" s="24"/>
      <c r="KXQ70" s="28"/>
      <c r="KXR70" s="24"/>
      <c r="KXS70" s="28"/>
      <c r="KXT70" s="24"/>
      <c r="KXU70" s="28"/>
      <c r="KXV70" s="24"/>
      <c r="KXW70" s="28"/>
      <c r="KXX70" s="24"/>
      <c r="KXY70" s="28"/>
      <c r="KXZ70" s="24"/>
      <c r="KYA70" s="28"/>
      <c r="KYB70" s="24"/>
      <c r="KYC70" s="28"/>
      <c r="KYD70" s="24"/>
      <c r="KYE70" s="28"/>
      <c r="KYF70" s="24"/>
      <c r="KYG70" s="28"/>
      <c r="KYH70" s="24"/>
      <c r="KYI70" s="28"/>
      <c r="KYJ70" s="24"/>
      <c r="KYK70" s="28"/>
      <c r="KYL70" s="24"/>
      <c r="KYM70" s="28"/>
      <c r="KYN70" s="24"/>
      <c r="KYO70" s="28"/>
      <c r="KYP70" s="24"/>
      <c r="KYQ70" s="28"/>
      <c r="KYR70" s="24"/>
      <c r="KYS70" s="28"/>
      <c r="KYT70" s="24"/>
      <c r="KYU70" s="28"/>
      <c r="KYV70" s="24"/>
      <c r="KYW70" s="28"/>
      <c r="KYX70" s="24"/>
      <c r="KYY70" s="28"/>
      <c r="KYZ70" s="24"/>
      <c r="KZA70" s="28"/>
      <c r="KZB70" s="24"/>
      <c r="KZC70" s="28"/>
      <c r="KZD70" s="24"/>
      <c r="KZE70" s="28"/>
      <c r="KZF70" s="24"/>
      <c r="KZG70" s="28"/>
      <c r="KZH70" s="24"/>
      <c r="KZI70" s="28"/>
      <c r="KZJ70" s="24"/>
      <c r="KZK70" s="28"/>
      <c r="KZL70" s="24"/>
      <c r="KZM70" s="28"/>
      <c r="KZN70" s="24"/>
      <c r="KZO70" s="28"/>
      <c r="KZP70" s="24"/>
      <c r="KZQ70" s="28"/>
      <c r="KZR70" s="24"/>
      <c r="KZS70" s="28"/>
      <c r="KZT70" s="24"/>
      <c r="KZU70" s="28"/>
      <c r="KZV70" s="24"/>
      <c r="KZW70" s="28"/>
      <c r="KZX70" s="24"/>
      <c r="KZY70" s="28"/>
      <c r="KZZ70" s="24"/>
      <c r="LAA70" s="28"/>
      <c r="LAB70" s="24"/>
      <c r="LAC70" s="28"/>
      <c r="LAD70" s="24"/>
      <c r="LAE70" s="28"/>
      <c r="LAF70" s="24"/>
      <c r="LAG70" s="28"/>
      <c r="LAH70" s="24"/>
      <c r="LAI70" s="28"/>
      <c r="LAJ70" s="24"/>
      <c r="LAK70" s="28"/>
      <c r="LAL70" s="24"/>
      <c r="LAM70" s="28"/>
      <c r="LAN70" s="24"/>
      <c r="LAO70" s="28"/>
      <c r="LAP70" s="24"/>
      <c r="LAQ70" s="28"/>
      <c r="LAR70" s="24"/>
      <c r="LAS70" s="28"/>
      <c r="LAT70" s="24"/>
      <c r="LAU70" s="28"/>
      <c r="LAV70" s="24"/>
      <c r="LAW70" s="28"/>
      <c r="LAX70" s="24"/>
      <c r="LAY70" s="28"/>
      <c r="LAZ70" s="24"/>
      <c r="LBA70" s="28"/>
      <c r="LBB70" s="24"/>
      <c r="LBC70" s="28"/>
      <c r="LBD70" s="24"/>
      <c r="LBE70" s="28"/>
      <c r="LBF70" s="24"/>
      <c r="LBG70" s="28"/>
      <c r="LBH70" s="24"/>
      <c r="LBI70" s="28"/>
      <c r="LBJ70" s="24"/>
      <c r="LBK70" s="28"/>
      <c r="LBL70" s="24"/>
      <c r="LBM70" s="28"/>
      <c r="LBN70" s="24"/>
      <c r="LBO70" s="28"/>
      <c r="LBP70" s="24"/>
      <c r="LBQ70" s="28"/>
      <c r="LBR70" s="24"/>
      <c r="LBS70" s="28"/>
      <c r="LBT70" s="24"/>
      <c r="LBU70" s="28"/>
      <c r="LBV70" s="24"/>
      <c r="LBW70" s="28"/>
      <c r="LBX70" s="24"/>
      <c r="LBY70" s="28"/>
      <c r="LBZ70" s="24"/>
      <c r="LCA70" s="28"/>
      <c r="LCB70" s="24"/>
      <c r="LCC70" s="28"/>
      <c r="LCD70" s="24"/>
      <c r="LCE70" s="28"/>
      <c r="LCF70" s="24"/>
      <c r="LCG70" s="28"/>
      <c r="LCH70" s="24"/>
      <c r="LCI70" s="28"/>
      <c r="LCJ70" s="24"/>
      <c r="LCK70" s="28"/>
      <c r="LCL70" s="24"/>
      <c r="LCM70" s="28"/>
      <c r="LCN70" s="24"/>
      <c r="LCO70" s="28"/>
      <c r="LCP70" s="24"/>
      <c r="LCQ70" s="28"/>
      <c r="LCR70" s="24"/>
      <c r="LCS70" s="28"/>
      <c r="LCT70" s="24"/>
      <c r="LCU70" s="28"/>
      <c r="LCV70" s="24"/>
      <c r="LCW70" s="28"/>
      <c r="LCX70" s="24"/>
      <c r="LCY70" s="28"/>
      <c r="LCZ70" s="24"/>
      <c r="LDA70" s="28"/>
      <c r="LDB70" s="24"/>
      <c r="LDC70" s="28"/>
      <c r="LDD70" s="24"/>
      <c r="LDE70" s="28"/>
      <c r="LDF70" s="24"/>
      <c r="LDG70" s="28"/>
      <c r="LDH70" s="24"/>
      <c r="LDI70" s="28"/>
      <c r="LDJ70" s="24"/>
      <c r="LDK70" s="28"/>
      <c r="LDL70" s="24"/>
      <c r="LDM70" s="28"/>
      <c r="LDN70" s="24"/>
      <c r="LDO70" s="28"/>
      <c r="LDP70" s="24"/>
      <c r="LDQ70" s="28"/>
      <c r="LDR70" s="24"/>
      <c r="LDS70" s="28"/>
      <c r="LDT70" s="24"/>
      <c r="LDU70" s="28"/>
      <c r="LDV70" s="24"/>
      <c r="LDW70" s="28"/>
      <c r="LDX70" s="24"/>
      <c r="LDY70" s="28"/>
      <c r="LDZ70" s="24"/>
      <c r="LEA70" s="28"/>
      <c r="LEB70" s="24"/>
      <c r="LEC70" s="28"/>
      <c r="LED70" s="24"/>
      <c r="LEE70" s="28"/>
      <c r="LEF70" s="24"/>
      <c r="LEG70" s="28"/>
      <c r="LEH70" s="24"/>
      <c r="LEI70" s="28"/>
      <c r="LEJ70" s="24"/>
      <c r="LEK70" s="28"/>
      <c r="LEL70" s="24"/>
      <c r="LEM70" s="28"/>
      <c r="LEN70" s="24"/>
      <c r="LEO70" s="28"/>
      <c r="LEP70" s="24"/>
      <c r="LEQ70" s="28"/>
      <c r="LER70" s="24"/>
      <c r="LES70" s="28"/>
      <c r="LET70" s="24"/>
      <c r="LEU70" s="28"/>
      <c r="LEV70" s="24"/>
      <c r="LEW70" s="28"/>
      <c r="LEX70" s="24"/>
      <c r="LEY70" s="28"/>
      <c r="LEZ70" s="24"/>
      <c r="LFA70" s="28"/>
      <c r="LFB70" s="24"/>
      <c r="LFC70" s="28"/>
      <c r="LFD70" s="24"/>
      <c r="LFE70" s="28"/>
      <c r="LFF70" s="24"/>
      <c r="LFG70" s="28"/>
      <c r="LFH70" s="24"/>
      <c r="LFI70" s="28"/>
      <c r="LFJ70" s="24"/>
      <c r="LFK70" s="28"/>
      <c r="LFL70" s="24"/>
      <c r="LFM70" s="28"/>
      <c r="LFN70" s="24"/>
      <c r="LFO70" s="28"/>
      <c r="LFP70" s="24"/>
      <c r="LFQ70" s="28"/>
      <c r="LFR70" s="24"/>
      <c r="LFS70" s="28"/>
      <c r="LFT70" s="24"/>
      <c r="LFU70" s="28"/>
      <c r="LFV70" s="24"/>
      <c r="LFW70" s="28"/>
      <c r="LFX70" s="24"/>
      <c r="LFY70" s="28"/>
      <c r="LFZ70" s="24"/>
      <c r="LGA70" s="28"/>
      <c r="LGB70" s="24"/>
      <c r="LGC70" s="28"/>
      <c r="LGD70" s="24"/>
      <c r="LGE70" s="28"/>
      <c r="LGF70" s="24"/>
      <c r="LGG70" s="28"/>
      <c r="LGH70" s="24"/>
      <c r="LGI70" s="28"/>
      <c r="LGJ70" s="24"/>
      <c r="LGK70" s="28"/>
      <c r="LGL70" s="24"/>
      <c r="LGM70" s="28"/>
      <c r="LGN70" s="24"/>
      <c r="LGO70" s="28"/>
      <c r="LGP70" s="24"/>
      <c r="LGQ70" s="28"/>
      <c r="LGR70" s="24"/>
      <c r="LGS70" s="28"/>
      <c r="LGT70" s="24"/>
      <c r="LGU70" s="28"/>
      <c r="LGV70" s="24"/>
      <c r="LGW70" s="28"/>
      <c r="LGX70" s="24"/>
      <c r="LGY70" s="28"/>
      <c r="LGZ70" s="24"/>
      <c r="LHA70" s="28"/>
      <c r="LHB70" s="24"/>
      <c r="LHC70" s="28"/>
      <c r="LHD70" s="24"/>
      <c r="LHE70" s="28"/>
      <c r="LHF70" s="24"/>
      <c r="LHG70" s="28"/>
      <c r="LHH70" s="24"/>
      <c r="LHI70" s="28"/>
      <c r="LHJ70" s="24"/>
      <c r="LHK70" s="28"/>
      <c r="LHL70" s="24"/>
      <c r="LHM70" s="28"/>
      <c r="LHN70" s="24"/>
      <c r="LHO70" s="28"/>
      <c r="LHP70" s="24"/>
      <c r="LHQ70" s="28"/>
      <c r="LHR70" s="24"/>
      <c r="LHS70" s="28"/>
      <c r="LHT70" s="24"/>
      <c r="LHU70" s="28"/>
      <c r="LHV70" s="24"/>
      <c r="LHW70" s="28"/>
      <c r="LHX70" s="24"/>
      <c r="LHY70" s="28"/>
      <c r="LHZ70" s="24"/>
      <c r="LIA70" s="28"/>
      <c r="LIB70" s="24"/>
      <c r="LIC70" s="28"/>
      <c r="LID70" s="24"/>
      <c r="LIE70" s="28"/>
      <c r="LIF70" s="24"/>
      <c r="LIG70" s="28"/>
      <c r="LIH70" s="24"/>
      <c r="LII70" s="28"/>
      <c r="LIJ70" s="24"/>
      <c r="LIK70" s="28"/>
      <c r="LIL70" s="24"/>
      <c r="LIM70" s="28"/>
      <c r="LIN70" s="24"/>
      <c r="LIO70" s="28"/>
      <c r="LIP70" s="24"/>
      <c r="LIQ70" s="28"/>
      <c r="LIR70" s="24"/>
      <c r="LIS70" s="28"/>
      <c r="LIT70" s="24"/>
      <c r="LIU70" s="28"/>
      <c r="LIV70" s="24"/>
      <c r="LIW70" s="28"/>
      <c r="LIX70" s="24"/>
      <c r="LIY70" s="28"/>
      <c r="LIZ70" s="24"/>
      <c r="LJA70" s="28"/>
      <c r="LJB70" s="24"/>
      <c r="LJC70" s="28"/>
      <c r="LJD70" s="24"/>
      <c r="LJE70" s="28"/>
      <c r="LJF70" s="24"/>
      <c r="LJG70" s="28"/>
      <c r="LJH70" s="24"/>
      <c r="LJI70" s="28"/>
      <c r="LJJ70" s="24"/>
      <c r="LJK70" s="28"/>
      <c r="LJL70" s="24"/>
      <c r="LJM70" s="28"/>
      <c r="LJN70" s="24"/>
      <c r="LJO70" s="28"/>
      <c r="LJP70" s="24"/>
      <c r="LJQ70" s="28"/>
      <c r="LJR70" s="24"/>
      <c r="LJS70" s="28"/>
      <c r="LJT70" s="24"/>
      <c r="LJU70" s="28"/>
      <c r="LJV70" s="24"/>
      <c r="LJW70" s="28"/>
      <c r="LJX70" s="24"/>
      <c r="LJY70" s="28"/>
      <c r="LJZ70" s="24"/>
      <c r="LKA70" s="28"/>
      <c r="LKB70" s="24"/>
      <c r="LKC70" s="28"/>
      <c r="LKD70" s="24"/>
      <c r="LKE70" s="28"/>
      <c r="LKF70" s="24"/>
      <c r="LKG70" s="28"/>
      <c r="LKH70" s="24"/>
      <c r="LKI70" s="28"/>
      <c r="LKJ70" s="24"/>
      <c r="LKK70" s="28"/>
      <c r="LKL70" s="24"/>
      <c r="LKM70" s="28"/>
      <c r="LKN70" s="24"/>
      <c r="LKO70" s="28"/>
      <c r="LKP70" s="24"/>
      <c r="LKQ70" s="28"/>
      <c r="LKR70" s="24"/>
      <c r="LKS70" s="28"/>
      <c r="LKT70" s="24"/>
      <c r="LKU70" s="28"/>
      <c r="LKV70" s="24"/>
      <c r="LKW70" s="28"/>
      <c r="LKX70" s="24"/>
      <c r="LKY70" s="28"/>
      <c r="LKZ70" s="24"/>
      <c r="LLA70" s="28"/>
      <c r="LLB70" s="24"/>
      <c r="LLC70" s="28"/>
      <c r="LLD70" s="24"/>
      <c r="LLE70" s="28"/>
      <c r="LLF70" s="24"/>
      <c r="LLG70" s="28"/>
      <c r="LLH70" s="24"/>
      <c r="LLI70" s="28"/>
      <c r="LLJ70" s="24"/>
      <c r="LLK70" s="28"/>
      <c r="LLL70" s="24"/>
      <c r="LLM70" s="28"/>
      <c r="LLN70" s="24"/>
      <c r="LLO70" s="28"/>
      <c r="LLP70" s="24"/>
      <c r="LLQ70" s="28"/>
      <c r="LLR70" s="24"/>
      <c r="LLS70" s="28"/>
      <c r="LLT70" s="24"/>
      <c r="LLU70" s="28"/>
      <c r="LLV70" s="24"/>
      <c r="LLW70" s="28"/>
      <c r="LLX70" s="24"/>
      <c r="LLY70" s="28"/>
      <c r="LLZ70" s="24"/>
      <c r="LMA70" s="28"/>
      <c r="LMB70" s="24"/>
      <c r="LMC70" s="28"/>
      <c r="LMD70" s="24"/>
      <c r="LME70" s="28"/>
      <c r="LMF70" s="24"/>
      <c r="LMG70" s="28"/>
      <c r="LMH70" s="24"/>
      <c r="LMI70" s="28"/>
      <c r="LMJ70" s="24"/>
      <c r="LMK70" s="28"/>
      <c r="LML70" s="24"/>
      <c r="LMM70" s="28"/>
      <c r="LMN70" s="24"/>
      <c r="LMO70" s="28"/>
      <c r="LMP70" s="24"/>
      <c r="LMQ70" s="28"/>
      <c r="LMR70" s="24"/>
      <c r="LMS70" s="28"/>
      <c r="LMT70" s="24"/>
      <c r="LMU70" s="28"/>
      <c r="LMV70" s="24"/>
      <c r="LMW70" s="28"/>
      <c r="LMX70" s="24"/>
      <c r="LMY70" s="28"/>
      <c r="LMZ70" s="24"/>
      <c r="LNA70" s="28"/>
      <c r="LNB70" s="24"/>
      <c r="LNC70" s="28"/>
      <c r="LND70" s="24"/>
      <c r="LNE70" s="28"/>
      <c r="LNF70" s="24"/>
      <c r="LNG70" s="28"/>
      <c r="LNH70" s="24"/>
      <c r="LNI70" s="28"/>
      <c r="LNJ70" s="24"/>
      <c r="LNK70" s="28"/>
      <c r="LNL70" s="24"/>
      <c r="LNM70" s="28"/>
      <c r="LNN70" s="24"/>
      <c r="LNO70" s="28"/>
      <c r="LNP70" s="24"/>
      <c r="LNQ70" s="28"/>
      <c r="LNR70" s="24"/>
      <c r="LNS70" s="28"/>
      <c r="LNT70" s="24"/>
      <c r="LNU70" s="28"/>
      <c r="LNV70" s="24"/>
      <c r="LNW70" s="28"/>
      <c r="LNX70" s="24"/>
      <c r="LNY70" s="28"/>
      <c r="LNZ70" s="24"/>
      <c r="LOA70" s="28"/>
      <c r="LOB70" s="24"/>
      <c r="LOC70" s="28"/>
      <c r="LOD70" s="24"/>
      <c r="LOE70" s="28"/>
      <c r="LOF70" s="24"/>
      <c r="LOG70" s="28"/>
      <c r="LOH70" s="24"/>
      <c r="LOI70" s="28"/>
      <c r="LOJ70" s="24"/>
      <c r="LOK70" s="28"/>
      <c r="LOL70" s="24"/>
      <c r="LOM70" s="28"/>
      <c r="LON70" s="24"/>
      <c r="LOO70" s="28"/>
      <c r="LOP70" s="24"/>
      <c r="LOQ70" s="28"/>
      <c r="LOR70" s="24"/>
      <c r="LOS70" s="28"/>
      <c r="LOT70" s="24"/>
      <c r="LOU70" s="28"/>
      <c r="LOV70" s="24"/>
      <c r="LOW70" s="28"/>
      <c r="LOX70" s="24"/>
      <c r="LOY70" s="28"/>
      <c r="LOZ70" s="24"/>
      <c r="LPA70" s="28"/>
      <c r="LPB70" s="24"/>
      <c r="LPC70" s="28"/>
      <c r="LPD70" s="24"/>
      <c r="LPE70" s="28"/>
      <c r="LPF70" s="24"/>
      <c r="LPG70" s="28"/>
      <c r="LPH70" s="24"/>
      <c r="LPI70" s="28"/>
      <c r="LPJ70" s="24"/>
      <c r="LPK70" s="28"/>
      <c r="LPL70" s="24"/>
      <c r="LPM70" s="28"/>
      <c r="LPN70" s="24"/>
      <c r="LPO70" s="28"/>
      <c r="LPP70" s="24"/>
      <c r="LPQ70" s="28"/>
      <c r="LPR70" s="24"/>
      <c r="LPS70" s="28"/>
      <c r="LPT70" s="24"/>
      <c r="LPU70" s="28"/>
      <c r="LPV70" s="24"/>
      <c r="LPW70" s="28"/>
      <c r="LPX70" s="24"/>
      <c r="LPY70" s="28"/>
      <c r="LPZ70" s="24"/>
      <c r="LQA70" s="28"/>
      <c r="LQB70" s="24"/>
      <c r="LQC70" s="28"/>
      <c r="LQD70" s="24"/>
      <c r="LQE70" s="28"/>
      <c r="LQF70" s="24"/>
      <c r="LQG70" s="28"/>
      <c r="LQH70" s="24"/>
      <c r="LQI70" s="28"/>
      <c r="LQJ70" s="24"/>
      <c r="LQK70" s="28"/>
      <c r="LQL70" s="24"/>
      <c r="LQM70" s="28"/>
      <c r="LQN70" s="24"/>
      <c r="LQO70" s="28"/>
      <c r="LQP70" s="24"/>
      <c r="LQQ70" s="28"/>
      <c r="LQR70" s="24"/>
      <c r="LQS70" s="28"/>
      <c r="LQT70" s="24"/>
      <c r="LQU70" s="28"/>
      <c r="LQV70" s="24"/>
      <c r="LQW70" s="28"/>
      <c r="LQX70" s="24"/>
      <c r="LQY70" s="28"/>
      <c r="LQZ70" s="24"/>
      <c r="LRA70" s="28"/>
      <c r="LRB70" s="24"/>
      <c r="LRC70" s="28"/>
      <c r="LRD70" s="24"/>
      <c r="LRE70" s="28"/>
      <c r="LRF70" s="24"/>
      <c r="LRG70" s="28"/>
      <c r="LRH70" s="24"/>
      <c r="LRI70" s="28"/>
      <c r="LRJ70" s="24"/>
      <c r="LRK70" s="28"/>
      <c r="LRL70" s="24"/>
      <c r="LRM70" s="28"/>
      <c r="LRN70" s="24"/>
      <c r="LRO70" s="28"/>
      <c r="LRP70" s="24"/>
      <c r="LRQ70" s="28"/>
      <c r="LRR70" s="24"/>
      <c r="LRS70" s="28"/>
      <c r="LRT70" s="24"/>
      <c r="LRU70" s="28"/>
      <c r="LRV70" s="24"/>
      <c r="LRW70" s="28"/>
      <c r="LRX70" s="24"/>
      <c r="LRY70" s="28"/>
      <c r="LRZ70" s="24"/>
      <c r="LSA70" s="28"/>
      <c r="LSB70" s="24"/>
      <c r="LSC70" s="28"/>
      <c r="LSD70" s="24"/>
      <c r="LSE70" s="28"/>
      <c r="LSF70" s="24"/>
      <c r="LSG70" s="28"/>
      <c r="LSH70" s="24"/>
      <c r="LSI70" s="28"/>
      <c r="LSJ70" s="24"/>
      <c r="LSK70" s="28"/>
      <c r="LSL70" s="24"/>
      <c r="LSM70" s="28"/>
      <c r="LSN70" s="24"/>
      <c r="LSO70" s="28"/>
      <c r="LSP70" s="24"/>
      <c r="LSQ70" s="28"/>
      <c r="LSR70" s="24"/>
      <c r="LSS70" s="28"/>
      <c r="LST70" s="24"/>
      <c r="LSU70" s="28"/>
      <c r="LSV70" s="24"/>
      <c r="LSW70" s="28"/>
      <c r="LSX70" s="24"/>
      <c r="LSY70" s="28"/>
      <c r="LSZ70" s="24"/>
      <c r="LTA70" s="28"/>
      <c r="LTB70" s="24"/>
      <c r="LTC70" s="28"/>
      <c r="LTD70" s="24"/>
      <c r="LTE70" s="28"/>
      <c r="LTF70" s="24"/>
      <c r="LTG70" s="28"/>
      <c r="LTH70" s="24"/>
      <c r="LTI70" s="28"/>
      <c r="LTJ70" s="24"/>
      <c r="LTK70" s="28"/>
      <c r="LTL70" s="24"/>
      <c r="LTM70" s="28"/>
      <c r="LTN70" s="24"/>
      <c r="LTO70" s="28"/>
      <c r="LTP70" s="24"/>
      <c r="LTQ70" s="28"/>
      <c r="LTR70" s="24"/>
      <c r="LTS70" s="28"/>
      <c r="LTT70" s="24"/>
      <c r="LTU70" s="28"/>
      <c r="LTV70" s="24"/>
      <c r="LTW70" s="28"/>
      <c r="LTX70" s="24"/>
      <c r="LTY70" s="28"/>
      <c r="LTZ70" s="24"/>
      <c r="LUA70" s="28"/>
      <c r="LUB70" s="24"/>
      <c r="LUC70" s="28"/>
      <c r="LUD70" s="24"/>
      <c r="LUE70" s="28"/>
      <c r="LUF70" s="24"/>
      <c r="LUG70" s="28"/>
      <c r="LUH70" s="24"/>
      <c r="LUI70" s="28"/>
      <c r="LUJ70" s="24"/>
      <c r="LUK70" s="28"/>
      <c r="LUL70" s="24"/>
      <c r="LUM70" s="28"/>
      <c r="LUN70" s="24"/>
      <c r="LUO70" s="28"/>
      <c r="LUP70" s="24"/>
      <c r="LUQ70" s="28"/>
      <c r="LUR70" s="24"/>
      <c r="LUS70" s="28"/>
      <c r="LUT70" s="24"/>
      <c r="LUU70" s="28"/>
      <c r="LUV70" s="24"/>
      <c r="LUW70" s="28"/>
      <c r="LUX70" s="24"/>
      <c r="LUY70" s="28"/>
      <c r="LUZ70" s="24"/>
      <c r="LVA70" s="28"/>
      <c r="LVB70" s="24"/>
      <c r="LVC70" s="28"/>
      <c r="LVD70" s="24"/>
      <c r="LVE70" s="28"/>
      <c r="LVF70" s="24"/>
      <c r="LVG70" s="28"/>
      <c r="LVH70" s="24"/>
      <c r="LVI70" s="28"/>
      <c r="LVJ70" s="24"/>
      <c r="LVK70" s="28"/>
      <c r="LVL70" s="24"/>
      <c r="LVM70" s="28"/>
      <c r="LVN70" s="24"/>
      <c r="LVO70" s="28"/>
      <c r="LVP70" s="24"/>
      <c r="LVQ70" s="28"/>
      <c r="LVR70" s="24"/>
      <c r="LVS70" s="28"/>
      <c r="LVT70" s="24"/>
      <c r="LVU70" s="28"/>
      <c r="LVV70" s="24"/>
      <c r="LVW70" s="28"/>
      <c r="LVX70" s="24"/>
      <c r="LVY70" s="28"/>
      <c r="LVZ70" s="24"/>
      <c r="LWA70" s="28"/>
      <c r="LWB70" s="24"/>
      <c r="LWC70" s="28"/>
      <c r="LWD70" s="24"/>
      <c r="LWE70" s="28"/>
      <c r="LWF70" s="24"/>
      <c r="LWG70" s="28"/>
      <c r="LWH70" s="24"/>
      <c r="LWI70" s="28"/>
      <c r="LWJ70" s="24"/>
      <c r="LWK70" s="28"/>
      <c r="LWL70" s="24"/>
      <c r="LWM70" s="28"/>
      <c r="LWN70" s="24"/>
      <c r="LWO70" s="28"/>
      <c r="LWP70" s="24"/>
      <c r="LWQ70" s="28"/>
      <c r="LWR70" s="24"/>
      <c r="LWS70" s="28"/>
      <c r="LWT70" s="24"/>
      <c r="LWU70" s="28"/>
      <c r="LWV70" s="24"/>
      <c r="LWW70" s="28"/>
      <c r="LWX70" s="24"/>
      <c r="LWY70" s="28"/>
      <c r="LWZ70" s="24"/>
      <c r="LXA70" s="28"/>
      <c r="LXB70" s="24"/>
      <c r="LXC70" s="28"/>
      <c r="LXD70" s="24"/>
      <c r="LXE70" s="28"/>
      <c r="LXF70" s="24"/>
      <c r="LXG70" s="28"/>
      <c r="LXH70" s="24"/>
      <c r="LXI70" s="28"/>
      <c r="LXJ70" s="24"/>
      <c r="LXK70" s="28"/>
      <c r="LXL70" s="24"/>
      <c r="LXM70" s="28"/>
      <c r="LXN70" s="24"/>
      <c r="LXO70" s="28"/>
      <c r="LXP70" s="24"/>
      <c r="LXQ70" s="28"/>
      <c r="LXR70" s="24"/>
      <c r="LXS70" s="28"/>
      <c r="LXT70" s="24"/>
      <c r="LXU70" s="28"/>
      <c r="LXV70" s="24"/>
      <c r="LXW70" s="28"/>
      <c r="LXX70" s="24"/>
      <c r="LXY70" s="28"/>
      <c r="LXZ70" s="24"/>
      <c r="LYA70" s="28"/>
      <c r="LYB70" s="24"/>
      <c r="LYC70" s="28"/>
      <c r="LYD70" s="24"/>
      <c r="LYE70" s="28"/>
      <c r="LYF70" s="24"/>
      <c r="LYG70" s="28"/>
      <c r="LYH70" s="24"/>
      <c r="LYI70" s="28"/>
      <c r="LYJ70" s="24"/>
      <c r="LYK70" s="28"/>
      <c r="LYL70" s="24"/>
      <c r="LYM70" s="28"/>
      <c r="LYN70" s="24"/>
      <c r="LYO70" s="28"/>
      <c r="LYP70" s="24"/>
      <c r="LYQ70" s="28"/>
      <c r="LYR70" s="24"/>
      <c r="LYS70" s="28"/>
      <c r="LYT70" s="24"/>
      <c r="LYU70" s="28"/>
      <c r="LYV70" s="24"/>
      <c r="LYW70" s="28"/>
      <c r="LYX70" s="24"/>
      <c r="LYY70" s="28"/>
      <c r="LYZ70" s="24"/>
      <c r="LZA70" s="28"/>
      <c r="LZB70" s="24"/>
      <c r="LZC70" s="28"/>
      <c r="LZD70" s="24"/>
      <c r="LZE70" s="28"/>
      <c r="LZF70" s="24"/>
      <c r="LZG70" s="28"/>
      <c r="LZH70" s="24"/>
      <c r="LZI70" s="28"/>
      <c r="LZJ70" s="24"/>
      <c r="LZK70" s="28"/>
      <c r="LZL70" s="24"/>
      <c r="LZM70" s="28"/>
      <c r="LZN70" s="24"/>
      <c r="LZO70" s="28"/>
      <c r="LZP70" s="24"/>
      <c r="LZQ70" s="28"/>
      <c r="LZR70" s="24"/>
      <c r="LZS70" s="28"/>
      <c r="LZT70" s="24"/>
      <c r="LZU70" s="28"/>
      <c r="LZV70" s="24"/>
      <c r="LZW70" s="28"/>
      <c r="LZX70" s="24"/>
      <c r="LZY70" s="28"/>
      <c r="LZZ70" s="24"/>
      <c r="MAA70" s="28"/>
      <c r="MAB70" s="24"/>
      <c r="MAC70" s="28"/>
      <c r="MAD70" s="24"/>
      <c r="MAE70" s="28"/>
      <c r="MAF70" s="24"/>
      <c r="MAG70" s="28"/>
      <c r="MAH70" s="24"/>
      <c r="MAI70" s="28"/>
      <c r="MAJ70" s="24"/>
      <c r="MAK70" s="28"/>
      <c r="MAL70" s="24"/>
      <c r="MAM70" s="28"/>
      <c r="MAN70" s="24"/>
      <c r="MAO70" s="28"/>
      <c r="MAP70" s="24"/>
      <c r="MAQ70" s="28"/>
      <c r="MAR70" s="24"/>
      <c r="MAS70" s="28"/>
      <c r="MAT70" s="24"/>
      <c r="MAU70" s="28"/>
      <c r="MAV70" s="24"/>
      <c r="MAW70" s="28"/>
      <c r="MAX70" s="24"/>
      <c r="MAY70" s="28"/>
      <c r="MAZ70" s="24"/>
      <c r="MBA70" s="28"/>
      <c r="MBB70" s="24"/>
      <c r="MBC70" s="28"/>
      <c r="MBD70" s="24"/>
      <c r="MBE70" s="28"/>
      <c r="MBF70" s="24"/>
      <c r="MBG70" s="28"/>
      <c r="MBH70" s="24"/>
      <c r="MBI70" s="28"/>
      <c r="MBJ70" s="24"/>
      <c r="MBK70" s="28"/>
      <c r="MBL70" s="24"/>
      <c r="MBM70" s="28"/>
      <c r="MBN70" s="24"/>
      <c r="MBO70" s="28"/>
      <c r="MBP70" s="24"/>
      <c r="MBQ70" s="28"/>
      <c r="MBR70" s="24"/>
      <c r="MBS70" s="28"/>
      <c r="MBT70" s="24"/>
      <c r="MBU70" s="28"/>
      <c r="MBV70" s="24"/>
      <c r="MBW70" s="28"/>
      <c r="MBX70" s="24"/>
      <c r="MBY70" s="28"/>
      <c r="MBZ70" s="24"/>
      <c r="MCA70" s="28"/>
      <c r="MCB70" s="24"/>
      <c r="MCC70" s="28"/>
      <c r="MCD70" s="24"/>
      <c r="MCE70" s="28"/>
      <c r="MCF70" s="24"/>
      <c r="MCG70" s="28"/>
      <c r="MCH70" s="24"/>
      <c r="MCI70" s="28"/>
      <c r="MCJ70" s="24"/>
      <c r="MCK70" s="28"/>
      <c r="MCL70" s="24"/>
      <c r="MCM70" s="28"/>
      <c r="MCN70" s="24"/>
      <c r="MCO70" s="28"/>
      <c r="MCP70" s="24"/>
      <c r="MCQ70" s="28"/>
      <c r="MCR70" s="24"/>
      <c r="MCS70" s="28"/>
      <c r="MCT70" s="24"/>
      <c r="MCU70" s="28"/>
      <c r="MCV70" s="24"/>
      <c r="MCW70" s="28"/>
      <c r="MCX70" s="24"/>
      <c r="MCY70" s="28"/>
      <c r="MCZ70" s="24"/>
      <c r="MDA70" s="28"/>
      <c r="MDB70" s="24"/>
      <c r="MDC70" s="28"/>
      <c r="MDD70" s="24"/>
      <c r="MDE70" s="28"/>
      <c r="MDF70" s="24"/>
      <c r="MDG70" s="28"/>
      <c r="MDH70" s="24"/>
      <c r="MDI70" s="28"/>
      <c r="MDJ70" s="24"/>
      <c r="MDK70" s="28"/>
      <c r="MDL70" s="24"/>
      <c r="MDM70" s="28"/>
      <c r="MDN70" s="24"/>
      <c r="MDO70" s="28"/>
      <c r="MDP70" s="24"/>
      <c r="MDQ70" s="28"/>
      <c r="MDR70" s="24"/>
      <c r="MDS70" s="28"/>
      <c r="MDT70" s="24"/>
      <c r="MDU70" s="28"/>
      <c r="MDV70" s="24"/>
      <c r="MDW70" s="28"/>
      <c r="MDX70" s="24"/>
      <c r="MDY70" s="28"/>
      <c r="MDZ70" s="24"/>
      <c r="MEA70" s="28"/>
      <c r="MEB70" s="24"/>
      <c r="MEC70" s="28"/>
      <c r="MED70" s="24"/>
      <c r="MEE70" s="28"/>
      <c r="MEF70" s="24"/>
      <c r="MEG70" s="28"/>
      <c r="MEH70" s="24"/>
      <c r="MEI70" s="28"/>
      <c r="MEJ70" s="24"/>
      <c r="MEK70" s="28"/>
      <c r="MEL70" s="24"/>
      <c r="MEM70" s="28"/>
      <c r="MEN70" s="24"/>
      <c r="MEO70" s="28"/>
      <c r="MEP70" s="24"/>
      <c r="MEQ70" s="28"/>
      <c r="MER70" s="24"/>
      <c r="MES70" s="28"/>
      <c r="MET70" s="24"/>
      <c r="MEU70" s="28"/>
      <c r="MEV70" s="24"/>
      <c r="MEW70" s="28"/>
      <c r="MEX70" s="24"/>
      <c r="MEY70" s="28"/>
      <c r="MEZ70" s="24"/>
      <c r="MFA70" s="28"/>
      <c r="MFB70" s="24"/>
      <c r="MFC70" s="28"/>
      <c r="MFD70" s="24"/>
      <c r="MFE70" s="28"/>
      <c r="MFF70" s="24"/>
      <c r="MFG70" s="28"/>
      <c r="MFH70" s="24"/>
      <c r="MFI70" s="28"/>
      <c r="MFJ70" s="24"/>
      <c r="MFK70" s="28"/>
      <c r="MFL70" s="24"/>
      <c r="MFM70" s="28"/>
      <c r="MFN70" s="24"/>
      <c r="MFO70" s="28"/>
      <c r="MFP70" s="24"/>
      <c r="MFQ70" s="28"/>
      <c r="MFR70" s="24"/>
      <c r="MFS70" s="28"/>
      <c r="MFT70" s="24"/>
      <c r="MFU70" s="28"/>
      <c r="MFV70" s="24"/>
      <c r="MFW70" s="28"/>
      <c r="MFX70" s="24"/>
      <c r="MFY70" s="28"/>
      <c r="MFZ70" s="24"/>
      <c r="MGA70" s="28"/>
      <c r="MGB70" s="24"/>
      <c r="MGC70" s="28"/>
      <c r="MGD70" s="24"/>
      <c r="MGE70" s="28"/>
      <c r="MGF70" s="24"/>
      <c r="MGG70" s="28"/>
      <c r="MGH70" s="24"/>
      <c r="MGI70" s="28"/>
      <c r="MGJ70" s="24"/>
      <c r="MGK70" s="28"/>
      <c r="MGL70" s="24"/>
      <c r="MGM70" s="28"/>
      <c r="MGN70" s="24"/>
      <c r="MGO70" s="28"/>
      <c r="MGP70" s="24"/>
      <c r="MGQ70" s="28"/>
      <c r="MGR70" s="24"/>
      <c r="MGS70" s="28"/>
      <c r="MGT70" s="24"/>
      <c r="MGU70" s="28"/>
      <c r="MGV70" s="24"/>
      <c r="MGW70" s="28"/>
      <c r="MGX70" s="24"/>
      <c r="MGY70" s="28"/>
      <c r="MGZ70" s="24"/>
      <c r="MHA70" s="28"/>
      <c r="MHB70" s="24"/>
      <c r="MHC70" s="28"/>
      <c r="MHD70" s="24"/>
      <c r="MHE70" s="28"/>
      <c r="MHF70" s="24"/>
      <c r="MHG70" s="28"/>
      <c r="MHH70" s="24"/>
      <c r="MHI70" s="28"/>
      <c r="MHJ70" s="24"/>
      <c r="MHK70" s="28"/>
      <c r="MHL70" s="24"/>
      <c r="MHM70" s="28"/>
      <c r="MHN70" s="24"/>
      <c r="MHO70" s="28"/>
      <c r="MHP70" s="24"/>
      <c r="MHQ70" s="28"/>
      <c r="MHR70" s="24"/>
      <c r="MHS70" s="28"/>
      <c r="MHT70" s="24"/>
      <c r="MHU70" s="28"/>
      <c r="MHV70" s="24"/>
      <c r="MHW70" s="28"/>
      <c r="MHX70" s="24"/>
      <c r="MHY70" s="28"/>
      <c r="MHZ70" s="24"/>
      <c r="MIA70" s="28"/>
      <c r="MIB70" s="24"/>
      <c r="MIC70" s="28"/>
      <c r="MID70" s="24"/>
      <c r="MIE70" s="28"/>
      <c r="MIF70" s="24"/>
      <c r="MIG70" s="28"/>
      <c r="MIH70" s="24"/>
      <c r="MII70" s="28"/>
      <c r="MIJ70" s="24"/>
      <c r="MIK70" s="28"/>
      <c r="MIL70" s="24"/>
      <c r="MIM70" s="28"/>
      <c r="MIN70" s="24"/>
      <c r="MIO70" s="28"/>
      <c r="MIP70" s="24"/>
      <c r="MIQ70" s="28"/>
      <c r="MIR70" s="24"/>
      <c r="MIS70" s="28"/>
      <c r="MIT70" s="24"/>
      <c r="MIU70" s="28"/>
      <c r="MIV70" s="24"/>
      <c r="MIW70" s="28"/>
      <c r="MIX70" s="24"/>
      <c r="MIY70" s="28"/>
      <c r="MIZ70" s="24"/>
      <c r="MJA70" s="28"/>
      <c r="MJB70" s="24"/>
      <c r="MJC70" s="28"/>
      <c r="MJD70" s="24"/>
      <c r="MJE70" s="28"/>
      <c r="MJF70" s="24"/>
      <c r="MJG70" s="28"/>
      <c r="MJH70" s="24"/>
      <c r="MJI70" s="28"/>
      <c r="MJJ70" s="24"/>
      <c r="MJK70" s="28"/>
      <c r="MJL70" s="24"/>
      <c r="MJM70" s="28"/>
      <c r="MJN70" s="24"/>
      <c r="MJO70" s="28"/>
      <c r="MJP70" s="24"/>
      <c r="MJQ70" s="28"/>
      <c r="MJR70" s="24"/>
      <c r="MJS70" s="28"/>
      <c r="MJT70" s="24"/>
      <c r="MJU70" s="28"/>
      <c r="MJV70" s="24"/>
      <c r="MJW70" s="28"/>
      <c r="MJX70" s="24"/>
      <c r="MJY70" s="28"/>
      <c r="MJZ70" s="24"/>
      <c r="MKA70" s="28"/>
      <c r="MKB70" s="24"/>
      <c r="MKC70" s="28"/>
      <c r="MKD70" s="24"/>
      <c r="MKE70" s="28"/>
      <c r="MKF70" s="24"/>
      <c r="MKG70" s="28"/>
      <c r="MKH70" s="24"/>
      <c r="MKI70" s="28"/>
      <c r="MKJ70" s="24"/>
      <c r="MKK70" s="28"/>
      <c r="MKL70" s="24"/>
      <c r="MKM70" s="28"/>
      <c r="MKN70" s="24"/>
      <c r="MKO70" s="28"/>
      <c r="MKP70" s="24"/>
      <c r="MKQ70" s="28"/>
      <c r="MKR70" s="24"/>
      <c r="MKS70" s="28"/>
      <c r="MKT70" s="24"/>
      <c r="MKU70" s="28"/>
      <c r="MKV70" s="24"/>
      <c r="MKW70" s="28"/>
      <c r="MKX70" s="24"/>
      <c r="MKY70" s="28"/>
      <c r="MKZ70" s="24"/>
      <c r="MLA70" s="28"/>
      <c r="MLB70" s="24"/>
      <c r="MLC70" s="28"/>
      <c r="MLD70" s="24"/>
      <c r="MLE70" s="28"/>
      <c r="MLF70" s="24"/>
      <c r="MLG70" s="28"/>
      <c r="MLH70" s="24"/>
      <c r="MLI70" s="28"/>
      <c r="MLJ70" s="24"/>
      <c r="MLK70" s="28"/>
      <c r="MLL70" s="24"/>
      <c r="MLM70" s="28"/>
      <c r="MLN70" s="24"/>
      <c r="MLO70" s="28"/>
      <c r="MLP70" s="24"/>
      <c r="MLQ70" s="28"/>
      <c r="MLR70" s="24"/>
      <c r="MLS70" s="28"/>
      <c r="MLT70" s="24"/>
      <c r="MLU70" s="28"/>
      <c r="MLV70" s="24"/>
      <c r="MLW70" s="28"/>
      <c r="MLX70" s="24"/>
      <c r="MLY70" s="28"/>
      <c r="MLZ70" s="24"/>
      <c r="MMA70" s="28"/>
      <c r="MMB70" s="24"/>
      <c r="MMC70" s="28"/>
      <c r="MMD70" s="24"/>
      <c r="MME70" s="28"/>
      <c r="MMF70" s="24"/>
      <c r="MMG70" s="28"/>
      <c r="MMH70" s="24"/>
      <c r="MMI70" s="28"/>
      <c r="MMJ70" s="24"/>
      <c r="MMK70" s="28"/>
      <c r="MML70" s="24"/>
      <c r="MMM70" s="28"/>
      <c r="MMN70" s="24"/>
      <c r="MMO70" s="28"/>
      <c r="MMP70" s="24"/>
      <c r="MMQ70" s="28"/>
      <c r="MMR70" s="24"/>
      <c r="MMS70" s="28"/>
      <c r="MMT70" s="24"/>
      <c r="MMU70" s="28"/>
      <c r="MMV70" s="24"/>
      <c r="MMW70" s="28"/>
      <c r="MMX70" s="24"/>
      <c r="MMY70" s="28"/>
      <c r="MMZ70" s="24"/>
      <c r="MNA70" s="28"/>
      <c r="MNB70" s="24"/>
      <c r="MNC70" s="28"/>
      <c r="MND70" s="24"/>
      <c r="MNE70" s="28"/>
      <c r="MNF70" s="24"/>
      <c r="MNG70" s="28"/>
      <c r="MNH70" s="24"/>
      <c r="MNI70" s="28"/>
      <c r="MNJ70" s="24"/>
      <c r="MNK70" s="28"/>
      <c r="MNL70" s="24"/>
      <c r="MNM70" s="28"/>
      <c r="MNN70" s="24"/>
      <c r="MNO70" s="28"/>
      <c r="MNP70" s="24"/>
      <c r="MNQ70" s="28"/>
      <c r="MNR70" s="24"/>
      <c r="MNS70" s="28"/>
      <c r="MNT70" s="24"/>
      <c r="MNU70" s="28"/>
      <c r="MNV70" s="24"/>
      <c r="MNW70" s="28"/>
      <c r="MNX70" s="24"/>
      <c r="MNY70" s="28"/>
      <c r="MNZ70" s="24"/>
      <c r="MOA70" s="28"/>
      <c r="MOB70" s="24"/>
      <c r="MOC70" s="28"/>
      <c r="MOD70" s="24"/>
      <c r="MOE70" s="28"/>
      <c r="MOF70" s="24"/>
      <c r="MOG70" s="28"/>
      <c r="MOH70" s="24"/>
      <c r="MOI70" s="28"/>
      <c r="MOJ70" s="24"/>
      <c r="MOK70" s="28"/>
      <c r="MOL70" s="24"/>
      <c r="MOM70" s="28"/>
      <c r="MON70" s="24"/>
      <c r="MOO70" s="28"/>
      <c r="MOP70" s="24"/>
      <c r="MOQ70" s="28"/>
      <c r="MOR70" s="24"/>
      <c r="MOS70" s="28"/>
      <c r="MOT70" s="24"/>
      <c r="MOU70" s="28"/>
      <c r="MOV70" s="24"/>
      <c r="MOW70" s="28"/>
      <c r="MOX70" s="24"/>
      <c r="MOY70" s="28"/>
      <c r="MOZ70" s="24"/>
      <c r="MPA70" s="28"/>
      <c r="MPB70" s="24"/>
      <c r="MPC70" s="28"/>
      <c r="MPD70" s="24"/>
      <c r="MPE70" s="28"/>
      <c r="MPF70" s="24"/>
      <c r="MPG70" s="28"/>
      <c r="MPH70" s="24"/>
      <c r="MPI70" s="28"/>
      <c r="MPJ70" s="24"/>
      <c r="MPK70" s="28"/>
      <c r="MPL70" s="24"/>
      <c r="MPM70" s="28"/>
      <c r="MPN70" s="24"/>
      <c r="MPO70" s="28"/>
      <c r="MPP70" s="24"/>
      <c r="MPQ70" s="28"/>
      <c r="MPR70" s="24"/>
      <c r="MPS70" s="28"/>
      <c r="MPT70" s="24"/>
      <c r="MPU70" s="28"/>
      <c r="MPV70" s="24"/>
      <c r="MPW70" s="28"/>
      <c r="MPX70" s="24"/>
      <c r="MPY70" s="28"/>
      <c r="MPZ70" s="24"/>
      <c r="MQA70" s="28"/>
      <c r="MQB70" s="24"/>
      <c r="MQC70" s="28"/>
      <c r="MQD70" s="24"/>
      <c r="MQE70" s="28"/>
      <c r="MQF70" s="24"/>
      <c r="MQG70" s="28"/>
      <c r="MQH70" s="24"/>
      <c r="MQI70" s="28"/>
      <c r="MQJ70" s="24"/>
      <c r="MQK70" s="28"/>
      <c r="MQL70" s="24"/>
      <c r="MQM70" s="28"/>
      <c r="MQN70" s="24"/>
      <c r="MQO70" s="28"/>
      <c r="MQP70" s="24"/>
      <c r="MQQ70" s="28"/>
      <c r="MQR70" s="24"/>
      <c r="MQS70" s="28"/>
      <c r="MQT70" s="24"/>
      <c r="MQU70" s="28"/>
      <c r="MQV70" s="24"/>
      <c r="MQW70" s="28"/>
      <c r="MQX70" s="24"/>
      <c r="MQY70" s="28"/>
      <c r="MQZ70" s="24"/>
      <c r="MRA70" s="28"/>
      <c r="MRB70" s="24"/>
      <c r="MRC70" s="28"/>
      <c r="MRD70" s="24"/>
      <c r="MRE70" s="28"/>
      <c r="MRF70" s="24"/>
      <c r="MRG70" s="28"/>
      <c r="MRH70" s="24"/>
      <c r="MRI70" s="28"/>
      <c r="MRJ70" s="24"/>
      <c r="MRK70" s="28"/>
      <c r="MRL70" s="24"/>
      <c r="MRM70" s="28"/>
      <c r="MRN70" s="24"/>
      <c r="MRO70" s="28"/>
      <c r="MRP70" s="24"/>
      <c r="MRQ70" s="28"/>
      <c r="MRR70" s="24"/>
      <c r="MRS70" s="28"/>
      <c r="MRT70" s="24"/>
      <c r="MRU70" s="28"/>
      <c r="MRV70" s="24"/>
      <c r="MRW70" s="28"/>
      <c r="MRX70" s="24"/>
      <c r="MRY70" s="28"/>
      <c r="MRZ70" s="24"/>
      <c r="MSA70" s="28"/>
      <c r="MSB70" s="24"/>
      <c r="MSC70" s="28"/>
      <c r="MSD70" s="24"/>
      <c r="MSE70" s="28"/>
      <c r="MSF70" s="24"/>
      <c r="MSG70" s="28"/>
      <c r="MSH70" s="24"/>
      <c r="MSI70" s="28"/>
      <c r="MSJ70" s="24"/>
      <c r="MSK70" s="28"/>
      <c r="MSL70" s="24"/>
      <c r="MSM70" s="28"/>
      <c r="MSN70" s="24"/>
      <c r="MSO70" s="28"/>
      <c r="MSP70" s="24"/>
      <c r="MSQ70" s="28"/>
      <c r="MSR70" s="24"/>
      <c r="MSS70" s="28"/>
      <c r="MST70" s="24"/>
      <c r="MSU70" s="28"/>
      <c r="MSV70" s="24"/>
      <c r="MSW70" s="28"/>
      <c r="MSX70" s="24"/>
      <c r="MSY70" s="28"/>
      <c r="MSZ70" s="24"/>
      <c r="MTA70" s="28"/>
      <c r="MTB70" s="24"/>
      <c r="MTC70" s="28"/>
      <c r="MTD70" s="24"/>
      <c r="MTE70" s="28"/>
      <c r="MTF70" s="24"/>
      <c r="MTG70" s="28"/>
      <c r="MTH70" s="24"/>
      <c r="MTI70" s="28"/>
      <c r="MTJ70" s="24"/>
      <c r="MTK70" s="28"/>
      <c r="MTL70" s="24"/>
      <c r="MTM70" s="28"/>
      <c r="MTN70" s="24"/>
      <c r="MTO70" s="28"/>
      <c r="MTP70" s="24"/>
      <c r="MTQ70" s="28"/>
      <c r="MTR70" s="24"/>
      <c r="MTS70" s="28"/>
      <c r="MTT70" s="24"/>
      <c r="MTU70" s="28"/>
      <c r="MTV70" s="24"/>
      <c r="MTW70" s="28"/>
      <c r="MTX70" s="24"/>
      <c r="MTY70" s="28"/>
      <c r="MTZ70" s="24"/>
      <c r="MUA70" s="28"/>
      <c r="MUB70" s="24"/>
      <c r="MUC70" s="28"/>
      <c r="MUD70" s="24"/>
      <c r="MUE70" s="28"/>
      <c r="MUF70" s="24"/>
      <c r="MUG70" s="28"/>
      <c r="MUH70" s="24"/>
      <c r="MUI70" s="28"/>
      <c r="MUJ70" s="24"/>
      <c r="MUK70" s="28"/>
      <c r="MUL70" s="24"/>
      <c r="MUM70" s="28"/>
      <c r="MUN70" s="24"/>
      <c r="MUO70" s="28"/>
      <c r="MUP70" s="24"/>
      <c r="MUQ70" s="28"/>
      <c r="MUR70" s="24"/>
      <c r="MUS70" s="28"/>
      <c r="MUT70" s="24"/>
      <c r="MUU70" s="28"/>
      <c r="MUV70" s="24"/>
      <c r="MUW70" s="28"/>
      <c r="MUX70" s="24"/>
      <c r="MUY70" s="28"/>
      <c r="MUZ70" s="24"/>
      <c r="MVA70" s="28"/>
      <c r="MVB70" s="24"/>
      <c r="MVC70" s="28"/>
      <c r="MVD70" s="24"/>
      <c r="MVE70" s="28"/>
      <c r="MVF70" s="24"/>
      <c r="MVG70" s="28"/>
      <c r="MVH70" s="24"/>
      <c r="MVI70" s="28"/>
      <c r="MVJ70" s="24"/>
      <c r="MVK70" s="28"/>
      <c r="MVL70" s="24"/>
      <c r="MVM70" s="28"/>
      <c r="MVN70" s="24"/>
      <c r="MVO70" s="28"/>
      <c r="MVP70" s="24"/>
      <c r="MVQ70" s="28"/>
      <c r="MVR70" s="24"/>
      <c r="MVS70" s="28"/>
      <c r="MVT70" s="24"/>
      <c r="MVU70" s="28"/>
      <c r="MVV70" s="24"/>
      <c r="MVW70" s="28"/>
      <c r="MVX70" s="24"/>
      <c r="MVY70" s="28"/>
      <c r="MVZ70" s="24"/>
      <c r="MWA70" s="28"/>
      <c r="MWB70" s="24"/>
      <c r="MWC70" s="28"/>
      <c r="MWD70" s="24"/>
      <c r="MWE70" s="28"/>
      <c r="MWF70" s="24"/>
      <c r="MWG70" s="28"/>
      <c r="MWH70" s="24"/>
      <c r="MWI70" s="28"/>
      <c r="MWJ70" s="24"/>
      <c r="MWK70" s="28"/>
      <c r="MWL70" s="24"/>
      <c r="MWM70" s="28"/>
      <c r="MWN70" s="24"/>
      <c r="MWO70" s="28"/>
      <c r="MWP70" s="24"/>
      <c r="MWQ70" s="28"/>
      <c r="MWR70" s="24"/>
      <c r="MWS70" s="28"/>
      <c r="MWT70" s="24"/>
      <c r="MWU70" s="28"/>
      <c r="MWV70" s="24"/>
      <c r="MWW70" s="28"/>
      <c r="MWX70" s="24"/>
      <c r="MWY70" s="28"/>
      <c r="MWZ70" s="24"/>
      <c r="MXA70" s="28"/>
      <c r="MXB70" s="24"/>
      <c r="MXC70" s="28"/>
      <c r="MXD70" s="24"/>
      <c r="MXE70" s="28"/>
      <c r="MXF70" s="24"/>
      <c r="MXG70" s="28"/>
      <c r="MXH70" s="24"/>
      <c r="MXI70" s="28"/>
      <c r="MXJ70" s="24"/>
      <c r="MXK70" s="28"/>
      <c r="MXL70" s="24"/>
      <c r="MXM70" s="28"/>
      <c r="MXN70" s="24"/>
      <c r="MXO70" s="28"/>
      <c r="MXP70" s="24"/>
      <c r="MXQ70" s="28"/>
      <c r="MXR70" s="24"/>
      <c r="MXS70" s="28"/>
      <c r="MXT70" s="24"/>
      <c r="MXU70" s="28"/>
      <c r="MXV70" s="24"/>
      <c r="MXW70" s="28"/>
      <c r="MXX70" s="24"/>
      <c r="MXY70" s="28"/>
      <c r="MXZ70" s="24"/>
      <c r="MYA70" s="28"/>
      <c r="MYB70" s="24"/>
      <c r="MYC70" s="28"/>
      <c r="MYD70" s="24"/>
      <c r="MYE70" s="28"/>
      <c r="MYF70" s="24"/>
      <c r="MYG70" s="28"/>
      <c r="MYH70" s="24"/>
      <c r="MYI70" s="28"/>
      <c r="MYJ70" s="24"/>
      <c r="MYK70" s="28"/>
      <c r="MYL70" s="24"/>
      <c r="MYM70" s="28"/>
      <c r="MYN70" s="24"/>
      <c r="MYO70" s="28"/>
      <c r="MYP70" s="24"/>
      <c r="MYQ70" s="28"/>
      <c r="MYR70" s="24"/>
      <c r="MYS70" s="28"/>
      <c r="MYT70" s="24"/>
      <c r="MYU70" s="28"/>
      <c r="MYV70" s="24"/>
      <c r="MYW70" s="28"/>
      <c r="MYX70" s="24"/>
      <c r="MYY70" s="28"/>
      <c r="MYZ70" s="24"/>
      <c r="MZA70" s="28"/>
      <c r="MZB70" s="24"/>
      <c r="MZC70" s="28"/>
      <c r="MZD70" s="24"/>
      <c r="MZE70" s="28"/>
      <c r="MZF70" s="24"/>
      <c r="MZG70" s="28"/>
      <c r="MZH70" s="24"/>
      <c r="MZI70" s="28"/>
      <c r="MZJ70" s="24"/>
      <c r="MZK70" s="28"/>
      <c r="MZL70" s="24"/>
      <c r="MZM70" s="28"/>
      <c r="MZN70" s="24"/>
      <c r="MZO70" s="28"/>
      <c r="MZP70" s="24"/>
      <c r="MZQ70" s="28"/>
      <c r="MZR70" s="24"/>
      <c r="MZS70" s="28"/>
      <c r="MZT70" s="24"/>
      <c r="MZU70" s="28"/>
      <c r="MZV70" s="24"/>
      <c r="MZW70" s="28"/>
      <c r="MZX70" s="24"/>
      <c r="MZY70" s="28"/>
      <c r="MZZ70" s="24"/>
      <c r="NAA70" s="28"/>
      <c r="NAB70" s="24"/>
      <c r="NAC70" s="28"/>
      <c r="NAD70" s="24"/>
      <c r="NAE70" s="28"/>
      <c r="NAF70" s="24"/>
      <c r="NAG70" s="28"/>
      <c r="NAH70" s="24"/>
      <c r="NAI70" s="28"/>
      <c r="NAJ70" s="24"/>
      <c r="NAK70" s="28"/>
      <c r="NAL70" s="24"/>
      <c r="NAM70" s="28"/>
      <c r="NAN70" s="24"/>
      <c r="NAO70" s="28"/>
      <c r="NAP70" s="24"/>
      <c r="NAQ70" s="28"/>
      <c r="NAR70" s="24"/>
      <c r="NAS70" s="28"/>
      <c r="NAT70" s="24"/>
      <c r="NAU70" s="28"/>
      <c r="NAV70" s="24"/>
      <c r="NAW70" s="28"/>
      <c r="NAX70" s="24"/>
      <c r="NAY70" s="28"/>
      <c r="NAZ70" s="24"/>
      <c r="NBA70" s="28"/>
      <c r="NBB70" s="24"/>
      <c r="NBC70" s="28"/>
      <c r="NBD70" s="24"/>
      <c r="NBE70" s="28"/>
      <c r="NBF70" s="24"/>
      <c r="NBG70" s="28"/>
      <c r="NBH70" s="24"/>
      <c r="NBI70" s="28"/>
      <c r="NBJ70" s="24"/>
      <c r="NBK70" s="28"/>
      <c r="NBL70" s="24"/>
      <c r="NBM70" s="28"/>
      <c r="NBN70" s="24"/>
      <c r="NBO70" s="28"/>
      <c r="NBP70" s="24"/>
      <c r="NBQ70" s="28"/>
      <c r="NBR70" s="24"/>
      <c r="NBS70" s="28"/>
      <c r="NBT70" s="24"/>
      <c r="NBU70" s="28"/>
      <c r="NBV70" s="24"/>
      <c r="NBW70" s="28"/>
      <c r="NBX70" s="24"/>
      <c r="NBY70" s="28"/>
      <c r="NBZ70" s="24"/>
      <c r="NCA70" s="28"/>
      <c r="NCB70" s="24"/>
      <c r="NCC70" s="28"/>
      <c r="NCD70" s="24"/>
      <c r="NCE70" s="28"/>
      <c r="NCF70" s="24"/>
      <c r="NCG70" s="28"/>
      <c r="NCH70" s="24"/>
      <c r="NCI70" s="28"/>
      <c r="NCJ70" s="24"/>
      <c r="NCK70" s="28"/>
      <c r="NCL70" s="24"/>
      <c r="NCM70" s="28"/>
      <c r="NCN70" s="24"/>
      <c r="NCO70" s="28"/>
      <c r="NCP70" s="24"/>
      <c r="NCQ70" s="28"/>
      <c r="NCR70" s="24"/>
      <c r="NCS70" s="28"/>
      <c r="NCT70" s="24"/>
      <c r="NCU70" s="28"/>
      <c r="NCV70" s="24"/>
      <c r="NCW70" s="28"/>
      <c r="NCX70" s="24"/>
      <c r="NCY70" s="28"/>
      <c r="NCZ70" s="24"/>
      <c r="NDA70" s="28"/>
      <c r="NDB70" s="24"/>
      <c r="NDC70" s="28"/>
      <c r="NDD70" s="24"/>
      <c r="NDE70" s="28"/>
      <c r="NDF70" s="24"/>
      <c r="NDG70" s="28"/>
      <c r="NDH70" s="24"/>
      <c r="NDI70" s="28"/>
      <c r="NDJ70" s="24"/>
      <c r="NDK70" s="28"/>
      <c r="NDL70" s="24"/>
      <c r="NDM70" s="28"/>
      <c r="NDN70" s="24"/>
      <c r="NDO70" s="28"/>
      <c r="NDP70" s="24"/>
      <c r="NDQ70" s="28"/>
      <c r="NDR70" s="24"/>
      <c r="NDS70" s="28"/>
      <c r="NDT70" s="24"/>
      <c r="NDU70" s="28"/>
      <c r="NDV70" s="24"/>
      <c r="NDW70" s="28"/>
      <c r="NDX70" s="24"/>
      <c r="NDY70" s="28"/>
      <c r="NDZ70" s="24"/>
      <c r="NEA70" s="28"/>
      <c r="NEB70" s="24"/>
      <c r="NEC70" s="28"/>
      <c r="NED70" s="24"/>
      <c r="NEE70" s="28"/>
      <c r="NEF70" s="24"/>
      <c r="NEG70" s="28"/>
      <c r="NEH70" s="24"/>
      <c r="NEI70" s="28"/>
      <c r="NEJ70" s="24"/>
      <c r="NEK70" s="28"/>
      <c r="NEL70" s="24"/>
      <c r="NEM70" s="28"/>
      <c r="NEN70" s="24"/>
      <c r="NEO70" s="28"/>
      <c r="NEP70" s="24"/>
      <c r="NEQ70" s="28"/>
      <c r="NER70" s="24"/>
      <c r="NES70" s="28"/>
      <c r="NET70" s="24"/>
      <c r="NEU70" s="28"/>
      <c r="NEV70" s="24"/>
      <c r="NEW70" s="28"/>
      <c r="NEX70" s="24"/>
      <c r="NEY70" s="28"/>
      <c r="NEZ70" s="24"/>
      <c r="NFA70" s="28"/>
      <c r="NFB70" s="24"/>
      <c r="NFC70" s="28"/>
      <c r="NFD70" s="24"/>
      <c r="NFE70" s="28"/>
      <c r="NFF70" s="24"/>
      <c r="NFG70" s="28"/>
      <c r="NFH70" s="24"/>
      <c r="NFI70" s="28"/>
      <c r="NFJ70" s="24"/>
      <c r="NFK70" s="28"/>
      <c r="NFL70" s="24"/>
      <c r="NFM70" s="28"/>
      <c r="NFN70" s="24"/>
      <c r="NFO70" s="28"/>
      <c r="NFP70" s="24"/>
      <c r="NFQ70" s="28"/>
      <c r="NFR70" s="24"/>
      <c r="NFS70" s="28"/>
      <c r="NFT70" s="24"/>
      <c r="NFU70" s="28"/>
      <c r="NFV70" s="24"/>
      <c r="NFW70" s="28"/>
      <c r="NFX70" s="24"/>
      <c r="NFY70" s="28"/>
      <c r="NFZ70" s="24"/>
      <c r="NGA70" s="28"/>
      <c r="NGB70" s="24"/>
      <c r="NGC70" s="28"/>
      <c r="NGD70" s="24"/>
      <c r="NGE70" s="28"/>
      <c r="NGF70" s="24"/>
      <c r="NGG70" s="28"/>
      <c r="NGH70" s="24"/>
      <c r="NGI70" s="28"/>
      <c r="NGJ70" s="24"/>
      <c r="NGK70" s="28"/>
      <c r="NGL70" s="24"/>
      <c r="NGM70" s="28"/>
      <c r="NGN70" s="24"/>
      <c r="NGO70" s="28"/>
      <c r="NGP70" s="24"/>
      <c r="NGQ70" s="28"/>
      <c r="NGR70" s="24"/>
      <c r="NGS70" s="28"/>
      <c r="NGT70" s="24"/>
      <c r="NGU70" s="28"/>
      <c r="NGV70" s="24"/>
      <c r="NGW70" s="28"/>
      <c r="NGX70" s="24"/>
      <c r="NGY70" s="28"/>
      <c r="NGZ70" s="24"/>
      <c r="NHA70" s="28"/>
      <c r="NHB70" s="24"/>
      <c r="NHC70" s="28"/>
      <c r="NHD70" s="24"/>
      <c r="NHE70" s="28"/>
      <c r="NHF70" s="24"/>
      <c r="NHG70" s="28"/>
      <c r="NHH70" s="24"/>
      <c r="NHI70" s="28"/>
      <c r="NHJ70" s="24"/>
      <c r="NHK70" s="28"/>
      <c r="NHL70" s="24"/>
      <c r="NHM70" s="28"/>
      <c r="NHN70" s="24"/>
      <c r="NHO70" s="28"/>
      <c r="NHP70" s="24"/>
      <c r="NHQ70" s="28"/>
      <c r="NHR70" s="24"/>
      <c r="NHS70" s="28"/>
      <c r="NHT70" s="24"/>
      <c r="NHU70" s="28"/>
      <c r="NHV70" s="24"/>
      <c r="NHW70" s="28"/>
      <c r="NHX70" s="24"/>
      <c r="NHY70" s="28"/>
      <c r="NHZ70" s="24"/>
      <c r="NIA70" s="28"/>
      <c r="NIB70" s="24"/>
      <c r="NIC70" s="28"/>
      <c r="NID70" s="24"/>
      <c r="NIE70" s="28"/>
      <c r="NIF70" s="24"/>
      <c r="NIG70" s="28"/>
      <c r="NIH70" s="24"/>
      <c r="NII70" s="28"/>
      <c r="NIJ70" s="24"/>
      <c r="NIK70" s="28"/>
      <c r="NIL70" s="24"/>
      <c r="NIM70" s="28"/>
      <c r="NIN70" s="24"/>
      <c r="NIO70" s="28"/>
      <c r="NIP70" s="24"/>
      <c r="NIQ70" s="28"/>
      <c r="NIR70" s="24"/>
      <c r="NIS70" s="28"/>
      <c r="NIT70" s="24"/>
      <c r="NIU70" s="28"/>
      <c r="NIV70" s="24"/>
      <c r="NIW70" s="28"/>
      <c r="NIX70" s="24"/>
      <c r="NIY70" s="28"/>
      <c r="NIZ70" s="24"/>
      <c r="NJA70" s="28"/>
      <c r="NJB70" s="24"/>
      <c r="NJC70" s="28"/>
      <c r="NJD70" s="24"/>
      <c r="NJE70" s="28"/>
      <c r="NJF70" s="24"/>
      <c r="NJG70" s="28"/>
      <c r="NJH70" s="24"/>
      <c r="NJI70" s="28"/>
      <c r="NJJ70" s="24"/>
      <c r="NJK70" s="28"/>
      <c r="NJL70" s="24"/>
      <c r="NJM70" s="28"/>
      <c r="NJN70" s="24"/>
      <c r="NJO70" s="28"/>
      <c r="NJP70" s="24"/>
      <c r="NJQ70" s="28"/>
      <c r="NJR70" s="24"/>
      <c r="NJS70" s="28"/>
      <c r="NJT70" s="24"/>
      <c r="NJU70" s="28"/>
      <c r="NJV70" s="24"/>
      <c r="NJW70" s="28"/>
      <c r="NJX70" s="24"/>
      <c r="NJY70" s="28"/>
      <c r="NJZ70" s="24"/>
      <c r="NKA70" s="28"/>
      <c r="NKB70" s="24"/>
      <c r="NKC70" s="28"/>
      <c r="NKD70" s="24"/>
      <c r="NKE70" s="28"/>
      <c r="NKF70" s="24"/>
      <c r="NKG70" s="28"/>
      <c r="NKH70" s="24"/>
      <c r="NKI70" s="28"/>
      <c r="NKJ70" s="24"/>
      <c r="NKK70" s="28"/>
      <c r="NKL70" s="24"/>
      <c r="NKM70" s="28"/>
      <c r="NKN70" s="24"/>
      <c r="NKO70" s="28"/>
      <c r="NKP70" s="24"/>
      <c r="NKQ70" s="28"/>
      <c r="NKR70" s="24"/>
      <c r="NKS70" s="28"/>
      <c r="NKT70" s="24"/>
      <c r="NKU70" s="28"/>
      <c r="NKV70" s="24"/>
      <c r="NKW70" s="28"/>
      <c r="NKX70" s="24"/>
      <c r="NKY70" s="28"/>
      <c r="NKZ70" s="24"/>
      <c r="NLA70" s="28"/>
      <c r="NLB70" s="24"/>
      <c r="NLC70" s="28"/>
      <c r="NLD70" s="24"/>
      <c r="NLE70" s="28"/>
      <c r="NLF70" s="24"/>
      <c r="NLG70" s="28"/>
      <c r="NLH70" s="24"/>
      <c r="NLI70" s="28"/>
      <c r="NLJ70" s="24"/>
      <c r="NLK70" s="28"/>
      <c r="NLL70" s="24"/>
      <c r="NLM70" s="28"/>
      <c r="NLN70" s="24"/>
      <c r="NLO70" s="28"/>
      <c r="NLP70" s="24"/>
      <c r="NLQ70" s="28"/>
      <c r="NLR70" s="24"/>
      <c r="NLS70" s="28"/>
      <c r="NLT70" s="24"/>
      <c r="NLU70" s="28"/>
      <c r="NLV70" s="24"/>
      <c r="NLW70" s="28"/>
      <c r="NLX70" s="24"/>
      <c r="NLY70" s="28"/>
      <c r="NLZ70" s="24"/>
      <c r="NMA70" s="28"/>
      <c r="NMB70" s="24"/>
      <c r="NMC70" s="28"/>
      <c r="NMD70" s="24"/>
      <c r="NME70" s="28"/>
      <c r="NMF70" s="24"/>
      <c r="NMG70" s="28"/>
      <c r="NMH70" s="24"/>
      <c r="NMI70" s="28"/>
      <c r="NMJ70" s="24"/>
      <c r="NMK70" s="28"/>
      <c r="NML70" s="24"/>
      <c r="NMM70" s="28"/>
      <c r="NMN70" s="24"/>
      <c r="NMO70" s="28"/>
      <c r="NMP70" s="24"/>
      <c r="NMQ70" s="28"/>
      <c r="NMR70" s="24"/>
      <c r="NMS70" s="28"/>
      <c r="NMT70" s="24"/>
      <c r="NMU70" s="28"/>
      <c r="NMV70" s="24"/>
      <c r="NMW70" s="28"/>
      <c r="NMX70" s="24"/>
      <c r="NMY70" s="28"/>
      <c r="NMZ70" s="24"/>
      <c r="NNA70" s="28"/>
      <c r="NNB70" s="24"/>
      <c r="NNC70" s="28"/>
      <c r="NND70" s="24"/>
      <c r="NNE70" s="28"/>
      <c r="NNF70" s="24"/>
      <c r="NNG70" s="28"/>
      <c r="NNH70" s="24"/>
      <c r="NNI70" s="28"/>
      <c r="NNJ70" s="24"/>
      <c r="NNK70" s="28"/>
      <c r="NNL70" s="24"/>
      <c r="NNM70" s="28"/>
      <c r="NNN70" s="24"/>
      <c r="NNO70" s="28"/>
      <c r="NNP70" s="24"/>
      <c r="NNQ70" s="28"/>
      <c r="NNR70" s="24"/>
      <c r="NNS70" s="28"/>
      <c r="NNT70" s="24"/>
      <c r="NNU70" s="28"/>
      <c r="NNV70" s="24"/>
      <c r="NNW70" s="28"/>
      <c r="NNX70" s="24"/>
      <c r="NNY70" s="28"/>
      <c r="NNZ70" s="24"/>
      <c r="NOA70" s="28"/>
      <c r="NOB70" s="24"/>
      <c r="NOC70" s="28"/>
      <c r="NOD70" s="24"/>
      <c r="NOE70" s="28"/>
      <c r="NOF70" s="24"/>
      <c r="NOG70" s="28"/>
      <c r="NOH70" s="24"/>
      <c r="NOI70" s="28"/>
      <c r="NOJ70" s="24"/>
      <c r="NOK70" s="28"/>
      <c r="NOL70" s="24"/>
      <c r="NOM70" s="28"/>
      <c r="NON70" s="24"/>
      <c r="NOO70" s="28"/>
      <c r="NOP70" s="24"/>
      <c r="NOQ70" s="28"/>
      <c r="NOR70" s="24"/>
      <c r="NOS70" s="28"/>
      <c r="NOT70" s="24"/>
      <c r="NOU70" s="28"/>
      <c r="NOV70" s="24"/>
      <c r="NOW70" s="28"/>
      <c r="NOX70" s="24"/>
      <c r="NOY70" s="28"/>
      <c r="NOZ70" s="24"/>
      <c r="NPA70" s="28"/>
      <c r="NPB70" s="24"/>
      <c r="NPC70" s="28"/>
      <c r="NPD70" s="24"/>
      <c r="NPE70" s="28"/>
      <c r="NPF70" s="24"/>
      <c r="NPG70" s="28"/>
      <c r="NPH70" s="24"/>
      <c r="NPI70" s="28"/>
      <c r="NPJ70" s="24"/>
      <c r="NPK70" s="28"/>
      <c r="NPL70" s="24"/>
      <c r="NPM70" s="28"/>
      <c r="NPN70" s="24"/>
      <c r="NPO70" s="28"/>
      <c r="NPP70" s="24"/>
      <c r="NPQ70" s="28"/>
      <c r="NPR70" s="24"/>
      <c r="NPS70" s="28"/>
      <c r="NPT70" s="24"/>
      <c r="NPU70" s="28"/>
      <c r="NPV70" s="24"/>
      <c r="NPW70" s="28"/>
      <c r="NPX70" s="24"/>
      <c r="NPY70" s="28"/>
      <c r="NPZ70" s="24"/>
      <c r="NQA70" s="28"/>
      <c r="NQB70" s="24"/>
      <c r="NQC70" s="28"/>
      <c r="NQD70" s="24"/>
      <c r="NQE70" s="28"/>
      <c r="NQF70" s="24"/>
      <c r="NQG70" s="28"/>
      <c r="NQH70" s="24"/>
      <c r="NQI70" s="28"/>
      <c r="NQJ70" s="24"/>
      <c r="NQK70" s="28"/>
      <c r="NQL70" s="24"/>
      <c r="NQM70" s="28"/>
      <c r="NQN70" s="24"/>
      <c r="NQO70" s="28"/>
      <c r="NQP70" s="24"/>
      <c r="NQQ70" s="28"/>
      <c r="NQR70" s="24"/>
      <c r="NQS70" s="28"/>
      <c r="NQT70" s="24"/>
      <c r="NQU70" s="28"/>
      <c r="NQV70" s="24"/>
      <c r="NQW70" s="28"/>
      <c r="NQX70" s="24"/>
      <c r="NQY70" s="28"/>
      <c r="NQZ70" s="24"/>
      <c r="NRA70" s="28"/>
      <c r="NRB70" s="24"/>
      <c r="NRC70" s="28"/>
      <c r="NRD70" s="24"/>
      <c r="NRE70" s="28"/>
      <c r="NRF70" s="24"/>
      <c r="NRG70" s="28"/>
      <c r="NRH70" s="24"/>
      <c r="NRI70" s="28"/>
      <c r="NRJ70" s="24"/>
      <c r="NRK70" s="28"/>
      <c r="NRL70" s="24"/>
      <c r="NRM70" s="28"/>
      <c r="NRN70" s="24"/>
      <c r="NRO70" s="28"/>
      <c r="NRP70" s="24"/>
      <c r="NRQ70" s="28"/>
      <c r="NRR70" s="24"/>
      <c r="NRS70" s="28"/>
      <c r="NRT70" s="24"/>
      <c r="NRU70" s="28"/>
      <c r="NRV70" s="24"/>
      <c r="NRW70" s="28"/>
      <c r="NRX70" s="24"/>
      <c r="NRY70" s="28"/>
      <c r="NRZ70" s="24"/>
      <c r="NSA70" s="28"/>
      <c r="NSB70" s="24"/>
      <c r="NSC70" s="28"/>
      <c r="NSD70" s="24"/>
      <c r="NSE70" s="28"/>
      <c r="NSF70" s="24"/>
      <c r="NSG70" s="28"/>
      <c r="NSH70" s="24"/>
      <c r="NSI70" s="28"/>
      <c r="NSJ70" s="24"/>
      <c r="NSK70" s="28"/>
      <c r="NSL70" s="24"/>
      <c r="NSM70" s="28"/>
      <c r="NSN70" s="24"/>
      <c r="NSO70" s="28"/>
      <c r="NSP70" s="24"/>
      <c r="NSQ70" s="28"/>
      <c r="NSR70" s="24"/>
      <c r="NSS70" s="28"/>
      <c r="NST70" s="24"/>
      <c r="NSU70" s="28"/>
      <c r="NSV70" s="24"/>
      <c r="NSW70" s="28"/>
      <c r="NSX70" s="24"/>
      <c r="NSY70" s="28"/>
      <c r="NSZ70" s="24"/>
      <c r="NTA70" s="28"/>
      <c r="NTB70" s="24"/>
      <c r="NTC70" s="28"/>
      <c r="NTD70" s="24"/>
      <c r="NTE70" s="28"/>
      <c r="NTF70" s="24"/>
      <c r="NTG70" s="28"/>
      <c r="NTH70" s="24"/>
      <c r="NTI70" s="28"/>
      <c r="NTJ70" s="24"/>
      <c r="NTK70" s="28"/>
      <c r="NTL70" s="24"/>
      <c r="NTM70" s="28"/>
      <c r="NTN70" s="24"/>
      <c r="NTO70" s="28"/>
      <c r="NTP70" s="24"/>
      <c r="NTQ70" s="28"/>
      <c r="NTR70" s="24"/>
      <c r="NTS70" s="28"/>
      <c r="NTT70" s="24"/>
      <c r="NTU70" s="28"/>
      <c r="NTV70" s="24"/>
      <c r="NTW70" s="28"/>
      <c r="NTX70" s="24"/>
      <c r="NTY70" s="28"/>
      <c r="NTZ70" s="24"/>
      <c r="NUA70" s="28"/>
      <c r="NUB70" s="24"/>
      <c r="NUC70" s="28"/>
      <c r="NUD70" s="24"/>
      <c r="NUE70" s="28"/>
      <c r="NUF70" s="24"/>
      <c r="NUG70" s="28"/>
      <c r="NUH70" s="24"/>
      <c r="NUI70" s="28"/>
      <c r="NUJ70" s="24"/>
      <c r="NUK70" s="28"/>
      <c r="NUL70" s="24"/>
      <c r="NUM70" s="28"/>
      <c r="NUN70" s="24"/>
      <c r="NUO70" s="28"/>
      <c r="NUP70" s="24"/>
      <c r="NUQ70" s="28"/>
      <c r="NUR70" s="24"/>
      <c r="NUS70" s="28"/>
      <c r="NUT70" s="24"/>
      <c r="NUU70" s="28"/>
      <c r="NUV70" s="24"/>
      <c r="NUW70" s="28"/>
      <c r="NUX70" s="24"/>
      <c r="NUY70" s="28"/>
      <c r="NUZ70" s="24"/>
      <c r="NVA70" s="28"/>
      <c r="NVB70" s="24"/>
      <c r="NVC70" s="28"/>
      <c r="NVD70" s="24"/>
      <c r="NVE70" s="28"/>
      <c r="NVF70" s="24"/>
      <c r="NVG70" s="28"/>
      <c r="NVH70" s="24"/>
      <c r="NVI70" s="28"/>
      <c r="NVJ70" s="24"/>
      <c r="NVK70" s="28"/>
      <c r="NVL70" s="24"/>
      <c r="NVM70" s="28"/>
      <c r="NVN70" s="24"/>
      <c r="NVO70" s="28"/>
      <c r="NVP70" s="24"/>
      <c r="NVQ70" s="28"/>
      <c r="NVR70" s="24"/>
      <c r="NVS70" s="28"/>
      <c r="NVT70" s="24"/>
      <c r="NVU70" s="28"/>
      <c r="NVV70" s="24"/>
      <c r="NVW70" s="28"/>
      <c r="NVX70" s="24"/>
      <c r="NVY70" s="28"/>
      <c r="NVZ70" s="24"/>
      <c r="NWA70" s="28"/>
      <c r="NWB70" s="24"/>
      <c r="NWC70" s="28"/>
      <c r="NWD70" s="24"/>
      <c r="NWE70" s="28"/>
      <c r="NWF70" s="24"/>
      <c r="NWG70" s="28"/>
      <c r="NWH70" s="24"/>
      <c r="NWI70" s="28"/>
      <c r="NWJ70" s="24"/>
      <c r="NWK70" s="28"/>
      <c r="NWL70" s="24"/>
      <c r="NWM70" s="28"/>
      <c r="NWN70" s="24"/>
      <c r="NWO70" s="28"/>
      <c r="NWP70" s="24"/>
      <c r="NWQ70" s="28"/>
      <c r="NWR70" s="24"/>
      <c r="NWS70" s="28"/>
      <c r="NWT70" s="24"/>
      <c r="NWU70" s="28"/>
      <c r="NWV70" s="24"/>
      <c r="NWW70" s="28"/>
      <c r="NWX70" s="24"/>
      <c r="NWY70" s="28"/>
      <c r="NWZ70" s="24"/>
      <c r="NXA70" s="28"/>
      <c r="NXB70" s="24"/>
      <c r="NXC70" s="28"/>
      <c r="NXD70" s="24"/>
      <c r="NXE70" s="28"/>
      <c r="NXF70" s="24"/>
      <c r="NXG70" s="28"/>
      <c r="NXH70" s="24"/>
      <c r="NXI70" s="28"/>
      <c r="NXJ70" s="24"/>
      <c r="NXK70" s="28"/>
      <c r="NXL70" s="24"/>
      <c r="NXM70" s="28"/>
      <c r="NXN70" s="24"/>
      <c r="NXO70" s="28"/>
      <c r="NXP70" s="24"/>
      <c r="NXQ70" s="28"/>
      <c r="NXR70" s="24"/>
      <c r="NXS70" s="28"/>
      <c r="NXT70" s="24"/>
      <c r="NXU70" s="28"/>
      <c r="NXV70" s="24"/>
      <c r="NXW70" s="28"/>
      <c r="NXX70" s="24"/>
      <c r="NXY70" s="28"/>
      <c r="NXZ70" s="24"/>
      <c r="NYA70" s="28"/>
      <c r="NYB70" s="24"/>
      <c r="NYC70" s="28"/>
      <c r="NYD70" s="24"/>
      <c r="NYE70" s="28"/>
      <c r="NYF70" s="24"/>
      <c r="NYG70" s="28"/>
      <c r="NYH70" s="24"/>
      <c r="NYI70" s="28"/>
      <c r="NYJ70" s="24"/>
      <c r="NYK70" s="28"/>
      <c r="NYL70" s="24"/>
      <c r="NYM70" s="28"/>
      <c r="NYN70" s="24"/>
      <c r="NYO70" s="28"/>
      <c r="NYP70" s="24"/>
      <c r="NYQ70" s="28"/>
      <c r="NYR70" s="24"/>
      <c r="NYS70" s="28"/>
      <c r="NYT70" s="24"/>
      <c r="NYU70" s="28"/>
      <c r="NYV70" s="24"/>
      <c r="NYW70" s="28"/>
      <c r="NYX70" s="24"/>
      <c r="NYY70" s="28"/>
      <c r="NYZ70" s="24"/>
      <c r="NZA70" s="28"/>
      <c r="NZB70" s="24"/>
      <c r="NZC70" s="28"/>
      <c r="NZD70" s="24"/>
      <c r="NZE70" s="28"/>
      <c r="NZF70" s="24"/>
      <c r="NZG70" s="28"/>
      <c r="NZH70" s="24"/>
      <c r="NZI70" s="28"/>
      <c r="NZJ70" s="24"/>
      <c r="NZK70" s="28"/>
      <c r="NZL70" s="24"/>
      <c r="NZM70" s="28"/>
      <c r="NZN70" s="24"/>
      <c r="NZO70" s="28"/>
      <c r="NZP70" s="24"/>
      <c r="NZQ70" s="28"/>
      <c r="NZR70" s="24"/>
      <c r="NZS70" s="28"/>
      <c r="NZT70" s="24"/>
      <c r="NZU70" s="28"/>
      <c r="NZV70" s="24"/>
      <c r="NZW70" s="28"/>
      <c r="NZX70" s="24"/>
      <c r="NZY70" s="28"/>
      <c r="NZZ70" s="24"/>
      <c r="OAA70" s="28"/>
      <c r="OAB70" s="24"/>
      <c r="OAC70" s="28"/>
      <c r="OAD70" s="24"/>
      <c r="OAE70" s="28"/>
      <c r="OAF70" s="24"/>
      <c r="OAG70" s="28"/>
      <c r="OAH70" s="24"/>
      <c r="OAI70" s="28"/>
      <c r="OAJ70" s="24"/>
      <c r="OAK70" s="28"/>
      <c r="OAL70" s="24"/>
      <c r="OAM70" s="28"/>
      <c r="OAN70" s="24"/>
      <c r="OAO70" s="28"/>
      <c r="OAP70" s="24"/>
      <c r="OAQ70" s="28"/>
      <c r="OAR70" s="24"/>
      <c r="OAS70" s="28"/>
      <c r="OAT70" s="24"/>
      <c r="OAU70" s="28"/>
      <c r="OAV70" s="24"/>
      <c r="OAW70" s="28"/>
      <c r="OAX70" s="24"/>
      <c r="OAY70" s="28"/>
      <c r="OAZ70" s="24"/>
      <c r="OBA70" s="28"/>
      <c r="OBB70" s="24"/>
      <c r="OBC70" s="28"/>
      <c r="OBD70" s="24"/>
      <c r="OBE70" s="28"/>
      <c r="OBF70" s="24"/>
      <c r="OBG70" s="28"/>
      <c r="OBH70" s="24"/>
      <c r="OBI70" s="28"/>
      <c r="OBJ70" s="24"/>
      <c r="OBK70" s="28"/>
      <c r="OBL70" s="24"/>
      <c r="OBM70" s="28"/>
      <c r="OBN70" s="24"/>
      <c r="OBO70" s="28"/>
      <c r="OBP70" s="24"/>
      <c r="OBQ70" s="28"/>
      <c r="OBR70" s="24"/>
      <c r="OBS70" s="28"/>
      <c r="OBT70" s="24"/>
      <c r="OBU70" s="28"/>
      <c r="OBV70" s="24"/>
      <c r="OBW70" s="28"/>
      <c r="OBX70" s="24"/>
      <c r="OBY70" s="28"/>
      <c r="OBZ70" s="24"/>
      <c r="OCA70" s="28"/>
      <c r="OCB70" s="24"/>
      <c r="OCC70" s="28"/>
      <c r="OCD70" s="24"/>
      <c r="OCE70" s="28"/>
      <c r="OCF70" s="24"/>
      <c r="OCG70" s="28"/>
      <c r="OCH70" s="24"/>
      <c r="OCI70" s="28"/>
      <c r="OCJ70" s="24"/>
      <c r="OCK70" s="28"/>
      <c r="OCL70" s="24"/>
      <c r="OCM70" s="28"/>
      <c r="OCN70" s="24"/>
      <c r="OCO70" s="28"/>
      <c r="OCP70" s="24"/>
      <c r="OCQ70" s="28"/>
      <c r="OCR70" s="24"/>
      <c r="OCS70" s="28"/>
      <c r="OCT70" s="24"/>
      <c r="OCU70" s="28"/>
      <c r="OCV70" s="24"/>
      <c r="OCW70" s="28"/>
      <c r="OCX70" s="24"/>
      <c r="OCY70" s="28"/>
      <c r="OCZ70" s="24"/>
      <c r="ODA70" s="28"/>
      <c r="ODB70" s="24"/>
      <c r="ODC70" s="28"/>
      <c r="ODD70" s="24"/>
      <c r="ODE70" s="28"/>
      <c r="ODF70" s="24"/>
      <c r="ODG70" s="28"/>
      <c r="ODH70" s="24"/>
      <c r="ODI70" s="28"/>
      <c r="ODJ70" s="24"/>
      <c r="ODK70" s="28"/>
      <c r="ODL70" s="24"/>
      <c r="ODM70" s="28"/>
      <c r="ODN70" s="24"/>
      <c r="ODO70" s="28"/>
      <c r="ODP70" s="24"/>
      <c r="ODQ70" s="28"/>
      <c r="ODR70" s="24"/>
      <c r="ODS70" s="28"/>
      <c r="ODT70" s="24"/>
      <c r="ODU70" s="28"/>
      <c r="ODV70" s="24"/>
      <c r="ODW70" s="28"/>
      <c r="ODX70" s="24"/>
      <c r="ODY70" s="28"/>
      <c r="ODZ70" s="24"/>
      <c r="OEA70" s="28"/>
      <c r="OEB70" s="24"/>
      <c r="OEC70" s="28"/>
      <c r="OED70" s="24"/>
      <c r="OEE70" s="28"/>
      <c r="OEF70" s="24"/>
      <c r="OEG70" s="28"/>
      <c r="OEH70" s="24"/>
      <c r="OEI70" s="28"/>
      <c r="OEJ70" s="24"/>
      <c r="OEK70" s="28"/>
      <c r="OEL70" s="24"/>
      <c r="OEM70" s="28"/>
      <c r="OEN70" s="24"/>
      <c r="OEO70" s="28"/>
      <c r="OEP70" s="24"/>
      <c r="OEQ70" s="28"/>
      <c r="OER70" s="24"/>
      <c r="OES70" s="28"/>
      <c r="OET70" s="24"/>
      <c r="OEU70" s="28"/>
      <c r="OEV70" s="24"/>
      <c r="OEW70" s="28"/>
      <c r="OEX70" s="24"/>
      <c r="OEY70" s="28"/>
      <c r="OEZ70" s="24"/>
      <c r="OFA70" s="28"/>
      <c r="OFB70" s="24"/>
      <c r="OFC70" s="28"/>
      <c r="OFD70" s="24"/>
      <c r="OFE70" s="28"/>
      <c r="OFF70" s="24"/>
      <c r="OFG70" s="28"/>
      <c r="OFH70" s="24"/>
      <c r="OFI70" s="28"/>
      <c r="OFJ70" s="24"/>
      <c r="OFK70" s="28"/>
      <c r="OFL70" s="24"/>
      <c r="OFM70" s="28"/>
      <c r="OFN70" s="24"/>
      <c r="OFO70" s="28"/>
      <c r="OFP70" s="24"/>
      <c r="OFQ70" s="28"/>
      <c r="OFR70" s="24"/>
      <c r="OFS70" s="28"/>
      <c r="OFT70" s="24"/>
      <c r="OFU70" s="28"/>
      <c r="OFV70" s="24"/>
      <c r="OFW70" s="28"/>
      <c r="OFX70" s="24"/>
      <c r="OFY70" s="28"/>
      <c r="OFZ70" s="24"/>
      <c r="OGA70" s="28"/>
      <c r="OGB70" s="24"/>
      <c r="OGC70" s="28"/>
      <c r="OGD70" s="24"/>
      <c r="OGE70" s="28"/>
      <c r="OGF70" s="24"/>
      <c r="OGG70" s="28"/>
      <c r="OGH70" s="24"/>
      <c r="OGI70" s="28"/>
      <c r="OGJ70" s="24"/>
      <c r="OGK70" s="28"/>
      <c r="OGL70" s="24"/>
      <c r="OGM70" s="28"/>
      <c r="OGN70" s="24"/>
      <c r="OGO70" s="28"/>
      <c r="OGP70" s="24"/>
      <c r="OGQ70" s="28"/>
      <c r="OGR70" s="24"/>
      <c r="OGS70" s="28"/>
      <c r="OGT70" s="24"/>
      <c r="OGU70" s="28"/>
      <c r="OGV70" s="24"/>
      <c r="OGW70" s="28"/>
      <c r="OGX70" s="24"/>
      <c r="OGY70" s="28"/>
      <c r="OGZ70" s="24"/>
      <c r="OHA70" s="28"/>
      <c r="OHB70" s="24"/>
      <c r="OHC70" s="28"/>
      <c r="OHD70" s="24"/>
      <c r="OHE70" s="28"/>
      <c r="OHF70" s="24"/>
      <c r="OHG70" s="28"/>
      <c r="OHH70" s="24"/>
      <c r="OHI70" s="28"/>
      <c r="OHJ70" s="24"/>
      <c r="OHK70" s="28"/>
      <c r="OHL70" s="24"/>
      <c r="OHM70" s="28"/>
      <c r="OHN70" s="24"/>
      <c r="OHO70" s="28"/>
      <c r="OHP70" s="24"/>
      <c r="OHQ70" s="28"/>
      <c r="OHR70" s="24"/>
      <c r="OHS70" s="28"/>
      <c r="OHT70" s="24"/>
      <c r="OHU70" s="28"/>
      <c r="OHV70" s="24"/>
      <c r="OHW70" s="28"/>
      <c r="OHX70" s="24"/>
      <c r="OHY70" s="28"/>
      <c r="OHZ70" s="24"/>
      <c r="OIA70" s="28"/>
      <c r="OIB70" s="24"/>
      <c r="OIC70" s="28"/>
      <c r="OID70" s="24"/>
      <c r="OIE70" s="28"/>
      <c r="OIF70" s="24"/>
      <c r="OIG70" s="28"/>
      <c r="OIH70" s="24"/>
      <c r="OII70" s="28"/>
      <c r="OIJ70" s="24"/>
      <c r="OIK70" s="28"/>
      <c r="OIL70" s="24"/>
      <c r="OIM70" s="28"/>
      <c r="OIN70" s="24"/>
      <c r="OIO70" s="28"/>
      <c r="OIP70" s="24"/>
      <c r="OIQ70" s="28"/>
      <c r="OIR70" s="24"/>
      <c r="OIS70" s="28"/>
      <c r="OIT70" s="24"/>
      <c r="OIU70" s="28"/>
      <c r="OIV70" s="24"/>
      <c r="OIW70" s="28"/>
      <c r="OIX70" s="24"/>
      <c r="OIY70" s="28"/>
      <c r="OIZ70" s="24"/>
      <c r="OJA70" s="28"/>
      <c r="OJB70" s="24"/>
      <c r="OJC70" s="28"/>
      <c r="OJD70" s="24"/>
      <c r="OJE70" s="28"/>
      <c r="OJF70" s="24"/>
      <c r="OJG70" s="28"/>
      <c r="OJH70" s="24"/>
      <c r="OJI70" s="28"/>
      <c r="OJJ70" s="24"/>
      <c r="OJK70" s="28"/>
      <c r="OJL70" s="24"/>
      <c r="OJM70" s="28"/>
      <c r="OJN70" s="24"/>
      <c r="OJO70" s="28"/>
      <c r="OJP70" s="24"/>
      <c r="OJQ70" s="28"/>
      <c r="OJR70" s="24"/>
      <c r="OJS70" s="28"/>
      <c r="OJT70" s="24"/>
      <c r="OJU70" s="28"/>
      <c r="OJV70" s="24"/>
      <c r="OJW70" s="28"/>
      <c r="OJX70" s="24"/>
      <c r="OJY70" s="28"/>
      <c r="OJZ70" s="24"/>
      <c r="OKA70" s="28"/>
      <c r="OKB70" s="24"/>
      <c r="OKC70" s="28"/>
      <c r="OKD70" s="24"/>
      <c r="OKE70" s="28"/>
      <c r="OKF70" s="24"/>
      <c r="OKG70" s="28"/>
      <c r="OKH70" s="24"/>
      <c r="OKI70" s="28"/>
      <c r="OKJ70" s="24"/>
      <c r="OKK70" s="28"/>
      <c r="OKL70" s="24"/>
      <c r="OKM70" s="28"/>
      <c r="OKN70" s="24"/>
      <c r="OKO70" s="28"/>
      <c r="OKP70" s="24"/>
      <c r="OKQ70" s="28"/>
      <c r="OKR70" s="24"/>
      <c r="OKS70" s="28"/>
      <c r="OKT70" s="24"/>
      <c r="OKU70" s="28"/>
      <c r="OKV70" s="24"/>
      <c r="OKW70" s="28"/>
      <c r="OKX70" s="24"/>
      <c r="OKY70" s="28"/>
      <c r="OKZ70" s="24"/>
      <c r="OLA70" s="28"/>
      <c r="OLB70" s="24"/>
      <c r="OLC70" s="28"/>
      <c r="OLD70" s="24"/>
      <c r="OLE70" s="28"/>
      <c r="OLF70" s="24"/>
      <c r="OLG70" s="28"/>
      <c r="OLH70" s="24"/>
      <c r="OLI70" s="28"/>
      <c r="OLJ70" s="24"/>
      <c r="OLK70" s="28"/>
      <c r="OLL70" s="24"/>
      <c r="OLM70" s="28"/>
      <c r="OLN70" s="24"/>
      <c r="OLO70" s="28"/>
      <c r="OLP70" s="24"/>
      <c r="OLQ70" s="28"/>
      <c r="OLR70" s="24"/>
      <c r="OLS70" s="28"/>
      <c r="OLT70" s="24"/>
      <c r="OLU70" s="28"/>
      <c r="OLV70" s="24"/>
      <c r="OLW70" s="28"/>
      <c r="OLX70" s="24"/>
      <c r="OLY70" s="28"/>
      <c r="OLZ70" s="24"/>
      <c r="OMA70" s="28"/>
      <c r="OMB70" s="24"/>
      <c r="OMC70" s="28"/>
      <c r="OMD70" s="24"/>
      <c r="OME70" s="28"/>
      <c r="OMF70" s="24"/>
      <c r="OMG70" s="28"/>
      <c r="OMH70" s="24"/>
      <c r="OMI70" s="28"/>
      <c r="OMJ70" s="24"/>
      <c r="OMK70" s="28"/>
      <c r="OML70" s="24"/>
      <c r="OMM70" s="28"/>
      <c r="OMN70" s="24"/>
      <c r="OMO70" s="28"/>
      <c r="OMP70" s="24"/>
      <c r="OMQ70" s="28"/>
      <c r="OMR70" s="24"/>
      <c r="OMS70" s="28"/>
      <c r="OMT70" s="24"/>
      <c r="OMU70" s="28"/>
      <c r="OMV70" s="24"/>
      <c r="OMW70" s="28"/>
      <c r="OMX70" s="24"/>
      <c r="OMY70" s="28"/>
      <c r="OMZ70" s="24"/>
      <c r="ONA70" s="28"/>
      <c r="ONB70" s="24"/>
      <c r="ONC70" s="28"/>
      <c r="OND70" s="24"/>
      <c r="ONE70" s="28"/>
      <c r="ONF70" s="24"/>
      <c r="ONG70" s="28"/>
      <c r="ONH70" s="24"/>
      <c r="ONI70" s="28"/>
      <c r="ONJ70" s="24"/>
      <c r="ONK70" s="28"/>
      <c r="ONL70" s="24"/>
      <c r="ONM70" s="28"/>
      <c r="ONN70" s="24"/>
      <c r="ONO70" s="28"/>
      <c r="ONP70" s="24"/>
      <c r="ONQ70" s="28"/>
      <c r="ONR70" s="24"/>
      <c r="ONS70" s="28"/>
      <c r="ONT70" s="24"/>
      <c r="ONU70" s="28"/>
      <c r="ONV70" s="24"/>
      <c r="ONW70" s="28"/>
      <c r="ONX70" s="24"/>
      <c r="ONY70" s="28"/>
      <c r="ONZ70" s="24"/>
      <c r="OOA70" s="28"/>
      <c r="OOB70" s="24"/>
      <c r="OOC70" s="28"/>
      <c r="OOD70" s="24"/>
      <c r="OOE70" s="28"/>
      <c r="OOF70" s="24"/>
      <c r="OOG70" s="28"/>
      <c r="OOH70" s="24"/>
      <c r="OOI70" s="28"/>
      <c r="OOJ70" s="24"/>
      <c r="OOK70" s="28"/>
      <c r="OOL70" s="24"/>
      <c r="OOM70" s="28"/>
      <c r="OON70" s="24"/>
      <c r="OOO70" s="28"/>
      <c r="OOP70" s="24"/>
      <c r="OOQ70" s="28"/>
      <c r="OOR70" s="24"/>
      <c r="OOS70" s="28"/>
      <c r="OOT70" s="24"/>
      <c r="OOU70" s="28"/>
      <c r="OOV70" s="24"/>
      <c r="OOW70" s="28"/>
      <c r="OOX70" s="24"/>
      <c r="OOY70" s="28"/>
      <c r="OOZ70" s="24"/>
      <c r="OPA70" s="28"/>
      <c r="OPB70" s="24"/>
      <c r="OPC70" s="28"/>
      <c r="OPD70" s="24"/>
      <c r="OPE70" s="28"/>
      <c r="OPF70" s="24"/>
      <c r="OPG70" s="28"/>
      <c r="OPH70" s="24"/>
      <c r="OPI70" s="28"/>
      <c r="OPJ70" s="24"/>
      <c r="OPK70" s="28"/>
      <c r="OPL70" s="24"/>
      <c r="OPM70" s="28"/>
      <c r="OPN70" s="24"/>
      <c r="OPO70" s="28"/>
      <c r="OPP70" s="24"/>
      <c r="OPQ70" s="28"/>
      <c r="OPR70" s="24"/>
      <c r="OPS70" s="28"/>
      <c r="OPT70" s="24"/>
      <c r="OPU70" s="28"/>
      <c r="OPV70" s="24"/>
      <c r="OPW70" s="28"/>
      <c r="OPX70" s="24"/>
      <c r="OPY70" s="28"/>
      <c r="OPZ70" s="24"/>
      <c r="OQA70" s="28"/>
      <c r="OQB70" s="24"/>
      <c r="OQC70" s="28"/>
      <c r="OQD70" s="24"/>
      <c r="OQE70" s="28"/>
      <c r="OQF70" s="24"/>
      <c r="OQG70" s="28"/>
      <c r="OQH70" s="24"/>
      <c r="OQI70" s="28"/>
      <c r="OQJ70" s="24"/>
      <c r="OQK70" s="28"/>
      <c r="OQL70" s="24"/>
      <c r="OQM70" s="28"/>
      <c r="OQN70" s="24"/>
      <c r="OQO70" s="28"/>
      <c r="OQP70" s="24"/>
      <c r="OQQ70" s="28"/>
      <c r="OQR70" s="24"/>
      <c r="OQS70" s="28"/>
      <c r="OQT70" s="24"/>
      <c r="OQU70" s="28"/>
      <c r="OQV70" s="24"/>
      <c r="OQW70" s="28"/>
      <c r="OQX70" s="24"/>
      <c r="OQY70" s="28"/>
      <c r="OQZ70" s="24"/>
      <c r="ORA70" s="28"/>
      <c r="ORB70" s="24"/>
      <c r="ORC70" s="28"/>
      <c r="ORD70" s="24"/>
      <c r="ORE70" s="28"/>
      <c r="ORF70" s="24"/>
      <c r="ORG70" s="28"/>
      <c r="ORH70" s="24"/>
      <c r="ORI70" s="28"/>
      <c r="ORJ70" s="24"/>
      <c r="ORK70" s="28"/>
      <c r="ORL70" s="24"/>
      <c r="ORM70" s="28"/>
      <c r="ORN70" s="24"/>
      <c r="ORO70" s="28"/>
      <c r="ORP70" s="24"/>
      <c r="ORQ70" s="28"/>
      <c r="ORR70" s="24"/>
      <c r="ORS70" s="28"/>
      <c r="ORT70" s="24"/>
      <c r="ORU70" s="28"/>
      <c r="ORV70" s="24"/>
      <c r="ORW70" s="28"/>
      <c r="ORX70" s="24"/>
      <c r="ORY70" s="28"/>
      <c r="ORZ70" s="24"/>
      <c r="OSA70" s="28"/>
      <c r="OSB70" s="24"/>
      <c r="OSC70" s="28"/>
      <c r="OSD70" s="24"/>
      <c r="OSE70" s="28"/>
      <c r="OSF70" s="24"/>
      <c r="OSG70" s="28"/>
      <c r="OSH70" s="24"/>
      <c r="OSI70" s="28"/>
      <c r="OSJ70" s="24"/>
      <c r="OSK70" s="28"/>
      <c r="OSL70" s="24"/>
      <c r="OSM70" s="28"/>
      <c r="OSN70" s="24"/>
      <c r="OSO70" s="28"/>
      <c r="OSP70" s="24"/>
      <c r="OSQ70" s="28"/>
      <c r="OSR70" s="24"/>
      <c r="OSS70" s="28"/>
      <c r="OST70" s="24"/>
      <c r="OSU70" s="28"/>
      <c r="OSV70" s="24"/>
      <c r="OSW70" s="28"/>
      <c r="OSX70" s="24"/>
      <c r="OSY70" s="28"/>
      <c r="OSZ70" s="24"/>
      <c r="OTA70" s="28"/>
      <c r="OTB70" s="24"/>
      <c r="OTC70" s="28"/>
      <c r="OTD70" s="24"/>
      <c r="OTE70" s="28"/>
      <c r="OTF70" s="24"/>
      <c r="OTG70" s="28"/>
      <c r="OTH70" s="24"/>
      <c r="OTI70" s="28"/>
      <c r="OTJ70" s="24"/>
      <c r="OTK70" s="28"/>
      <c r="OTL70" s="24"/>
      <c r="OTM70" s="28"/>
      <c r="OTN70" s="24"/>
      <c r="OTO70" s="28"/>
      <c r="OTP70" s="24"/>
      <c r="OTQ70" s="28"/>
      <c r="OTR70" s="24"/>
      <c r="OTS70" s="28"/>
      <c r="OTT70" s="24"/>
      <c r="OTU70" s="28"/>
      <c r="OTV70" s="24"/>
      <c r="OTW70" s="28"/>
      <c r="OTX70" s="24"/>
      <c r="OTY70" s="28"/>
      <c r="OTZ70" s="24"/>
      <c r="OUA70" s="28"/>
      <c r="OUB70" s="24"/>
      <c r="OUC70" s="28"/>
      <c r="OUD70" s="24"/>
      <c r="OUE70" s="28"/>
      <c r="OUF70" s="24"/>
      <c r="OUG70" s="28"/>
      <c r="OUH70" s="24"/>
      <c r="OUI70" s="28"/>
      <c r="OUJ70" s="24"/>
      <c r="OUK70" s="28"/>
      <c r="OUL70" s="24"/>
      <c r="OUM70" s="28"/>
      <c r="OUN70" s="24"/>
      <c r="OUO70" s="28"/>
      <c r="OUP70" s="24"/>
      <c r="OUQ70" s="28"/>
      <c r="OUR70" s="24"/>
      <c r="OUS70" s="28"/>
      <c r="OUT70" s="24"/>
      <c r="OUU70" s="28"/>
      <c r="OUV70" s="24"/>
      <c r="OUW70" s="28"/>
      <c r="OUX70" s="24"/>
      <c r="OUY70" s="28"/>
      <c r="OUZ70" s="24"/>
      <c r="OVA70" s="28"/>
      <c r="OVB70" s="24"/>
      <c r="OVC70" s="28"/>
      <c r="OVD70" s="24"/>
      <c r="OVE70" s="28"/>
      <c r="OVF70" s="24"/>
      <c r="OVG70" s="28"/>
      <c r="OVH70" s="24"/>
      <c r="OVI70" s="28"/>
      <c r="OVJ70" s="24"/>
      <c r="OVK70" s="28"/>
      <c r="OVL70" s="24"/>
      <c r="OVM70" s="28"/>
      <c r="OVN70" s="24"/>
      <c r="OVO70" s="28"/>
      <c r="OVP70" s="24"/>
      <c r="OVQ70" s="28"/>
      <c r="OVR70" s="24"/>
      <c r="OVS70" s="28"/>
      <c r="OVT70" s="24"/>
      <c r="OVU70" s="28"/>
      <c r="OVV70" s="24"/>
      <c r="OVW70" s="28"/>
      <c r="OVX70" s="24"/>
      <c r="OVY70" s="28"/>
      <c r="OVZ70" s="24"/>
      <c r="OWA70" s="28"/>
      <c r="OWB70" s="24"/>
      <c r="OWC70" s="28"/>
      <c r="OWD70" s="24"/>
      <c r="OWE70" s="28"/>
      <c r="OWF70" s="24"/>
      <c r="OWG70" s="28"/>
      <c r="OWH70" s="24"/>
      <c r="OWI70" s="28"/>
      <c r="OWJ70" s="24"/>
      <c r="OWK70" s="28"/>
      <c r="OWL70" s="24"/>
      <c r="OWM70" s="28"/>
      <c r="OWN70" s="24"/>
      <c r="OWO70" s="28"/>
      <c r="OWP70" s="24"/>
      <c r="OWQ70" s="28"/>
      <c r="OWR70" s="24"/>
      <c r="OWS70" s="28"/>
      <c r="OWT70" s="24"/>
      <c r="OWU70" s="28"/>
      <c r="OWV70" s="24"/>
      <c r="OWW70" s="28"/>
      <c r="OWX70" s="24"/>
      <c r="OWY70" s="28"/>
      <c r="OWZ70" s="24"/>
      <c r="OXA70" s="28"/>
      <c r="OXB70" s="24"/>
      <c r="OXC70" s="28"/>
      <c r="OXD70" s="24"/>
      <c r="OXE70" s="28"/>
      <c r="OXF70" s="24"/>
      <c r="OXG70" s="28"/>
      <c r="OXH70" s="24"/>
      <c r="OXI70" s="28"/>
      <c r="OXJ70" s="24"/>
      <c r="OXK70" s="28"/>
      <c r="OXL70" s="24"/>
      <c r="OXM70" s="28"/>
      <c r="OXN70" s="24"/>
      <c r="OXO70" s="28"/>
      <c r="OXP70" s="24"/>
      <c r="OXQ70" s="28"/>
      <c r="OXR70" s="24"/>
      <c r="OXS70" s="28"/>
      <c r="OXT70" s="24"/>
      <c r="OXU70" s="28"/>
      <c r="OXV70" s="24"/>
      <c r="OXW70" s="28"/>
      <c r="OXX70" s="24"/>
      <c r="OXY70" s="28"/>
      <c r="OXZ70" s="24"/>
      <c r="OYA70" s="28"/>
      <c r="OYB70" s="24"/>
      <c r="OYC70" s="28"/>
      <c r="OYD70" s="24"/>
      <c r="OYE70" s="28"/>
      <c r="OYF70" s="24"/>
      <c r="OYG70" s="28"/>
      <c r="OYH70" s="24"/>
      <c r="OYI70" s="28"/>
      <c r="OYJ70" s="24"/>
      <c r="OYK70" s="28"/>
      <c r="OYL70" s="24"/>
      <c r="OYM70" s="28"/>
      <c r="OYN70" s="24"/>
      <c r="OYO70" s="28"/>
      <c r="OYP70" s="24"/>
      <c r="OYQ70" s="28"/>
      <c r="OYR70" s="24"/>
      <c r="OYS70" s="28"/>
      <c r="OYT70" s="24"/>
      <c r="OYU70" s="28"/>
      <c r="OYV70" s="24"/>
      <c r="OYW70" s="28"/>
      <c r="OYX70" s="24"/>
      <c r="OYY70" s="28"/>
      <c r="OYZ70" s="24"/>
      <c r="OZA70" s="28"/>
      <c r="OZB70" s="24"/>
      <c r="OZC70" s="28"/>
      <c r="OZD70" s="24"/>
      <c r="OZE70" s="28"/>
      <c r="OZF70" s="24"/>
      <c r="OZG70" s="28"/>
      <c r="OZH70" s="24"/>
      <c r="OZI70" s="28"/>
      <c r="OZJ70" s="24"/>
      <c r="OZK70" s="28"/>
      <c r="OZL70" s="24"/>
      <c r="OZM70" s="28"/>
      <c r="OZN70" s="24"/>
      <c r="OZO70" s="28"/>
      <c r="OZP70" s="24"/>
      <c r="OZQ70" s="28"/>
      <c r="OZR70" s="24"/>
      <c r="OZS70" s="28"/>
      <c r="OZT70" s="24"/>
      <c r="OZU70" s="28"/>
      <c r="OZV70" s="24"/>
      <c r="OZW70" s="28"/>
      <c r="OZX70" s="24"/>
      <c r="OZY70" s="28"/>
      <c r="OZZ70" s="24"/>
      <c r="PAA70" s="28"/>
      <c r="PAB70" s="24"/>
      <c r="PAC70" s="28"/>
      <c r="PAD70" s="24"/>
      <c r="PAE70" s="28"/>
      <c r="PAF70" s="24"/>
      <c r="PAG70" s="28"/>
      <c r="PAH70" s="24"/>
      <c r="PAI70" s="28"/>
      <c r="PAJ70" s="24"/>
      <c r="PAK70" s="28"/>
      <c r="PAL70" s="24"/>
      <c r="PAM70" s="28"/>
      <c r="PAN70" s="24"/>
      <c r="PAO70" s="28"/>
      <c r="PAP70" s="24"/>
      <c r="PAQ70" s="28"/>
      <c r="PAR70" s="24"/>
      <c r="PAS70" s="28"/>
      <c r="PAT70" s="24"/>
      <c r="PAU70" s="28"/>
      <c r="PAV70" s="24"/>
      <c r="PAW70" s="28"/>
      <c r="PAX70" s="24"/>
      <c r="PAY70" s="28"/>
      <c r="PAZ70" s="24"/>
      <c r="PBA70" s="28"/>
      <c r="PBB70" s="24"/>
      <c r="PBC70" s="28"/>
      <c r="PBD70" s="24"/>
      <c r="PBE70" s="28"/>
      <c r="PBF70" s="24"/>
      <c r="PBG70" s="28"/>
      <c r="PBH70" s="24"/>
      <c r="PBI70" s="28"/>
      <c r="PBJ70" s="24"/>
      <c r="PBK70" s="28"/>
      <c r="PBL70" s="24"/>
      <c r="PBM70" s="28"/>
      <c r="PBN70" s="24"/>
      <c r="PBO70" s="28"/>
      <c r="PBP70" s="24"/>
      <c r="PBQ70" s="28"/>
      <c r="PBR70" s="24"/>
      <c r="PBS70" s="28"/>
      <c r="PBT70" s="24"/>
      <c r="PBU70" s="28"/>
      <c r="PBV70" s="24"/>
      <c r="PBW70" s="28"/>
      <c r="PBX70" s="24"/>
      <c r="PBY70" s="28"/>
      <c r="PBZ70" s="24"/>
      <c r="PCA70" s="28"/>
      <c r="PCB70" s="24"/>
      <c r="PCC70" s="28"/>
      <c r="PCD70" s="24"/>
      <c r="PCE70" s="28"/>
      <c r="PCF70" s="24"/>
      <c r="PCG70" s="28"/>
      <c r="PCH70" s="24"/>
      <c r="PCI70" s="28"/>
      <c r="PCJ70" s="24"/>
      <c r="PCK70" s="28"/>
      <c r="PCL70" s="24"/>
      <c r="PCM70" s="28"/>
      <c r="PCN70" s="24"/>
      <c r="PCO70" s="28"/>
      <c r="PCP70" s="24"/>
      <c r="PCQ70" s="28"/>
      <c r="PCR70" s="24"/>
      <c r="PCS70" s="28"/>
      <c r="PCT70" s="24"/>
      <c r="PCU70" s="28"/>
      <c r="PCV70" s="24"/>
      <c r="PCW70" s="28"/>
      <c r="PCX70" s="24"/>
      <c r="PCY70" s="28"/>
      <c r="PCZ70" s="24"/>
      <c r="PDA70" s="28"/>
      <c r="PDB70" s="24"/>
      <c r="PDC70" s="28"/>
      <c r="PDD70" s="24"/>
      <c r="PDE70" s="28"/>
      <c r="PDF70" s="24"/>
      <c r="PDG70" s="28"/>
      <c r="PDH70" s="24"/>
      <c r="PDI70" s="28"/>
      <c r="PDJ70" s="24"/>
      <c r="PDK70" s="28"/>
      <c r="PDL70" s="24"/>
      <c r="PDM70" s="28"/>
      <c r="PDN70" s="24"/>
      <c r="PDO70" s="28"/>
      <c r="PDP70" s="24"/>
      <c r="PDQ70" s="28"/>
      <c r="PDR70" s="24"/>
      <c r="PDS70" s="28"/>
      <c r="PDT70" s="24"/>
      <c r="PDU70" s="28"/>
      <c r="PDV70" s="24"/>
      <c r="PDW70" s="28"/>
      <c r="PDX70" s="24"/>
      <c r="PDY70" s="28"/>
      <c r="PDZ70" s="24"/>
      <c r="PEA70" s="28"/>
      <c r="PEB70" s="24"/>
      <c r="PEC70" s="28"/>
      <c r="PED70" s="24"/>
      <c r="PEE70" s="28"/>
      <c r="PEF70" s="24"/>
      <c r="PEG70" s="28"/>
      <c r="PEH70" s="24"/>
      <c r="PEI70" s="28"/>
      <c r="PEJ70" s="24"/>
      <c r="PEK70" s="28"/>
      <c r="PEL70" s="24"/>
      <c r="PEM70" s="28"/>
      <c r="PEN70" s="24"/>
      <c r="PEO70" s="28"/>
      <c r="PEP70" s="24"/>
      <c r="PEQ70" s="28"/>
      <c r="PER70" s="24"/>
      <c r="PES70" s="28"/>
      <c r="PET70" s="24"/>
      <c r="PEU70" s="28"/>
      <c r="PEV70" s="24"/>
      <c r="PEW70" s="28"/>
      <c r="PEX70" s="24"/>
      <c r="PEY70" s="28"/>
      <c r="PEZ70" s="24"/>
      <c r="PFA70" s="28"/>
      <c r="PFB70" s="24"/>
      <c r="PFC70" s="28"/>
      <c r="PFD70" s="24"/>
      <c r="PFE70" s="28"/>
      <c r="PFF70" s="24"/>
      <c r="PFG70" s="28"/>
      <c r="PFH70" s="24"/>
      <c r="PFI70" s="28"/>
      <c r="PFJ70" s="24"/>
      <c r="PFK70" s="28"/>
      <c r="PFL70" s="24"/>
      <c r="PFM70" s="28"/>
      <c r="PFN70" s="24"/>
      <c r="PFO70" s="28"/>
      <c r="PFP70" s="24"/>
      <c r="PFQ70" s="28"/>
      <c r="PFR70" s="24"/>
      <c r="PFS70" s="28"/>
      <c r="PFT70" s="24"/>
      <c r="PFU70" s="28"/>
      <c r="PFV70" s="24"/>
      <c r="PFW70" s="28"/>
      <c r="PFX70" s="24"/>
      <c r="PFY70" s="28"/>
      <c r="PFZ70" s="24"/>
      <c r="PGA70" s="28"/>
      <c r="PGB70" s="24"/>
      <c r="PGC70" s="28"/>
      <c r="PGD70" s="24"/>
      <c r="PGE70" s="28"/>
      <c r="PGF70" s="24"/>
      <c r="PGG70" s="28"/>
      <c r="PGH70" s="24"/>
      <c r="PGI70" s="28"/>
      <c r="PGJ70" s="24"/>
      <c r="PGK70" s="28"/>
      <c r="PGL70" s="24"/>
      <c r="PGM70" s="28"/>
      <c r="PGN70" s="24"/>
      <c r="PGO70" s="28"/>
      <c r="PGP70" s="24"/>
      <c r="PGQ70" s="28"/>
      <c r="PGR70" s="24"/>
      <c r="PGS70" s="28"/>
      <c r="PGT70" s="24"/>
      <c r="PGU70" s="28"/>
      <c r="PGV70" s="24"/>
      <c r="PGW70" s="28"/>
      <c r="PGX70" s="24"/>
      <c r="PGY70" s="28"/>
      <c r="PGZ70" s="24"/>
      <c r="PHA70" s="28"/>
      <c r="PHB70" s="24"/>
      <c r="PHC70" s="28"/>
      <c r="PHD70" s="24"/>
      <c r="PHE70" s="28"/>
      <c r="PHF70" s="24"/>
      <c r="PHG70" s="28"/>
      <c r="PHH70" s="24"/>
      <c r="PHI70" s="28"/>
      <c r="PHJ70" s="24"/>
      <c r="PHK70" s="28"/>
      <c r="PHL70" s="24"/>
      <c r="PHM70" s="28"/>
      <c r="PHN70" s="24"/>
      <c r="PHO70" s="28"/>
      <c r="PHP70" s="24"/>
      <c r="PHQ70" s="28"/>
      <c r="PHR70" s="24"/>
      <c r="PHS70" s="28"/>
      <c r="PHT70" s="24"/>
      <c r="PHU70" s="28"/>
      <c r="PHV70" s="24"/>
      <c r="PHW70" s="28"/>
      <c r="PHX70" s="24"/>
      <c r="PHY70" s="28"/>
      <c r="PHZ70" s="24"/>
      <c r="PIA70" s="28"/>
      <c r="PIB70" s="24"/>
      <c r="PIC70" s="28"/>
      <c r="PID70" s="24"/>
      <c r="PIE70" s="28"/>
      <c r="PIF70" s="24"/>
      <c r="PIG70" s="28"/>
      <c r="PIH70" s="24"/>
      <c r="PII70" s="28"/>
      <c r="PIJ70" s="24"/>
      <c r="PIK70" s="28"/>
      <c r="PIL70" s="24"/>
      <c r="PIM70" s="28"/>
      <c r="PIN70" s="24"/>
      <c r="PIO70" s="28"/>
      <c r="PIP70" s="24"/>
      <c r="PIQ70" s="28"/>
      <c r="PIR70" s="24"/>
      <c r="PIS70" s="28"/>
      <c r="PIT70" s="24"/>
      <c r="PIU70" s="28"/>
      <c r="PIV70" s="24"/>
      <c r="PIW70" s="28"/>
      <c r="PIX70" s="24"/>
      <c r="PIY70" s="28"/>
      <c r="PIZ70" s="24"/>
      <c r="PJA70" s="28"/>
      <c r="PJB70" s="24"/>
      <c r="PJC70" s="28"/>
      <c r="PJD70" s="24"/>
      <c r="PJE70" s="28"/>
      <c r="PJF70" s="24"/>
      <c r="PJG70" s="28"/>
      <c r="PJH70" s="24"/>
      <c r="PJI70" s="28"/>
      <c r="PJJ70" s="24"/>
      <c r="PJK70" s="28"/>
      <c r="PJL70" s="24"/>
      <c r="PJM70" s="28"/>
      <c r="PJN70" s="24"/>
      <c r="PJO70" s="28"/>
      <c r="PJP70" s="24"/>
      <c r="PJQ70" s="28"/>
      <c r="PJR70" s="24"/>
      <c r="PJS70" s="28"/>
      <c r="PJT70" s="24"/>
      <c r="PJU70" s="28"/>
      <c r="PJV70" s="24"/>
      <c r="PJW70" s="28"/>
      <c r="PJX70" s="24"/>
      <c r="PJY70" s="28"/>
      <c r="PJZ70" s="24"/>
      <c r="PKA70" s="28"/>
      <c r="PKB70" s="24"/>
      <c r="PKC70" s="28"/>
      <c r="PKD70" s="24"/>
      <c r="PKE70" s="28"/>
      <c r="PKF70" s="24"/>
      <c r="PKG70" s="28"/>
      <c r="PKH70" s="24"/>
      <c r="PKI70" s="28"/>
      <c r="PKJ70" s="24"/>
      <c r="PKK70" s="28"/>
      <c r="PKL70" s="24"/>
      <c r="PKM70" s="28"/>
      <c r="PKN70" s="24"/>
      <c r="PKO70" s="28"/>
      <c r="PKP70" s="24"/>
      <c r="PKQ70" s="28"/>
      <c r="PKR70" s="24"/>
      <c r="PKS70" s="28"/>
      <c r="PKT70" s="24"/>
      <c r="PKU70" s="28"/>
      <c r="PKV70" s="24"/>
      <c r="PKW70" s="28"/>
      <c r="PKX70" s="24"/>
      <c r="PKY70" s="28"/>
      <c r="PKZ70" s="24"/>
      <c r="PLA70" s="28"/>
      <c r="PLB70" s="24"/>
      <c r="PLC70" s="28"/>
      <c r="PLD70" s="24"/>
      <c r="PLE70" s="28"/>
      <c r="PLF70" s="24"/>
      <c r="PLG70" s="28"/>
      <c r="PLH70" s="24"/>
      <c r="PLI70" s="28"/>
      <c r="PLJ70" s="24"/>
      <c r="PLK70" s="28"/>
      <c r="PLL70" s="24"/>
      <c r="PLM70" s="28"/>
      <c r="PLN70" s="24"/>
      <c r="PLO70" s="28"/>
      <c r="PLP70" s="24"/>
      <c r="PLQ70" s="28"/>
      <c r="PLR70" s="24"/>
      <c r="PLS70" s="28"/>
      <c r="PLT70" s="24"/>
      <c r="PLU70" s="28"/>
      <c r="PLV70" s="24"/>
      <c r="PLW70" s="28"/>
      <c r="PLX70" s="24"/>
      <c r="PLY70" s="28"/>
      <c r="PLZ70" s="24"/>
      <c r="PMA70" s="28"/>
      <c r="PMB70" s="24"/>
      <c r="PMC70" s="28"/>
      <c r="PMD70" s="24"/>
      <c r="PME70" s="28"/>
      <c r="PMF70" s="24"/>
      <c r="PMG70" s="28"/>
      <c r="PMH70" s="24"/>
      <c r="PMI70" s="28"/>
      <c r="PMJ70" s="24"/>
      <c r="PMK70" s="28"/>
      <c r="PML70" s="24"/>
      <c r="PMM70" s="28"/>
      <c r="PMN70" s="24"/>
      <c r="PMO70" s="28"/>
      <c r="PMP70" s="24"/>
      <c r="PMQ70" s="28"/>
      <c r="PMR70" s="24"/>
      <c r="PMS70" s="28"/>
      <c r="PMT70" s="24"/>
      <c r="PMU70" s="28"/>
      <c r="PMV70" s="24"/>
      <c r="PMW70" s="28"/>
      <c r="PMX70" s="24"/>
      <c r="PMY70" s="28"/>
      <c r="PMZ70" s="24"/>
      <c r="PNA70" s="28"/>
      <c r="PNB70" s="24"/>
      <c r="PNC70" s="28"/>
      <c r="PND70" s="24"/>
      <c r="PNE70" s="28"/>
      <c r="PNF70" s="24"/>
      <c r="PNG70" s="28"/>
      <c r="PNH70" s="24"/>
      <c r="PNI70" s="28"/>
      <c r="PNJ70" s="24"/>
      <c r="PNK70" s="28"/>
      <c r="PNL70" s="24"/>
      <c r="PNM70" s="28"/>
      <c r="PNN70" s="24"/>
      <c r="PNO70" s="28"/>
      <c r="PNP70" s="24"/>
      <c r="PNQ70" s="28"/>
      <c r="PNR70" s="24"/>
      <c r="PNS70" s="28"/>
      <c r="PNT70" s="24"/>
      <c r="PNU70" s="28"/>
      <c r="PNV70" s="24"/>
      <c r="PNW70" s="28"/>
      <c r="PNX70" s="24"/>
      <c r="PNY70" s="28"/>
      <c r="PNZ70" s="24"/>
      <c r="POA70" s="28"/>
      <c r="POB70" s="24"/>
      <c r="POC70" s="28"/>
      <c r="POD70" s="24"/>
      <c r="POE70" s="28"/>
      <c r="POF70" s="24"/>
      <c r="POG70" s="28"/>
      <c r="POH70" s="24"/>
      <c r="POI70" s="28"/>
      <c r="POJ70" s="24"/>
      <c r="POK70" s="28"/>
      <c r="POL70" s="24"/>
      <c r="POM70" s="28"/>
      <c r="PON70" s="24"/>
      <c r="POO70" s="28"/>
      <c r="POP70" s="24"/>
      <c r="POQ70" s="28"/>
      <c r="POR70" s="24"/>
      <c r="POS70" s="28"/>
      <c r="POT70" s="24"/>
      <c r="POU70" s="28"/>
      <c r="POV70" s="24"/>
      <c r="POW70" s="28"/>
      <c r="POX70" s="24"/>
      <c r="POY70" s="28"/>
      <c r="POZ70" s="24"/>
      <c r="PPA70" s="28"/>
      <c r="PPB70" s="24"/>
      <c r="PPC70" s="28"/>
      <c r="PPD70" s="24"/>
      <c r="PPE70" s="28"/>
      <c r="PPF70" s="24"/>
      <c r="PPG70" s="28"/>
      <c r="PPH70" s="24"/>
      <c r="PPI70" s="28"/>
      <c r="PPJ70" s="24"/>
      <c r="PPK70" s="28"/>
      <c r="PPL70" s="24"/>
      <c r="PPM70" s="28"/>
      <c r="PPN70" s="24"/>
      <c r="PPO70" s="28"/>
      <c r="PPP70" s="24"/>
      <c r="PPQ70" s="28"/>
      <c r="PPR70" s="24"/>
      <c r="PPS70" s="28"/>
      <c r="PPT70" s="24"/>
      <c r="PPU70" s="28"/>
      <c r="PPV70" s="24"/>
      <c r="PPW70" s="28"/>
      <c r="PPX70" s="24"/>
      <c r="PPY70" s="28"/>
      <c r="PPZ70" s="24"/>
      <c r="PQA70" s="28"/>
      <c r="PQB70" s="24"/>
      <c r="PQC70" s="28"/>
      <c r="PQD70" s="24"/>
      <c r="PQE70" s="28"/>
      <c r="PQF70" s="24"/>
      <c r="PQG70" s="28"/>
      <c r="PQH70" s="24"/>
      <c r="PQI70" s="28"/>
      <c r="PQJ70" s="24"/>
      <c r="PQK70" s="28"/>
      <c r="PQL70" s="24"/>
      <c r="PQM70" s="28"/>
      <c r="PQN70" s="24"/>
      <c r="PQO70" s="28"/>
      <c r="PQP70" s="24"/>
      <c r="PQQ70" s="28"/>
      <c r="PQR70" s="24"/>
      <c r="PQS70" s="28"/>
      <c r="PQT70" s="24"/>
      <c r="PQU70" s="28"/>
      <c r="PQV70" s="24"/>
      <c r="PQW70" s="28"/>
      <c r="PQX70" s="24"/>
      <c r="PQY70" s="28"/>
      <c r="PQZ70" s="24"/>
      <c r="PRA70" s="28"/>
      <c r="PRB70" s="24"/>
      <c r="PRC70" s="28"/>
      <c r="PRD70" s="24"/>
      <c r="PRE70" s="28"/>
      <c r="PRF70" s="24"/>
      <c r="PRG70" s="28"/>
      <c r="PRH70" s="24"/>
      <c r="PRI70" s="28"/>
      <c r="PRJ70" s="24"/>
      <c r="PRK70" s="28"/>
      <c r="PRL70" s="24"/>
      <c r="PRM70" s="28"/>
      <c r="PRN70" s="24"/>
      <c r="PRO70" s="28"/>
      <c r="PRP70" s="24"/>
      <c r="PRQ70" s="28"/>
      <c r="PRR70" s="24"/>
      <c r="PRS70" s="28"/>
      <c r="PRT70" s="24"/>
      <c r="PRU70" s="28"/>
      <c r="PRV70" s="24"/>
      <c r="PRW70" s="28"/>
      <c r="PRX70" s="24"/>
      <c r="PRY70" s="28"/>
      <c r="PRZ70" s="24"/>
      <c r="PSA70" s="28"/>
      <c r="PSB70" s="24"/>
      <c r="PSC70" s="28"/>
      <c r="PSD70" s="24"/>
      <c r="PSE70" s="28"/>
      <c r="PSF70" s="24"/>
      <c r="PSG70" s="28"/>
      <c r="PSH70" s="24"/>
      <c r="PSI70" s="28"/>
      <c r="PSJ70" s="24"/>
      <c r="PSK70" s="28"/>
      <c r="PSL70" s="24"/>
      <c r="PSM70" s="28"/>
      <c r="PSN70" s="24"/>
      <c r="PSO70" s="28"/>
      <c r="PSP70" s="24"/>
      <c r="PSQ70" s="28"/>
      <c r="PSR70" s="24"/>
      <c r="PSS70" s="28"/>
      <c r="PST70" s="24"/>
      <c r="PSU70" s="28"/>
      <c r="PSV70" s="24"/>
      <c r="PSW70" s="28"/>
      <c r="PSX70" s="24"/>
      <c r="PSY70" s="28"/>
      <c r="PSZ70" s="24"/>
      <c r="PTA70" s="28"/>
      <c r="PTB70" s="24"/>
      <c r="PTC70" s="28"/>
      <c r="PTD70" s="24"/>
      <c r="PTE70" s="28"/>
      <c r="PTF70" s="24"/>
      <c r="PTG70" s="28"/>
      <c r="PTH70" s="24"/>
      <c r="PTI70" s="28"/>
      <c r="PTJ70" s="24"/>
      <c r="PTK70" s="28"/>
      <c r="PTL70" s="24"/>
      <c r="PTM70" s="28"/>
      <c r="PTN70" s="24"/>
      <c r="PTO70" s="28"/>
      <c r="PTP70" s="24"/>
      <c r="PTQ70" s="28"/>
      <c r="PTR70" s="24"/>
      <c r="PTS70" s="28"/>
      <c r="PTT70" s="24"/>
      <c r="PTU70" s="28"/>
      <c r="PTV70" s="24"/>
      <c r="PTW70" s="28"/>
      <c r="PTX70" s="24"/>
      <c r="PTY70" s="28"/>
      <c r="PTZ70" s="24"/>
      <c r="PUA70" s="28"/>
      <c r="PUB70" s="24"/>
      <c r="PUC70" s="28"/>
      <c r="PUD70" s="24"/>
      <c r="PUE70" s="28"/>
      <c r="PUF70" s="24"/>
      <c r="PUG70" s="28"/>
      <c r="PUH70" s="24"/>
      <c r="PUI70" s="28"/>
      <c r="PUJ70" s="24"/>
      <c r="PUK70" s="28"/>
      <c r="PUL70" s="24"/>
      <c r="PUM70" s="28"/>
      <c r="PUN70" s="24"/>
      <c r="PUO70" s="28"/>
      <c r="PUP70" s="24"/>
      <c r="PUQ70" s="28"/>
      <c r="PUR70" s="24"/>
      <c r="PUS70" s="28"/>
      <c r="PUT70" s="24"/>
      <c r="PUU70" s="28"/>
      <c r="PUV70" s="24"/>
      <c r="PUW70" s="28"/>
      <c r="PUX70" s="24"/>
      <c r="PUY70" s="28"/>
      <c r="PUZ70" s="24"/>
      <c r="PVA70" s="28"/>
      <c r="PVB70" s="24"/>
      <c r="PVC70" s="28"/>
      <c r="PVD70" s="24"/>
      <c r="PVE70" s="28"/>
      <c r="PVF70" s="24"/>
      <c r="PVG70" s="28"/>
      <c r="PVH70" s="24"/>
      <c r="PVI70" s="28"/>
      <c r="PVJ70" s="24"/>
      <c r="PVK70" s="28"/>
      <c r="PVL70" s="24"/>
      <c r="PVM70" s="28"/>
      <c r="PVN70" s="24"/>
      <c r="PVO70" s="28"/>
      <c r="PVP70" s="24"/>
      <c r="PVQ70" s="28"/>
      <c r="PVR70" s="24"/>
      <c r="PVS70" s="28"/>
      <c r="PVT70" s="24"/>
      <c r="PVU70" s="28"/>
      <c r="PVV70" s="24"/>
      <c r="PVW70" s="28"/>
      <c r="PVX70" s="24"/>
      <c r="PVY70" s="28"/>
      <c r="PVZ70" s="24"/>
      <c r="PWA70" s="28"/>
      <c r="PWB70" s="24"/>
      <c r="PWC70" s="28"/>
      <c r="PWD70" s="24"/>
      <c r="PWE70" s="28"/>
      <c r="PWF70" s="24"/>
      <c r="PWG70" s="28"/>
      <c r="PWH70" s="24"/>
      <c r="PWI70" s="28"/>
      <c r="PWJ70" s="24"/>
      <c r="PWK70" s="28"/>
      <c r="PWL70" s="24"/>
      <c r="PWM70" s="28"/>
      <c r="PWN70" s="24"/>
      <c r="PWO70" s="28"/>
      <c r="PWP70" s="24"/>
      <c r="PWQ70" s="28"/>
      <c r="PWR70" s="24"/>
      <c r="PWS70" s="28"/>
      <c r="PWT70" s="24"/>
      <c r="PWU70" s="28"/>
      <c r="PWV70" s="24"/>
      <c r="PWW70" s="28"/>
      <c r="PWX70" s="24"/>
      <c r="PWY70" s="28"/>
      <c r="PWZ70" s="24"/>
      <c r="PXA70" s="28"/>
      <c r="PXB70" s="24"/>
      <c r="PXC70" s="28"/>
      <c r="PXD70" s="24"/>
      <c r="PXE70" s="28"/>
      <c r="PXF70" s="24"/>
      <c r="PXG70" s="28"/>
      <c r="PXH70" s="24"/>
      <c r="PXI70" s="28"/>
      <c r="PXJ70" s="24"/>
      <c r="PXK70" s="28"/>
      <c r="PXL70" s="24"/>
      <c r="PXM70" s="28"/>
      <c r="PXN70" s="24"/>
      <c r="PXO70" s="28"/>
      <c r="PXP70" s="24"/>
      <c r="PXQ70" s="28"/>
      <c r="PXR70" s="24"/>
      <c r="PXS70" s="28"/>
      <c r="PXT70" s="24"/>
      <c r="PXU70" s="28"/>
      <c r="PXV70" s="24"/>
      <c r="PXW70" s="28"/>
      <c r="PXX70" s="24"/>
      <c r="PXY70" s="28"/>
      <c r="PXZ70" s="24"/>
      <c r="PYA70" s="28"/>
      <c r="PYB70" s="24"/>
      <c r="PYC70" s="28"/>
      <c r="PYD70" s="24"/>
      <c r="PYE70" s="28"/>
      <c r="PYF70" s="24"/>
      <c r="PYG70" s="28"/>
      <c r="PYH70" s="24"/>
      <c r="PYI70" s="28"/>
      <c r="PYJ70" s="24"/>
      <c r="PYK70" s="28"/>
      <c r="PYL70" s="24"/>
      <c r="PYM70" s="28"/>
      <c r="PYN70" s="24"/>
      <c r="PYO70" s="28"/>
      <c r="PYP70" s="24"/>
      <c r="PYQ70" s="28"/>
      <c r="PYR70" s="24"/>
      <c r="PYS70" s="28"/>
      <c r="PYT70" s="24"/>
      <c r="PYU70" s="28"/>
      <c r="PYV70" s="24"/>
      <c r="PYW70" s="28"/>
      <c r="PYX70" s="24"/>
      <c r="PYY70" s="28"/>
      <c r="PYZ70" s="24"/>
      <c r="PZA70" s="28"/>
      <c r="PZB70" s="24"/>
      <c r="PZC70" s="28"/>
      <c r="PZD70" s="24"/>
      <c r="PZE70" s="28"/>
      <c r="PZF70" s="24"/>
      <c r="PZG70" s="28"/>
      <c r="PZH70" s="24"/>
      <c r="PZI70" s="28"/>
      <c r="PZJ70" s="24"/>
      <c r="PZK70" s="28"/>
      <c r="PZL70" s="24"/>
      <c r="PZM70" s="28"/>
      <c r="PZN70" s="24"/>
      <c r="PZO70" s="28"/>
      <c r="PZP70" s="24"/>
      <c r="PZQ70" s="28"/>
      <c r="PZR70" s="24"/>
      <c r="PZS70" s="28"/>
      <c r="PZT70" s="24"/>
      <c r="PZU70" s="28"/>
      <c r="PZV70" s="24"/>
      <c r="PZW70" s="28"/>
      <c r="PZX70" s="24"/>
      <c r="PZY70" s="28"/>
      <c r="PZZ70" s="24"/>
      <c r="QAA70" s="28"/>
      <c r="QAB70" s="24"/>
      <c r="QAC70" s="28"/>
      <c r="QAD70" s="24"/>
      <c r="QAE70" s="28"/>
      <c r="QAF70" s="24"/>
      <c r="QAG70" s="28"/>
      <c r="QAH70" s="24"/>
      <c r="QAI70" s="28"/>
      <c r="QAJ70" s="24"/>
      <c r="QAK70" s="28"/>
      <c r="QAL70" s="24"/>
      <c r="QAM70" s="28"/>
      <c r="QAN70" s="24"/>
      <c r="QAO70" s="28"/>
      <c r="QAP70" s="24"/>
      <c r="QAQ70" s="28"/>
      <c r="QAR70" s="24"/>
      <c r="QAS70" s="28"/>
      <c r="QAT70" s="24"/>
      <c r="QAU70" s="28"/>
      <c r="QAV70" s="24"/>
      <c r="QAW70" s="28"/>
      <c r="QAX70" s="24"/>
      <c r="QAY70" s="28"/>
      <c r="QAZ70" s="24"/>
      <c r="QBA70" s="28"/>
      <c r="QBB70" s="24"/>
      <c r="QBC70" s="28"/>
      <c r="QBD70" s="24"/>
      <c r="QBE70" s="28"/>
      <c r="QBF70" s="24"/>
      <c r="QBG70" s="28"/>
      <c r="QBH70" s="24"/>
      <c r="QBI70" s="28"/>
      <c r="QBJ70" s="24"/>
      <c r="QBK70" s="28"/>
      <c r="QBL70" s="24"/>
      <c r="QBM70" s="28"/>
      <c r="QBN70" s="24"/>
      <c r="QBO70" s="28"/>
      <c r="QBP70" s="24"/>
      <c r="QBQ70" s="28"/>
      <c r="QBR70" s="24"/>
      <c r="QBS70" s="28"/>
      <c r="QBT70" s="24"/>
      <c r="QBU70" s="28"/>
      <c r="QBV70" s="24"/>
      <c r="QBW70" s="28"/>
      <c r="QBX70" s="24"/>
      <c r="QBY70" s="28"/>
      <c r="QBZ70" s="24"/>
      <c r="QCA70" s="28"/>
      <c r="QCB70" s="24"/>
      <c r="QCC70" s="28"/>
      <c r="QCD70" s="24"/>
      <c r="QCE70" s="28"/>
      <c r="QCF70" s="24"/>
      <c r="QCG70" s="28"/>
      <c r="QCH70" s="24"/>
      <c r="QCI70" s="28"/>
      <c r="QCJ70" s="24"/>
      <c r="QCK70" s="28"/>
      <c r="QCL70" s="24"/>
      <c r="QCM70" s="28"/>
      <c r="QCN70" s="24"/>
      <c r="QCO70" s="28"/>
      <c r="QCP70" s="24"/>
      <c r="QCQ70" s="28"/>
      <c r="QCR70" s="24"/>
      <c r="QCS70" s="28"/>
      <c r="QCT70" s="24"/>
      <c r="QCU70" s="28"/>
      <c r="QCV70" s="24"/>
      <c r="QCW70" s="28"/>
      <c r="QCX70" s="24"/>
      <c r="QCY70" s="28"/>
      <c r="QCZ70" s="24"/>
      <c r="QDA70" s="28"/>
      <c r="QDB70" s="24"/>
      <c r="QDC70" s="28"/>
      <c r="QDD70" s="24"/>
      <c r="QDE70" s="28"/>
      <c r="QDF70" s="24"/>
      <c r="QDG70" s="28"/>
      <c r="QDH70" s="24"/>
      <c r="QDI70" s="28"/>
      <c r="QDJ70" s="24"/>
      <c r="QDK70" s="28"/>
      <c r="QDL70" s="24"/>
      <c r="QDM70" s="28"/>
      <c r="QDN70" s="24"/>
      <c r="QDO70" s="28"/>
      <c r="QDP70" s="24"/>
      <c r="QDQ70" s="28"/>
      <c r="QDR70" s="24"/>
      <c r="QDS70" s="28"/>
      <c r="QDT70" s="24"/>
      <c r="QDU70" s="28"/>
      <c r="QDV70" s="24"/>
      <c r="QDW70" s="28"/>
      <c r="QDX70" s="24"/>
      <c r="QDY70" s="28"/>
      <c r="QDZ70" s="24"/>
      <c r="QEA70" s="28"/>
      <c r="QEB70" s="24"/>
      <c r="QEC70" s="28"/>
      <c r="QED70" s="24"/>
      <c r="QEE70" s="28"/>
      <c r="QEF70" s="24"/>
      <c r="QEG70" s="28"/>
      <c r="QEH70" s="24"/>
      <c r="QEI70" s="28"/>
      <c r="QEJ70" s="24"/>
      <c r="QEK70" s="28"/>
      <c r="QEL70" s="24"/>
      <c r="QEM70" s="28"/>
      <c r="QEN70" s="24"/>
      <c r="QEO70" s="28"/>
      <c r="QEP70" s="24"/>
      <c r="QEQ70" s="28"/>
      <c r="QER70" s="24"/>
      <c r="QES70" s="28"/>
      <c r="QET70" s="24"/>
      <c r="QEU70" s="28"/>
      <c r="QEV70" s="24"/>
      <c r="QEW70" s="28"/>
      <c r="QEX70" s="24"/>
      <c r="QEY70" s="28"/>
      <c r="QEZ70" s="24"/>
      <c r="QFA70" s="28"/>
      <c r="QFB70" s="24"/>
      <c r="QFC70" s="28"/>
      <c r="QFD70" s="24"/>
      <c r="QFE70" s="28"/>
      <c r="QFF70" s="24"/>
      <c r="QFG70" s="28"/>
      <c r="QFH70" s="24"/>
      <c r="QFI70" s="28"/>
      <c r="QFJ70" s="24"/>
      <c r="QFK70" s="28"/>
      <c r="QFL70" s="24"/>
      <c r="QFM70" s="28"/>
      <c r="QFN70" s="24"/>
      <c r="QFO70" s="28"/>
      <c r="QFP70" s="24"/>
      <c r="QFQ70" s="28"/>
      <c r="QFR70" s="24"/>
      <c r="QFS70" s="28"/>
      <c r="QFT70" s="24"/>
      <c r="QFU70" s="28"/>
      <c r="QFV70" s="24"/>
      <c r="QFW70" s="28"/>
      <c r="QFX70" s="24"/>
      <c r="QFY70" s="28"/>
      <c r="QFZ70" s="24"/>
      <c r="QGA70" s="28"/>
      <c r="QGB70" s="24"/>
      <c r="QGC70" s="28"/>
      <c r="QGD70" s="24"/>
      <c r="QGE70" s="28"/>
      <c r="QGF70" s="24"/>
      <c r="QGG70" s="28"/>
      <c r="QGH70" s="24"/>
      <c r="QGI70" s="28"/>
      <c r="QGJ70" s="24"/>
      <c r="QGK70" s="28"/>
      <c r="QGL70" s="24"/>
      <c r="QGM70" s="28"/>
      <c r="QGN70" s="24"/>
      <c r="QGO70" s="28"/>
      <c r="QGP70" s="24"/>
      <c r="QGQ70" s="28"/>
      <c r="QGR70" s="24"/>
      <c r="QGS70" s="28"/>
      <c r="QGT70" s="24"/>
      <c r="QGU70" s="28"/>
      <c r="QGV70" s="24"/>
      <c r="QGW70" s="28"/>
      <c r="QGX70" s="24"/>
      <c r="QGY70" s="28"/>
      <c r="QGZ70" s="24"/>
      <c r="QHA70" s="28"/>
      <c r="QHB70" s="24"/>
      <c r="QHC70" s="28"/>
      <c r="QHD70" s="24"/>
      <c r="QHE70" s="28"/>
      <c r="QHF70" s="24"/>
      <c r="QHG70" s="28"/>
      <c r="QHH70" s="24"/>
      <c r="QHI70" s="28"/>
      <c r="QHJ70" s="24"/>
      <c r="QHK70" s="28"/>
      <c r="QHL70" s="24"/>
      <c r="QHM70" s="28"/>
      <c r="QHN70" s="24"/>
      <c r="QHO70" s="28"/>
      <c r="QHP70" s="24"/>
      <c r="QHQ70" s="28"/>
      <c r="QHR70" s="24"/>
      <c r="QHS70" s="28"/>
      <c r="QHT70" s="24"/>
      <c r="QHU70" s="28"/>
      <c r="QHV70" s="24"/>
      <c r="QHW70" s="28"/>
      <c r="QHX70" s="24"/>
      <c r="QHY70" s="28"/>
      <c r="QHZ70" s="24"/>
      <c r="QIA70" s="28"/>
      <c r="QIB70" s="24"/>
      <c r="QIC70" s="28"/>
      <c r="QID70" s="24"/>
      <c r="QIE70" s="28"/>
      <c r="QIF70" s="24"/>
      <c r="QIG70" s="28"/>
      <c r="QIH70" s="24"/>
      <c r="QII70" s="28"/>
      <c r="QIJ70" s="24"/>
      <c r="QIK70" s="28"/>
      <c r="QIL70" s="24"/>
      <c r="QIM70" s="28"/>
      <c r="QIN70" s="24"/>
      <c r="QIO70" s="28"/>
      <c r="QIP70" s="24"/>
      <c r="QIQ70" s="28"/>
      <c r="QIR70" s="24"/>
      <c r="QIS70" s="28"/>
      <c r="QIT70" s="24"/>
      <c r="QIU70" s="28"/>
      <c r="QIV70" s="24"/>
      <c r="QIW70" s="28"/>
      <c r="QIX70" s="24"/>
      <c r="QIY70" s="28"/>
      <c r="QIZ70" s="24"/>
      <c r="QJA70" s="28"/>
      <c r="QJB70" s="24"/>
      <c r="QJC70" s="28"/>
      <c r="QJD70" s="24"/>
      <c r="QJE70" s="28"/>
      <c r="QJF70" s="24"/>
      <c r="QJG70" s="28"/>
      <c r="QJH70" s="24"/>
      <c r="QJI70" s="28"/>
      <c r="QJJ70" s="24"/>
      <c r="QJK70" s="28"/>
      <c r="QJL70" s="24"/>
      <c r="QJM70" s="28"/>
      <c r="QJN70" s="24"/>
      <c r="QJO70" s="28"/>
      <c r="QJP70" s="24"/>
      <c r="QJQ70" s="28"/>
      <c r="QJR70" s="24"/>
      <c r="QJS70" s="28"/>
      <c r="QJT70" s="24"/>
      <c r="QJU70" s="28"/>
      <c r="QJV70" s="24"/>
      <c r="QJW70" s="28"/>
      <c r="QJX70" s="24"/>
      <c r="QJY70" s="28"/>
      <c r="QJZ70" s="24"/>
      <c r="QKA70" s="28"/>
      <c r="QKB70" s="24"/>
      <c r="QKC70" s="28"/>
      <c r="QKD70" s="24"/>
      <c r="QKE70" s="28"/>
      <c r="QKF70" s="24"/>
      <c r="QKG70" s="28"/>
      <c r="QKH70" s="24"/>
      <c r="QKI70" s="28"/>
      <c r="QKJ70" s="24"/>
      <c r="QKK70" s="28"/>
      <c r="QKL70" s="24"/>
      <c r="QKM70" s="28"/>
      <c r="QKN70" s="24"/>
      <c r="QKO70" s="28"/>
      <c r="QKP70" s="24"/>
      <c r="QKQ70" s="28"/>
      <c r="QKR70" s="24"/>
      <c r="QKS70" s="28"/>
      <c r="QKT70" s="24"/>
      <c r="QKU70" s="28"/>
      <c r="QKV70" s="24"/>
      <c r="QKW70" s="28"/>
      <c r="QKX70" s="24"/>
      <c r="QKY70" s="28"/>
      <c r="QKZ70" s="24"/>
      <c r="QLA70" s="28"/>
      <c r="QLB70" s="24"/>
      <c r="QLC70" s="28"/>
      <c r="QLD70" s="24"/>
      <c r="QLE70" s="28"/>
      <c r="QLF70" s="24"/>
      <c r="QLG70" s="28"/>
      <c r="QLH70" s="24"/>
      <c r="QLI70" s="28"/>
      <c r="QLJ70" s="24"/>
      <c r="QLK70" s="28"/>
      <c r="QLL70" s="24"/>
      <c r="QLM70" s="28"/>
      <c r="QLN70" s="24"/>
      <c r="QLO70" s="28"/>
      <c r="QLP70" s="24"/>
      <c r="QLQ70" s="28"/>
      <c r="QLR70" s="24"/>
      <c r="QLS70" s="28"/>
      <c r="QLT70" s="24"/>
      <c r="QLU70" s="28"/>
      <c r="QLV70" s="24"/>
      <c r="QLW70" s="28"/>
      <c r="QLX70" s="24"/>
      <c r="QLY70" s="28"/>
      <c r="QLZ70" s="24"/>
      <c r="QMA70" s="28"/>
      <c r="QMB70" s="24"/>
      <c r="QMC70" s="28"/>
      <c r="QMD70" s="24"/>
      <c r="QME70" s="28"/>
      <c r="QMF70" s="24"/>
      <c r="QMG70" s="28"/>
      <c r="QMH70" s="24"/>
      <c r="QMI70" s="28"/>
      <c r="QMJ70" s="24"/>
      <c r="QMK70" s="28"/>
      <c r="QML70" s="24"/>
      <c r="QMM70" s="28"/>
      <c r="QMN70" s="24"/>
      <c r="QMO70" s="28"/>
      <c r="QMP70" s="24"/>
      <c r="QMQ70" s="28"/>
      <c r="QMR70" s="24"/>
      <c r="QMS70" s="28"/>
      <c r="QMT70" s="24"/>
      <c r="QMU70" s="28"/>
      <c r="QMV70" s="24"/>
      <c r="QMW70" s="28"/>
      <c r="QMX70" s="24"/>
      <c r="QMY70" s="28"/>
      <c r="QMZ70" s="24"/>
      <c r="QNA70" s="28"/>
      <c r="QNB70" s="24"/>
      <c r="QNC70" s="28"/>
      <c r="QND70" s="24"/>
      <c r="QNE70" s="28"/>
      <c r="QNF70" s="24"/>
      <c r="QNG70" s="28"/>
      <c r="QNH70" s="24"/>
      <c r="QNI70" s="28"/>
      <c r="QNJ70" s="24"/>
      <c r="QNK70" s="28"/>
      <c r="QNL70" s="24"/>
      <c r="QNM70" s="28"/>
      <c r="QNN70" s="24"/>
      <c r="QNO70" s="28"/>
      <c r="QNP70" s="24"/>
      <c r="QNQ70" s="28"/>
      <c r="QNR70" s="24"/>
      <c r="QNS70" s="28"/>
      <c r="QNT70" s="24"/>
      <c r="QNU70" s="28"/>
      <c r="QNV70" s="24"/>
      <c r="QNW70" s="28"/>
      <c r="QNX70" s="24"/>
      <c r="QNY70" s="28"/>
      <c r="QNZ70" s="24"/>
      <c r="QOA70" s="28"/>
      <c r="QOB70" s="24"/>
      <c r="QOC70" s="28"/>
      <c r="QOD70" s="24"/>
      <c r="QOE70" s="28"/>
      <c r="QOF70" s="24"/>
      <c r="QOG70" s="28"/>
      <c r="QOH70" s="24"/>
      <c r="QOI70" s="28"/>
      <c r="QOJ70" s="24"/>
      <c r="QOK70" s="28"/>
      <c r="QOL70" s="24"/>
      <c r="QOM70" s="28"/>
      <c r="QON70" s="24"/>
      <c r="QOO70" s="28"/>
      <c r="QOP70" s="24"/>
      <c r="QOQ70" s="28"/>
      <c r="QOR70" s="24"/>
      <c r="QOS70" s="28"/>
      <c r="QOT70" s="24"/>
      <c r="QOU70" s="28"/>
      <c r="QOV70" s="24"/>
      <c r="QOW70" s="28"/>
      <c r="QOX70" s="24"/>
      <c r="QOY70" s="28"/>
      <c r="QOZ70" s="24"/>
      <c r="QPA70" s="28"/>
      <c r="QPB70" s="24"/>
      <c r="QPC70" s="28"/>
      <c r="QPD70" s="24"/>
      <c r="QPE70" s="28"/>
      <c r="QPF70" s="24"/>
      <c r="QPG70" s="28"/>
      <c r="QPH70" s="24"/>
      <c r="QPI70" s="28"/>
      <c r="QPJ70" s="24"/>
      <c r="QPK70" s="28"/>
      <c r="QPL70" s="24"/>
      <c r="QPM70" s="28"/>
      <c r="QPN70" s="24"/>
      <c r="QPO70" s="28"/>
      <c r="QPP70" s="24"/>
      <c r="QPQ70" s="28"/>
      <c r="QPR70" s="24"/>
      <c r="QPS70" s="28"/>
      <c r="QPT70" s="24"/>
      <c r="QPU70" s="28"/>
      <c r="QPV70" s="24"/>
      <c r="QPW70" s="28"/>
      <c r="QPX70" s="24"/>
      <c r="QPY70" s="28"/>
      <c r="QPZ70" s="24"/>
      <c r="QQA70" s="28"/>
      <c r="QQB70" s="24"/>
      <c r="QQC70" s="28"/>
      <c r="QQD70" s="24"/>
      <c r="QQE70" s="28"/>
      <c r="QQF70" s="24"/>
      <c r="QQG70" s="28"/>
      <c r="QQH70" s="24"/>
      <c r="QQI70" s="28"/>
      <c r="QQJ70" s="24"/>
      <c r="QQK70" s="28"/>
      <c r="QQL70" s="24"/>
      <c r="QQM70" s="28"/>
      <c r="QQN70" s="24"/>
      <c r="QQO70" s="28"/>
      <c r="QQP70" s="24"/>
      <c r="QQQ70" s="28"/>
      <c r="QQR70" s="24"/>
      <c r="QQS70" s="28"/>
      <c r="QQT70" s="24"/>
      <c r="QQU70" s="28"/>
      <c r="QQV70" s="24"/>
      <c r="QQW70" s="28"/>
      <c r="QQX70" s="24"/>
      <c r="QQY70" s="28"/>
      <c r="QQZ70" s="24"/>
      <c r="QRA70" s="28"/>
      <c r="QRB70" s="24"/>
      <c r="QRC70" s="28"/>
      <c r="QRD70" s="24"/>
      <c r="QRE70" s="28"/>
      <c r="QRF70" s="24"/>
      <c r="QRG70" s="28"/>
      <c r="QRH70" s="24"/>
      <c r="QRI70" s="28"/>
      <c r="QRJ70" s="24"/>
      <c r="QRK70" s="28"/>
      <c r="QRL70" s="24"/>
      <c r="QRM70" s="28"/>
      <c r="QRN70" s="24"/>
      <c r="QRO70" s="28"/>
      <c r="QRP70" s="24"/>
      <c r="QRQ70" s="28"/>
      <c r="QRR70" s="24"/>
      <c r="QRS70" s="28"/>
      <c r="QRT70" s="24"/>
      <c r="QRU70" s="28"/>
      <c r="QRV70" s="24"/>
      <c r="QRW70" s="28"/>
      <c r="QRX70" s="24"/>
      <c r="QRY70" s="28"/>
      <c r="QRZ70" s="24"/>
      <c r="QSA70" s="28"/>
      <c r="QSB70" s="24"/>
      <c r="QSC70" s="28"/>
      <c r="QSD70" s="24"/>
      <c r="QSE70" s="28"/>
      <c r="QSF70" s="24"/>
      <c r="QSG70" s="28"/>
      <c r="QSH70" s="24"/>
      <c r="QSI70" s="28"/>
      <c r="QSJ70" s="24"/>
      <c r="QSK70" s="28"/>
      <c r="QSL70" s="24"/>
      <c r="QSM70" s="28"/>
      <c r="QSN70" s="24"/>
      <c r="QSO70" s="28"/>
      <c r="QSP70" s="24"/>
      <c r="QSQ70" s="28"/>
      <c r="QSR70" s="24"/>
      <c r="QSS70" s="28"/>
      <c r="QST70" s="24"/>
      <c r="QSU70" s="28"/>
      <c r="QSV70" s="24"/>
      <c r="QSW70" s="28"/>
      <c r="QSX70" s="24"/>
      <c r="QSY70" s="28"/>
      <c r="QSZ70" s="24"/>
      <c r="QTA70" s="28"/>
      <c r="QTB70" s="24"/>
      <c r="QTC70" s="28"/>
      <c r="QTD70" s="24"/>
      <c r="QTE70" s="28"/>
      <c r="QTF70" s="24"/>
      <c r="QTG70" s="28"/>
      <c r="QTH70" s="24"/>
      <c r="QTI70" s="28"/>
      <c r="QTJ70" s="24"/>
      <c r="QTK70" s="28"/>
      <c r="QTL70" s="24"/>
      <c r="QTM70" s="28"/>
      <c r="QTN70" s="24"/>
      <c r="QTO70" s="28"/>
      <c r="QTP70" s="24"/>
      <c r="QTQ70" s="28"/>
      <c r="QTR70" s="24"/>
      <c r="QTS70" s="28"/>
      <c r="QTT70" s="24"/>
      <c r="QTU70" s="28"/>
      <c r="QTV70" s="24"/>
      <c r="QTW70" s="28"/>
      <c r="QTX70" s="24"/>
      <c r="QTY70" s="28"/>
      <c r="QTZ70" s="24"/>
      <c r="QUA70" s="28"/>
      <c r="QUB70" s="24"/>
      <c r="QUC70" s="28"/>
      <c r="QUD70" s="24"/>
      <c r="QUE70" s="28"/>
      <c r="QUF70" s="24"/>
      <c r="QUG70" s="28"/>
      <c r="QUH70" s="24"/>
      <c r="QUI70" s="28"/>
      <c r="QUJ70" s="24"/>
      <c r="QUK70" s="28"/>
      <c r="QUL70" s="24"/>
      <c r="QUM70" s="28"/>
      <c r="QUN70" s="24"/>
      <c r="QUO70" s="28"/>
      <c r="QUP70" s="24"/>
      <c r="QUQ70" s="28"/>
      <c r="QUR70" s="24"/>
      <c r="QUS70" s="28"/>
      <c r="QUT70" s="24"/>
      <c r="QUU70" s="28"/>
      <c r="QUV70" s="24"/>
      <c r="QUW70" s="28"/>
      <c r="QUX70" s="24"/>
      <c r="QUY70" s="28"/>
      <c r="QUZ70" s="24"/>
      <c r="QVA70" s="28"/>
      <c r="QVB70" s="24"/>
      <c r="QVC70" s="28"/>
      <c r="QVD70" s="24"/>
      <c r="QVE70" s="28"/>
      <c r="QVF70" s="24"/>
      <c r="QVG70" s="28"/>
      <c r="QVH70" s="24"/>
      <c r="QVI70" s="28"/>
      <c r="QVJ70" s="24"/>
      <c r="QVK70" s="28"/>
      <c r="QVL70" s="24"/>
      <c r="QVM70" s="28"/>
      <c r="QVN70" s="24"/>
      <c r="QVO70" s="28"/>
      <c r="QVP70" s="24"/>
      <c r="QVQ70" s="28"/>
      <c r="QVR70" s="24"/>
      <c r="QVS70" s="28"/>
      <c r="QVT70" s="24"/>
      <c r="QVU70" s="28"/>
      <c r="QVV70" s="24"/>
      <c r="QVW70" s="28"/>
      <c r="QVX70" s="24"/>
      <c r="QVY70" s="28"/>
      <c r="QVZ70" s="24"/>
      <c r="QWA70" s="28"/>
      <c r="QWB70" s="24"/>
      <c r="QWC70" s="28"/>
      <c r="QWD70" s="24"/>
      <c r="QWE70" s="28"/>
      <c r="QWF70" s="24"/>
      <c r="QWG70" s="28"/>
      <c r="QWH70" s="24"/>
      <c r="QWI70" s="28"/>
      <c r="QWJ70" s="24"/>
      <c r="QWK70" s="28"/>
      <c r="QWL70" s="24"/>
      <c r="QWM70" s="28"/>
      <c r="QWN70" s="24"/>
      <c r="QWO70" s="28"/>
      <c r="QWP70" s="24"/>
      <c r="QWQ70" s="28"/>
      <c r="QWR70" s="24"/>
      <c r="QWS70" s="28"/>
      <c r="QWT70" s="24"/>
      <c r="QWU70" s="28"/>
      <c r="QWV70" s="24"/>
      <c r="QWW70" s="28"/>
      <c r="QWX70" s="24"/>
      <c r="QWY70" s="28"/>
      <c r="QWZ70" s="24"/>
      <c r="QXA70" s="28"/>
      <c r="QXB70" s="24"/>
      <c r="QXC70" s="28"/>
      <c r="QXD70" s="24"/>
      <c r="QXE70" s="28"/>
      <c r="QXF70" s="24"/>
      <c r="QXG70" s="28"/>
      <c r="QXH70" s="24"/>
      <c r="QXI70" s="28"/>
      <c r="QXJ70" s="24"/>
      <c r="QXK70" s="28"/>
      <c r="QXL70" s="24"/>
      <c r="QXM70" s="28"/>
      <c r="QXN70" s="24"/>
      <c r="QXO70" s="28"/>
      <c r="QXP70" s="24"/>
      <c r="QXQ70" s="28"/>
      <c r="QXR70" s="24"/>
      <c r="QXS70" s="28"/>
      <c r="QXT70" s="24"/>
      <c r="QXU70" s="28"/>
      <c r="QXV70" s="24"/>
      <c r="QXW70" s="28"/>
      <c r="QXX70" s="24"/>
      <c r="QXY70" s="28"/>
      <c r="QXZ70" s="24"/>
      <c r="QYA70" s="28"/>
      <c r="QYB70" s="24"/>
      <c r="QYC70" s="28"/>
      <c r="QYD70" s="24"/>
      <c r="QYE70" s="28"/>
      <c r="QYF70" s="24"/>
      <c r="QYG70" s="28"/>
      <c r="QYH70" s="24"/>
      <c r="QYI70" s="28"/>
      <c r="QYJ70" s="24"/>
      <c r="QYK70" s="28"/>
      <c r="QYL70" s="24"/>
      <c r="QYM70" s="28"/>
      <c r="QYN70" s="24"/>
      <c r="QYO70" s="28"/>
      <c r="QYP70" s="24"/>
      <c r="QYQ70" s="28"/>
      <c r="QYR70" s="24"/>
      <c r="QYS70" s="28"/>
      <c r="QYT70" s="24"/>
      <c r="QYU70" s="28"/>
      <c r="QYV70" s="24"/>
      <c r="QYW70" s="28"/>
      <c r="QYX70" s="24"/>
      <c r="QYY70" s="28"/>
      <c r="QYZ70" s="24"/>
      <c r="QZA70" s="28"/>
      <c r="QZB70" s="24"/>
      <c r="QZC70" s="28"/>
      <c r="QZD70" s="24"/>
      <c r="QZE70" s="28"/>
      <c r="QZF70" s="24"/>
      <c r="QZG70" s="28"/>
      <c r="QZH70" s="24"/>
      <c r="QZI70" s="28"/>
      <c r="QZJ70" s="24"/>
      <c r="QZK70" s="28"/>
      <c r="QZL70" s="24"/>
      <c r="QZM70" s="28"/>
      <c r="QZN70" s="24"/>
      <c r="QZO70" s="28"/>
      <c r="QZP70" s="24"/>
      <c r="QZQ70" s="28"/>
      <c r="QZR70" s="24"/>
      <c r="QZS70" s="28"/>
      <c r="QZT70" s="24"/>
      <c r="QZU70" s="28"/>
      <c r="QZV70" s="24"/>
      <c r="QZW70" s="28"/>
      <c r="QZX70" s="24"/>
      <c r="QZY70" s="28"/>
      <c r="QZZ70" s="24"/>
      <c r="RAA70" s="28"/>
      <c r="RAB70" s="24"/>
      <c r="RAC70" s="28"/>
      <c r="RAD70" s="24"/>
      <c r="RAE70" s="28"/>
      <c r="RAF70" s="24"/>
      <c r="RAG70" s="28"/>
      <c r="RAH70" s="24"/>
      <c r="RAI70" s="28"/>
      <c r="RAJ70" s="24"/>
      <c r="RAK70" s="28"/>
      <c r="RAL70" s="24"/>
      <c r="RAM70" s="28"/>
      <c r="RAN70" s="24"/>
      <c r="RAO70" s="28"/>
      <c r="RAP70" s="24"/>
      <c r="RAQ70" s="28"/>
      <c r="RAR70" s="24"/>
      <c r="RAS70" s="28"/>
      <c r="RAT70" s="24"/>
      <c r="RAU70" s="28"/>
      <c r="RAV70" s="24"/>
      <c r="RAW70" s="28"/>
      <c r="RAX70" s="24"/>
      <c r="RAY70" s="28"/>
      <c r="RAZ70" s="24"/>
      <c r="RBA70" s="28"/>
      <c r="RBB70" s="24"/>
      <c r="RBC70" s="28"/>
      <c r="RBD70" s="24"/>
      <c r="RBE70" s="28"/>
      <c r="RBF70" s="24"/>
      <c r="RBG70" s="28"/>
      <c r="RBH70" s="24"/>
      <c r="RBI70" s="28"/>
      <c r="RBJ70" s="24"/>
      <c r="RBK70" s="28"/>
      <c r="RBL70" s="24"/>
      <c r="RBM70" s="28"/>
      <c r="RBN70" s="24"/>
      <c r="RBO70" s="28"/>
      <c r="RBP70" s="24"/>
      <c r="RBQ70" s="28"/>
      <c r="RBR70" s="24"/>
      <c r="RBS70" s="28"/>
      <c r="RBT70" s="24"/>
      <c r="RBU70" s="28"/>
      <c r="RBV70" s="24"/>
      <c r="RBW70" s="28"/>
      <c r="RBX70" s="24"/>
      <c r="RBY70" s="28"/>
      <c r="RBZ70" s="24"/>
      <c r="RCA70" s="28"/>
      <c r="RCB70" s="24"/>
      <c r="RCC70" s="28"/>
      <c r="RCD70" s="24"/>
      <c r="RCE70" s="28"/>
      <c r="RCF70" s="24"/>
      <c r="RCG70" s="28"/>
      <c r="RCH70" s="24"/>
      <c r="RCI70" s="28"/>
      <c r="RCJ70" s="24"/>
      <c r="RCK70" s="28"/>
      <c r="RCL70" s="24"/>
      <c r="RCM70" s="28"/>
      <c r="RCN70" s="24"/>
      <c r="RCO70" s="28"/>
      <c r="RCP70" s="24"/>
      <c r="RCQ70" s="28"/>
      <c r="RCR70" s="24"/>
      <c r="RCS70" s="28"/>
      <c r="RCT70" s="24"/>
      <c r="RCU70" s="28"/>
      <c r="RCV70" s="24"/>
      <c r="RCW70" s="28"/>
      <c r="RCX70" s="24"/>
      <c r="RCY70" s="28"/>
      <c r="RCZ70" s="24"/>
      <c r="RDA70" s="28"/>
      <c r="RDB70" s="24"/>
      <c r="RDC70" s="28"/>
      <c r="RDD70" s="24"/>
      <c r="RDE70" s="28"/>
      <c r="RDF70" s="24"/>
      <c r="RDG70" s="28"/>
      <c r="RDH70" s="24"/>
      <c r="RDI70" s="28"/>
      <c r="RDJ70" s="24"/>
      <c r="RDK70" s="28"/>
      <c r="RDL70" s="24"/>
      <c r="RDM70" s="28"/>
      <c r="RDN70" s="24"/>
      <c r="RDO70" s="28"/>
      <c r="RDP70" s="24"/>
      <c r="RDQ70" s="28"/>
      <c r="RDR70" s="24"/>
      <c r="RDS70" s="28"/>
      <c r="RDT70" s="24"/>
      <c r="RDU70" s="28"/>
      <c r="RDV70" s="24"/>
      <c r="RDW70" s="28"/>
      <c r="RDX70" s="24"/>
      <c r="RDY70" s="28"/>
      <c r="RDZ70" s="24"/>
      <c r="REA70" s="28"/>
      <c r="REB70" s="24"/>
      <c r="REC70" s="28"/>
      <c r="RED70" s="24"/>
      <c r="REE70" s="28"/>
      <c r="REF70" s="24"/>
      <c r="REG70" s="28"/>
      <c r="REH70" s="24"/>
      <c r="REI70" s="28"/>
      <c r="REJ70" s="24"/>
      <c r="REK70" s="28"/>
      <c r="REL70" s="24"/>
      <c r="REM70" s="28"/>
      <c r="REN70" s="24"/>
      <c r="REO70" s="28"/>
      <c r="REP70" s="24"/>
      <c r="REQ70" s="28"/>
      <c r="RER70" s="24"/>
      <c r="RES70" s="28"/>
      <c r="RET70" s="24"/>
      <c r="REU70" s="28"/>
      <c r="REV70" s="24"/>
      <c r="REW70" s="28"/>
      <c r="REX70" s="24"/>
      <c r="REY70" s="28"/>
      <c r="REZ70" s="24"/>
      <c r="RFA70" s="28"/>
      <c r="RFB70" s="24"/>
      <c r="RFC70" s="28"/>
      <c r="RFD70" s="24"/>
      <c r="RFE70" s="28"/>
      <c r="RFF70" s="24"/>
      <c r="RFG70" s="28"/>
      <c r="RFH70" s="24"/>
      <c r="RFI70" s="28"/>
      <c r="RFJ70" s="24"/>
      <c r="RFK70" s="28"/>
      <c r="RFL70" s="24"/>
      <c r="RFM70" s="28"/>
      <c r="RFN70" s="24"/>
      <c r="RFO70" s="28"/>
      <c r="RFP70" s="24"/>
      <c r="RFQ70" s="28"/>
      <c r="RFR70" s="24"/>
      <c r="RFS70" s="28"/>
      <c r="RFT70" s="24"/>
      <c r="RFU70" s="28"/>
      <c r="RFV70" s="24"/>
      <c r="RFW70" s="28"/>
      <c r="RFX70" s="24"/>
      <c r="RFY70" s="28"/>
      <c r="RFZ70" s="24"/>
      <c r="RGA70" s="28"/>
      <c r="RGB70" s="24"/>
      <c r="RGC70" s="28"/>
      <c r="RGD70" s="24"/>
      <c r="RGE70" s="28"/>
      <c r="RGF70" s="24"/>
      <c r="RGG70" s="28"/>
      <c r="RGH70" s="24"/>
      <c r="RGI70" s="28"/>
      <c r="RGJ70" s="24"/>
      <c r="RGK70" s="28"/>
      <c r="RGL70" s="24"/>
      <c r="RGM70" s="28"/>
      <c r="RGN70" s="24"/>
      <c r="RGO70" s="28"/>
      <c r="RGP70" s="24"/>
      <c r="RGQ70" s="28"/>
      <c r="RGR70" s="24"/>
      <c r="RGS70" s="28"/>
      <c r="RGT70" s="24"/>
      <c r="RGU70" s="28"/>
      <c r="RGV70" s="24"/>
      <c r="RGW70" s="28"/>
      <c r="RGX70" s="24"/>
      <c r="RGY70" s="28"/>
      <c r="RGZ70" s="24"/>
      <c r="RHA70" s="28"/>
      <c r="RHB70" s="24"/>
      <c r="RHC70" s="28"/>
      <c r="RHD70" s="24"/>
      <c r="RHE70" s="28"/>
      <c r="RHF70" s="24"/>
      <c r="RHG70" s="28"/>
      <c r="RHH70" s="24"/>
      <c r="RHI70" s="28"/>
      <c r="RHJ70" s="24"/>
      <c r="RHK70" s="28"/>
      <c r="RHL70" s="24"/>
      <c r="RHM70" s="28"/>
      <c r="RHN70" s="24"/>
      <c r="RHO70" s="28"/>
      <c r="RHP70" s="24"/>
      <c r="RHQ70" s="28"/>
      <c r="RHR70" s="24"/>
      <c r="RHS70" s="28"/>
      <c r="RHT70" s="24"/>
      <c r="RHU70" s="28"/>
      <c r="RHV70" s="24"/>
      <c r="RHW70" s="28"/>
      <c r="RHX70" s="24"/>
      <c r="RHY70" s="28"/>
      <c r="RHZ70" s="24"/>
      <c r="RIA70" s="28"/>
      <c r="RIB70" s="24"/>
      <c r="RIC70" s="28"/>
      <c r="RID70" s="24"/>
      <c r="RIE70" s="28"/>
      <c r="RIF70" s="24"/>
      <c r="RIG70" s="28"/>
      <c r="RIH70" s="24"/>
      <c r="RII70" s="28"/>
      <c r="RIJ70" s="24"/>
      <c r="RIK70" s="28"/>
      <c r="RIL70" s="24"/>
      <c r="RIM70" s="28"/>
      <c r="RIN70" s="24"/>
      <c r="RIO70" s="28"/>
      <c r="RIP70" s="24"/>
      <c r="RIQ70" s="28"/>
      <c r="RIR70" s="24"/>
      <c r="RIS70" s="28"/>
      <c r="RIT70" s="24"/>
      <c r="RIU70" s="28"/>
      <c r="RIV70" s="24"/>
      <c r="RIW70" s="28"/>
      <c r="RIX70" s="24"/>
      <c r="RIY70" s="28"/>
      <c r="RIZ70" s="24"/>
      <c r="RJA70" s="28"/>
      <c r="RJB70" s="24"/>
      <c r="RJC70" s="28"/>
      <c r="RJD70" s="24"/>
      <c r="RJE70" s="28"/>
      <c r="RJF70" s="24"/>
      <c r="RJG70" s="28"/>
      <c r="RJH70" s="24"/>
      <c r="RJI70" s="28"/>
      <c r="RJJ70" s="24"/>
      <c r="RJK70" s="28"/>
      <c r="RJL70" s="24"/>
      <c r="RJM70" s="28"/>
      <c r="RJN70" s="24"/>
      <c r="RJO70" s="28"/>
      <c r="RJP70" s="24"/>
      <c r="RJQ70" s="28"/>
      <c r="RJR70" s="24"/>
      <c r="RJS70" s="28"/>
      <c r="RJT70" s="24"/>
      <c r="RJU70" s="28"/>
      <c r="RJV70" s="24"/>
      <c r="RJW70" s="28"/>
      <c r="RJX70" s="24"/>
      <c r="RJY70" s="28"/>
      <c r="RJZ70" s="24"/>
      <c r="RKA70" s="28"/>
      <c r="RKB70" s="24"/>
      <c r="RKC70" s="28"/>
      <c r="RKD70" s="24"/>
      <c r="RKE70" s="28"/>
      <c r="RKF70" s="24"/>
      <c r="RKG70" s="28"/>
      <c r="RKH70" s="24"/>
      <c r="RKI70" s="28"/>
      <c r="RKJ70" s="24"/>
      <c r="RKK70" s="28"/>
      <c r="RKL70" s="24"/>
      <c r="RKM70" s="28"/>
      <c r="RKN70" s="24"/>
      <c r="RKO70" s="28"/>
      <c r="RKP70" s="24"/>
      <c r="RKQ70" s="28"/>
      <c r="RKR70" s="24"/>
      <c r="RKS70" s="28"/>
      <c r="RKT70" s="24"/>
      <c r="RKU70" s="28"/>
      <c r="RKV70" s="24"/>
      <c r="RKW70" s="28"/>
      <c r="RKX70" s="24"/>
      <c r="RKY70" s="28"/>
      <c r="RKZ70" s="24"/>
      <c r="RLA70" s="28"/>
      <c r="RLB70" s="24"/>
      <c r="RLC70" s="28"/>
      <c r="RLD70" s="24"/>
      <c r="RLE70" s="28"/>
      <c r="RLF70" s="24"/>
      <c r="RLG70" s="28"/>
      <c r="RLH70" s="24"/>
      <c r="RLI70" s="28"/>
      <c r="RLJ70" s="24"/>
      <c r="RLK70" s="28"/>
      <c r="RLL70" s="24"/>
      <c r="RLM70" s="28"/>
      <c r="RLN70" s="24"/>
      <c r="RLO70" s="28"/>
      <c r="RLP70" s="24"/>
      <c r="RLQ70" s="28"/>
      <c r="RLR70" s="24"/>
      <c r="RLS70" s="28"/>
      <c r="RLT70" s="24"/>
      <c r="RLU70" s="28"/>
      <c r="RLV70" s="24"/>
      <c r="RLW70" s="28"/>
      <c r="RLX70" s="24"/>
      <c r="RLY70" s="28"/>
      <c r="RLZ70" s="24"/>
      <c r="RMA70" s="28"/>
      <c r="RMB70" s="24"/>
      <c r="RMC70" s="28"/>
      <c r="RMD70" s="24"/>
      <c r="RME70" s="28"/>
      <c r="RMF70" s="24"/>
      <c r="RMG70" s="28"/>
      <c r="RMH70" s="24"/>
      <c r="RMI70" s="28"/>
      <c r="RMJ70" s="24"/>
      <c r="RMK70" s="28"/>
      <c r="RML70" s="24"/>
      <c r="RMM70" s="28"/>
      <c r="RMN70" s="24"/>
      <c r="RMO70" s="28"/>
      <c r="RMP70" s="24"/>
      <c r="RMQ70" s="28"/>
      <c r="RMR70" s="24"/>
      <c r="RMS70" s="28"/>
      <c r="RMT70" s="24"/>
      <c r="RMU70" s="28"/>
      <c r="RMV70" s="24"/>
      <c r="RMW70" s="28"/>
      <c r="RMX70" s="24"/>
      <c r="RMY70" s="28"/>
      <c r="RMZ70" s="24"/>
      <c r="RNA70" s="28"/>
      <c r="RNB70" s="24"/>
      <c r="RNC70" s="28"/>
      <c r="RND70" s="24"/>
      <c r="RNE70" s="28"/>
      <c r="RNF70" s="24"/>
      <c r="RNG70" s="28"/>
      <c r="RNH70" s="24"/>
      <c r="RNI70" s="28"/>
      <c r="RNJ70" s="24"/>
      <c r="RNK70" s="28"/>
      <c r="RNL70" s="24"/>
      <c r="RNM70" s="28"/>
      <c r="RNN70" s="24"/>
      <c r="RNO70" s="28"/>
      <c r="RNP70" s="24"/>
      <c r="RNQ70" s="28"/>
      <c r="RNR70" s="24"/>
      <c r="RNS70" s="28"/>
      <c r="RNT70" s="24"/>
      <c r="RNU70" s="28"/>
      <c r="RNV70" s="24"/>
      <c r="RNW70" s="28"/>
      <c r="RNX70" s="24"/>
      <c r="RNY70" s="28"/>
      <c r="RNZ70" s="24"/>
      <c r="ROA70" s="28"/>
      <c r="ROB70" s="24"/>
      <c r="ROC70" s="28"/>
      <c r="ROD70" s="24"/>
      <c r="ROE70" s="28"/>
      <c r="ROF70" s="24"/>
      <c r="ROG70" s="28"/>
      <c r="ROH70" s="24"/>
      <c r="ROI70" s="28"/>
      <c r="ROJ70" s="24"/>
      <c r="ROK70" s="28"/>
      <c r="ROL70" s="24"/>
      <c r="ROM70" s="28"/>
      <c r="RON70" s="24"/>
      <c r="ROO70" s="28"/>
      <c r="ROP70" s="24"/>
      <c r="ROQ70" s="28"/>
      <c r="ROR70" s="24"/>
      <c r="ROS70" s="28"/>
      <c r="ROT70" s="24"/>
      <c r="ROU70" s="28"/>
      <c r="ROV70" s="24"/>
      <c r="ROW70" s="28"/>
      <c r="ROX70" s="24"/>
      <c r="ROY70" s="28"/>
      <c r="ROZ70" s="24"/>
      <c r="RPA70" s="28"/>
      <c r="RPB70" s="24"/>
      <c r="RPC70" s="28"/>
      <c r="RPD70" s="24"/>
      <c r="RPE70" s="28"/>
      <c r="RPF70" s="24"/>
      <c r="RPG70" s="28"/>
      <c r="RPH70" s="24"/>
      <c r="RPI70" s="28"/>
      <c r="RPJ70" s="24"/>
      <c r="RPK70" s="28"/>
      <c r="RPL70" s="24"/>
      <c r="RPM70" s="28"/>
      <c r="RPN70" s="24"/>
      <c r="RPO70" s="28"/>
      <c r="RPP70" s="24"/>
      <c r="RPQ70" s="28"/>
      <c r="RPR70" s="24"/>
      <c r="RPS70" s="28"/>
      <c r="RPT70" s="24"/>
      <c r="RPU70" s="28"/>
      <c r="RPV70" s="24"/>
      <c r="RPW70" s="28"/>
      <c r="RPX70" s="24"/>
      <c r="RPY70" s="28"/>
      <c r="RPZ70" s="24"/>
      <c r="RQA70" s="28"/>
      <c r="RQB70" s="24"/>
      <c r="RQC70" s="28"/>
      <c r="RQD70" s="24"/>
      <c r="RQE70" s="28"/>
      <c r="RQF70" s="24"/>
      <c r="RQG70" s="28"/>
      <c r="RQH70" s="24"/>
      <c r="RQI70" s="28"/>
      <c r="RQJ70" s="24"/>
      <c r="RQK70" s="28"/>
      <c r="RQL70" s="24"/>
      <c r="RQM70" s="28"/>
      <c r="RQN70" s="24"/>
      <c r="RQO70" s="28"/>
      <c r="RQP70" s="24"/>
      <c r="RQQ70" s="28"/>
      <c r="RQR70" s="24"/>
      <c r="RQS70" s="28"/>
      <c r="RQT70" s="24"/>
      <c r="RQU70" s="28"/>
      <c r="RQV70" s="24"/>
      <c r="RQW70" s="28"/>
      <c r="RQX70" s="24"/>
      <c r="RQY70" s="28"/>
      <c r="RQZ70" s="24"/>
      <c r="RRA70" s="28"/>
      <c r="RRB70" s="24"/>
      <c r="RRC70" s="28"/>
      <c r="RRD70" s="24"/>
      <c r="RRE70" s="28"/>
      <c r="RRF70" s="24"/>
      <c r="RRG70" s="28"/>
      <c r="RRH70" s="24"/>
      <c r="RRI70" s="28"/>
      <c r="RRJ70" s="24"/>
      <c r="RRK70" s="28"/>
      <c r="RRL70" s="24"/>
      <c r="RRM70" s="28"/>
      <c r="RRN70" s="24"/>
      <c r="RRO70" s="28"/>
      <c r="RRP70" s="24"/>
      <c r="RRQ70" s="28"/>
      <c r="RRR70" s="24"/>
      <c r="RRS70" s="28"/>
      <c r="RRT70" s="24"/>
      <c r="RRU70" s="28"/>
      <c r="RRV70" s="24"/>
      <c r="RRW70" s="28"/>
      <c r="RRX70" s="24"/>
      <c r="RRY70" s="28"/>
      <c r="RRZ70" s="24"/>
      <c r="RSA70" s="28"/>
      <c r="RSB70" s="24"/>
      <c r="RSC70" s="28"/>
      <c r="RSD70" s="24"/>
      <c r="RSE70" s="28"/>
      <c r="RSF70" s="24"/>
      <c r="RSG70" s="28"/>
      <c r="RSH70" s="24"/>
      <c r="RSI70" s="28"/>
      <c r="RSJ70" s="24"/>
      <c r="RSK70" s="28"/>
      <c r="RSL70" s="24"/>
      <c r="RSM70" s="28"/>
      <c r="RSN70" s="24"/>
      <c r="RSO70" s="28"/>
      <c r="RSP70" s="24"/>
      <c r="RSQ70" s="28"/>
      <c r="RSR70" s="24"/>
      <c r="RSS70" s="28"/>
      <c r="RST70" s="24"/>
      <c r="RSU70" s="28"/>
      <c r="RSV70" s="24"/>
      <c r="RSW70" s="28"/>
      <c r="RSX70" s="24"/>
      <c r="RSY70" s="28"/>
      <c r="RSZ70" s="24"/>
      <c r="RTA70" s="28"/>
      <c r="RTB70" s="24"/>
      <c r="RTC70" s="28"/>
      <c r="RTD70" s="24"/>
      <c r="RTE70" s="28"/>
      <c r="RTF70" s="24"/>
      <c r="RTG70" s="28"/>
      <c r="RTH70" s="24"/>
      <c r="RTI70" s="28"/>
      <c r="RTJ70" s="24"/>
      <c r="RTK70" s="28"/>
      <c r="RTL70" s="24"/>
      <c r="RTM70" s="28"/>
      <c r="RTN70" s="24"/>
      <c r="RTO70" s="28"/>
      <c r="RTP70" s="24"/>
      <c r="RTQ70" s="28"/>
      <c r="RTR70" s="24"/>
      <c r="RTS70" s="28"/>
      <c r="RTT70" s="24"/>
      <c r="RTU70" s="28"/>
      <c r="RTV70" s="24"/>
      <c r="RTW70" s="28"/>
      <c r="RTX70" s="24"/>
      <c r="RTY70" s="28"/>
      <c r="RTZ70" s="24"/>
      <c r="RUA70" s="28"/>
      <c r="RUB70" s="24"/>
      <c r="RUC70" s="28"/>
      <c r="RUD70" s="24"/>
      <c r="RUE70" s="28"/>
      <c r="RUF70" s="24"/>
      <c r="RUG70" s="28"/>
      <c r="RUH70" s="24"/>
      <c r="RUI70" s="28"/>
      <c r="RUJ70" s="24"/>
      <c r="RUK70" s="28"/>
      <c r="RUL70" s="24"/>
      <c r="RUM70" s="28"/>
      <c r="RUN70" s="24"/>
      <c r="RUO70" s="28"/>
      <c r="RUP70" s="24"/>
      <c r="RUQ70" s="28"/>
      <c r="RUR70" s="24"/>
      <c r="RUS70" s="28"/>
      <c r="RUT70" s="24"/>
      <c r="RUU70" s="28"/>
      <c r="RUV70" s="24"/>
      <c r="RUW70" s="28"/>
      <c r="RUX70" s="24"/>
      <c r="RUY70" s="28"/>
      <c r="RUZ70" s="24"/>
      <c r="RVA70" s="28"/>
      <c r="RVB70" s="24"/>
      <c r="RVC70" s="28"/>
      <c r="RVD70" s="24"/>
      <c r="RVE70" s="28"/>
      <c r="RVF70" s="24"/>
      <c r="RVG70" s="28"/>
      <c r="RVH70" s="24"/>
      <c r="RVI70" s="28"/>
      <c r="RVJ70" s="24"/>
      <c r="RVK70" s="28"/>
      <c r="RVL70" s="24"/>
      <c r="RVM70" s="28"/>
      <c r="RVN70" s="24"/>
      <c r="RVO70" s="28"/>
      <c r="RVP70" s="24"/>
      <c r="RVQ70" s="28"/>
      <c r="RVR70" s="24"/>
      <c r="RVS70" s="28"/>
      <c r="RVT70" s="24"/>
      <c r="RVU70" s="28"/>
      <c r="RVV70" s="24"/>
      <c r="RVW70" s="28"/>
      <c r="RVX70" s="24"/>
      <c r="RVY70" s="28"/>
      <c r="RVZ70" s="24"/>
      <c r="RWA70" s="28"/>
      <c r="RWB70" s="24"/>
      <c r="RWC70" s="28"/>
      <c r="RWD70" s="24"/>
      <c r="RWE70" s="28"/>
      <c r="RWF70" s="24"/>
      <c r="RWG70" s="28"/>
      <c r="RWH70" s="24"/>
      <c r="RWI70" s="28"/>
      <c r="RWJ70" s="24"/>
      <c r="RWK70" s="28"/>
      <c r="RWL70" s="24"/>
      <c r="RWM70" s="28"/>
      <c r="RWN70" s="24"/>
      <c r="RWO70" s="28"/>
      <c r="RWP70" s="24"/>
      <c r="RWQ70" s="28"/>
      <c r="RWR70" s="24"/>
      <c r="RWS70" s="28"/>
      <c r="RWT70" s="24"/>
      <c r="RWU70" s="28"/>
      <c r="RWV70" s="24"/>
      <c r="RWW70" s="28"/>
      <c r="RWX70" s="24"/>
      <c r="RWY70" s="28"/>
      <c r="RWZ70" s="24"/>
      <c r="RXA70" s="28"/>
      <c r="RXB70" s="24"/>
      <c r="RXC70" s="28"/>
      <c r="RXD70" s="24"/>
      <c r="RXE70" s="28"/>
      <c r="RXF70" s="24"/>
      <c r="RXG70" s="28"/>
      <c r="RXH70" s="24"/>
      <c r="RXI70" s="28"/>
      <c r="RXJ70" s="24"/>
      <c r="RXK70" s="28"/>
      <c r="RXL70" s="24"/>
      <c r="RXM70" s="28"/>
      <c r="RXN70" s="24"/>
      <c r="RXO70" s="28"/>
      <c r="RXP70" s="24"/>
      <c r="RXQ70" s="28"/>
      <c r="RXR70" s="24"/>
      <c r="RXS70" s="28"/>
      <c r="RXT70" s="24"/>
      <c r="RXU70" s="28"/>
      <c r="RXV70" s="24"/>
      <c r="RXW70" s="28"/>
      <c r="RXX70" s="24"/>
      <c r="RXY70" s="28"/>
      <c r="RXZ70" s="24"/>
      <c r="RYA70" s="28"/>
      <c r="RYB70" s="24"/>
      <c r="RYC70" s="28"/>
      <c r="RYD70" s="24"/>
      <c r="RYE70" s="28"/>
      <c r="RYF70" s="24"/>
      <c r="RYG70" s="28"/>
      <c r="RYH70" s="24"/>
      <c r="RYI70" s="28"/>
      <c r="RYJ70" s="24"/>
      <c r="RYK70" s="28"/>
      <c r="RYL70" s="24"/>
      <c r="RYM70" s="28"/>
      <c r="RYN70" s="24"/>
      <c r="RYO70" s="28"/>
      <c r="RYP70" s="24"/>
      <c r="RYQ70" s="28"/>
      <c r="RYR70" s="24"/>
      <c r="RYS70" s="28"/>
      <c r="RYT70" s="24"/>
      <c r="RYU70" s="28"/>
      <c r="RYV70" s="24"/>
      <c r="RYW70" s="28"/>
      <c r="RYX70" s="24"/>
      <c r="RYY70" s="28"/>
      <c r="RYZ70" s="24"/>
      <c r="RZA70" s="28"/>
      <c r="RZB70" s="24"/>
      <c r="RZC70" s="28"/>
      <c r="RZD70" s="24"/>
      <c r="RZE70" s="28"/>
      <c r="RZF70" s="24"/>
      <c r="RZG70" s="28"/>
      <c r="RZH70" s="24"/>
      <c r="RZI70" s="28"/>
      <c r="RZJ70" s="24"/>
      <c r="RZK70" s="28"/>
      <c r="RZL70" s="24"/>
      <c r="RZM70" s="28"/>
      <c r="RZN70" s="24"/>
      <c r="RZO70" s="28"/>
      <c r="RZP70" s="24"/>
      <c r="RZQ70" s="28"/>
      <c r="RZR70" s="24"/>
      <c r="RZS70" s="28"/>
      <c r="RZT70" s="24"/>
      <c r="RZU70" s="28"/>
      <c r="RZV70" s="24"/>
      <c r="RZW70" s="28"/>
      <c r="RZX70" s="24"/>
      <c r="RZY70" s="28"/>
      <c r="RZZ70" s="24"/>
      <c r="SAA70" s="28"/>
      <c r="SAB70" s="24"/>
      <c r="SAC70" s="28"/>
      <c r="SAD70" s="24"/>
      <c r="SAE70" s="28"/>
      <c r="SAF70" s="24"/>
      <c r="SAG70" s="28"/>
      <c r="SAH70" s="24"/>
      <c r="SAI70" s="28"/>
      <c r="SAJ70" s="24"/>
      <c r="SAK70" s="28"/>
      <c r="SAL70" s="24"/>
      <c r="SAM70" s="28"/>
      <c r="SAN70" s="24"/>
      <c r="SAO70" s="28"/>
      <c r="SAP70" s="24"/>
      <c r="SAQ70" s="28"/>
      <c r="SAR70" s="24"/>
      <c r="SAS70" s="28"/>
      <c r="SAT70" s="24"/>
      <c r="SAU70" s="28"/>
      <c r="SAV70" s="24"/>
      <c r="SAW70" s="28"/>
      <c r="SAX70" s="24"/>
      <c r="SAY70" s="28"/>
      <c r="SAZ70" s="24"/>
      <c r="SBA70" s="28"/>
      <c r="SBB70" s="24"/>
      <c r="SBC70" s="28"/>
      <c r="SBD70" s="24"/>
      <c r="SBE70" s="28"/>
      <c r="SBF70" s="24"/>
      <c r="SBG70" s="28"/>
      <c r="SBH70" s="24"/>
      <c r="SBI70" s="28"/>
      <c r="SBJ70" s="24"/>
      <c r="SBK70" s="28"/>
      <c r="SBL70" s="24"/>
      <c r="SBM70" s="28"/>
      <c r="SBN70" s="24"/>
      <c r="SBO70" s="28"/>
      <c r="SBP70" s="24"/>
      <c r="SBQ70" s="28"/>
      <c r="SBR70" s="24"/>
      <c r="SBS70" s="28"/>
      <c r="SBT70" s="24"/>
      <c r="SBU70" s="28"/>
      <c r="SBV70" s="24"/>
      <c r="SBW70" s="28"/>
      <c r="SBX70" s="24"/>
      <c r="SBY70" s="28"/>
      <c r="SBZ70" s="24"/>
      <c r="SCA70" s="28"/>
      <c r="SCB70" s="24"/>
      <c r="SCC70" s="28"/>
      <c r="SCD70" s="24"/>
      <c r="SCE70" s="28"/>
      <c r="SCF70" s="24"/>
      <c r="SCG70" s="28"/>
      <c r="SCH70" s="24"/>
      <c r="SCI70" s="28"/>
      <c r="SCJ70" s="24"/>
      <c r="SCK70" s="28"/>
      <c r="SCL70" s="24"/>
      <c r="SCM70" s="28"/>
      <c r="SCN70" s="24"/>
      <c r="SCO70" s="28"/>
      <c r="SCP70" s="24"/>
      <c r="SCQ70" s="28"/>
      <c r="SCR70" s="24"/>
      <c r="SCS70" s="28"/>
      <c r="SCT70" s="24"/>
      <c r="SCU70" s="28"/>
      <c r="SCV70" s="24"/>
      <c r="SCW70" s="28"/>
      <c r="SCX70" s="24"/>
      <c r="SCY70" s="28"/>
      <c r="SCZ70" s="24"/>
      <c r="SDA70" s="28"/>
      <c r="SDB70" s="24"/>
      <c r="SDC70" s="28"/>
      <c r="SDD70" s="24"/>
      <c r="SDE70" s="28"/>
      <c r="SDF70" s="24"/>
      <c r="SDG70" s="28"/>
      <c r="SDH70" s="24"/>
      <c r="SDI70" s="28"/>
      <c r="SDJ70" s="24"/>
      <c r="SDK70" s="28"/>
      <c r="SDL70" s="24"/>
      <c r="SDM70" s="28"/>
      <c r="SDN70" s="24"/>
      <c r="SDO70" s="28"/>
      <c r="SDP70" s="24"/>
      <c r="SDQ70" s="28"/>
      <c r="SDR70" s="24"/>
      <c r="SDS70" s="28"/>
      <c r="SDT70" s="24"/>
      <c r="SDU70" s="28"/>
      <c r="SDV70" s="24"/>
      <c r="SDW70" s="28"/>
      <c r="SDX70" s="24"/>
      <c r="SDY70" s="28"/>
      <c r="SDZ70" s="24"/>
      <c r="SEA70" s="28"/>
      <c r="SEB70" s="24"/>
      <c r="SEC70" s="28"/>
      <c r="SED70" s="24"/>
      <c r="SEE70" s="28"/>
      <c r="SEF70" s="24"/>
      <c r="SEG70" s="28"/>
      <c r="SEH70" s="24"/>
      <c r="SEI70" s="28"/>
      <c r="SEJ70" s="24"/>
      <c r="SEK70" s="28"/>
      <c r="SEL70" s="24"/>
      <c r="SEM70" s="28"/>
      <c r="SEN70" s="24"/>
      <c r="SEO70" s="28"/>
      <c r="SEP70" s="24"/>
      <c r="SEQ70" s="28"/>
      <c r="SER70" s="24"/>
      <c r="SES70" s="28"/>
      <c r="SET70" s="24"/>
      <c r="SEU70" s="28"/>
      <c r="SEV70" s="24"/>
      <c r="SEW70" s="28"/>
      <c r="SEX70" s="24"/>
      <c r="SEY70" s="28"/>
      <c r="SEZ70" s="24"/>
      <c r="SFA70" s="28"/>
      <c r="SFB70" s="24"/>
      <c r="SFC70" s="28"/>
      <c r="SFD70" s="24"/>
      <c r="SFE70" s="28"/>
      <c r="SFF70" s="24"/>
      <c r="SFG70" s="28"/>
      <c r="SFH70" s="24"/>
      <c r="SFI70" s="28"/>
      <c r="SFJ70" s="24"/>
      <c r="SFK70" s="28"/>
      <c r="SFL70" s="24"/>
      <c r="SFM70" s="28"/>
      <c r="SFN70" s="24"/>
      <c r="SFO70" s="28"/>
      <c r="SFP70" s="24"/>
      <c r="SFQ70" s="28"/>
      <c r="SFR70" s="24"/>
      <c r="SFS70" s="28"/>
      <c r="SFT70" s="24"/>
      <c r="SFU70" s="28"/>
      <c r="SFV70" s="24"/>
      <c r="SFW70" s="28"/>
      <c r="SFX70" s="24"/>
      <c r="SFY70" s="28"/>
      <c r="SFZ70" s="24"/>
      <c r="SGA70" s="28"/>
      <c r="SGB70" s="24"/>
      <c r="SGC70" s="28"/>
      <c r="SGD70" s="24"/>
      <c r="SGE70" s="28"/>
      <c r="SGF70" s="24"/>
      <c r="SGG70" s="28"/>
      <c r="SGH70" s="24"/>
      <c r="SGI70" s="28"/>
      <c r="SGJ70" s="24"/>
      <c r="SGK70" s="28"/>
      <c r="SGL70" s="24"/>
      <c r="SGM70" s="28"/>
      <c r="SGN70" s="24"/>
      <c r="SGO70" s="28"/>
      <c r="SGP70" s="24"/>
      <c r="SGQ70" s="28"/>
      <c r="SGR70" s="24"/>
      <c r="SGS70" s="28"/>
      <c r="SGT70" s="24"/>
      <c r="SGU70" s="28"/>
      <c r="SGV70" s="24"/>
      <c r="SGW70" s="28"/>
      <c r="SGX70" s="24"/>
      <c r="SGY70" s="28"/>
      <c r="SGZ70" s="24"/>
      <c r="SHA70" s="28"/>
      <c r="SHB70" s="24"/>
      <c r="SHC70" s="28"/>
      <c r="SHD70" s="24"/>
      <c r="SHE70" s="28"/>
      <c r="SHF70" s="24"/>
      <c r="SHG70" s="28"/>
      <c r="SHH70" s="24"/>
      <c r="SHI70" s="28"/>
      <c r="SHJ70" s="24"/>
      <c r="SHK70" s="28"/>
      <c r="SHL70" s="24"/>
      <c r="SHM70" s="28"/>
      <c r="SHN70" s="24"/>
      <c r="SHO70" s="28"/>
      <c r="SHP70" s="24"/>
      <c r="SHQ70" s="28"/>
      <c r="SHR70" s="24"/>
      <c r="SHS70" s="28"/>
      <c r="SHT70" s="24"/>
      <c r="SHU70" s="28"/>
      <c r="SHV70" s="24"/>
      <c r="SHW70" s="28"/>
      <c r="SHX70" s="24"/>
      <c r="SHY70" s="28"/>
      <c r="SHZ70" s="24"/>
      <c r="SIA70" s="28"/>
      <c r="SIB70" s="24"/>
      <c r="SIC70" s="28"/>
      <c r="SID70" s="24"/>
      <c r="SIE70" s="28"/>
      <c r="SIF70" s="24"/>
      <c r="SIG70" s="28"/>
      <c r="SIH70" s="24"/>
      <c r="SII70" s="28"/>
      <c r="SIJ70" s="24"/>
      <c r="SIK70" s="28"/>
      <c r="SIL70" s="24"/>
      <c r="SIM70" s="28"/>
      <c r="SIN70" s="24"/>
      <c r="SIO70" s="28"/>
      <c r="SIP70" s="24"/>
      <c r="SIQ70" s="28"/>
      <c r="SIR70" s="24"/>
      <c r="SIS70" s="28"/>
      <c r="SIT70" s="24"/>
      <c r="SIU70" s="28"/>
      <c r="SIV70" s="24"/>
      <c r="SIW70" s="28"/>
      <c r="SIX70" s="24"/>
      <c r="SIY70" s="28"/>
      <c r="SIZ70" s="24"/>
      <c r="SJA70" s="28"/>
      <c r="SJB70" s="24"/>
      <c r="SJC70" s="28"/>
      <c r="SJD70" s="24"/>
      <c r="SJE70" s="28"/>
      <c r="SJF70" s="24"/>
      <c r="SJG70" s="28"/>
      <c r="SJH70" s="24"/>
      <c r="SJI70" s="28"/>
      <c r="SJJ70" s="24"/>
      <c r="SJK70" s="28"/>
      <c r="SJL70" s="24"/>
      <c r="SJM70" s="28"/>
      <c r="SJN70" s="24"/>
      <c r="SJO70" s="28"/>
      <c r="SJP70" s="24"/>
      <c r="SJQ70" s="28"/>
      <c r="SJR70" s="24"/>
      <c r="SJS70" s="28"/>
      <c r="SJT70" s="24"/>
      <c r="SJU70" s="28"/>
      <c r="SJV70" s="24"/>
      <c r="SJW70" s="28"/>
      <c r="SJX70" s="24"/>
      <c r="SJY70" s="28"/>
      <c r="SJZ70" s="24"/>
      <c r="SKA70" s="28"/>
      <c r="SKB70" s="24"/>
      <c r="SKC70" s="28"/>
      <c r="SKD70" s="24"/>
      <c r="SKE70" s="28"/>
      <c r="SKF70" s="24"/>
      <c r="SKG70" s="28"/>
      <c r="SKH70" s="24"/>
      <c r="SKI70" s="28"/>
      <c r="SKJ70" s="24"/>
      <c r="SKK70" s="28"/>
      <c r="SKL70" s="24"/>
      <c r="SKM70" s="28"/>
      <c r="SKN70" s="24"/>
      <c r="SKO70" s="28"/>
      <c r="SKP70" s="24"/>
      <c r="SKQ70" s="28"/>
      <c r="SKR70" s="24"/>
      <c r="SKS70" s="28"/>
      <c r="SKT70" s="24"/>
      <c r="SKU70" s="28"/>
      <c r="SKV70" s="24"/>
      <c r="SKW70" s="28"/>
      <c r="SKX70" s="24"/>
      <c r="SKY70" s="28"/>
      <c r="SKZ70" s="24"/>
      <c r="SLA70" s="28"/>
      <c r="SLB70" s="24"/>
      <c r="SLC70" s="28"/>
      <c r="SLD70" s="24"/>
      <c r="SLE70" s="28"/>
      <c r="SLF70" s="24"/>
      <c r="SLG70" s="28"/>
      <c r="SLH70" s="24"/>
      <c r="SLI70" s="28"/>
      <c r="SLJ70" s="24"/>
      <c r="SLK70" s="28"/>
      <c r="SLL70" s="24"/>
      <c r="SLM70" s="28"/>
      <c r="SLN70" s="24"/>
      <c r="SLO70" s="28"/>
      <c r="SLP70" s="24"/>
      <c r="SLQ70" s="28"/>
      <c r="SLR70" s="24"/>
      <c r="SLS70" s="28"/>
      <c r="SLT70" s="24"/>
      <c r="SLU70" s="28"/>
      <c r="SLV70" s="24"/>
      <c r="SLW70" s="28"/>
      <c r="SLX70" s="24"/>
      <c r="SLY70" s="28"/>
      <c r="SLZ70" s="24"/>
      <c r="SMA70" s="28"/>
      <c r="SMB70" s="24"/>
      <c r="SMC70" s="28"/>
      <c r="SMD70" s="24"/>
      <c r="SME70" s="28"/>
      <c r="SMF70" s="24"/>
      <c r="SMG70" s="28"/>
      <c r="SMH70" s="24"/>
      <c r="SMI70" s="28"/>
      <c r="SMJ70" s="24"/>
      <c r="SMK70" s="28"/>
      <c r="SML70" s="24"/>
      <c r="SMM70" s="28"/>
      <c r="SMN70" s="24"/>
      <c r="SMO70" s="28"/>
      <c r="SMP70" s="24"/>
      <c r="SMQ70" s="28"/>
      <c r="SMR70" s="24"/>
      <c r="SMS70" s="28"/>
      <c r="SMT70" s="24"/>
      <c r="SMU70" s="28"/>
      <c r="SMV70" s="24"/>
      <c r="SMW70" s="28"/>
      <c r="SMX70" s="24"/>
      <c r="SMY70" s="28"/>
      <c r="SMZ70" s="24"/>
      <c r="SNA70" s="28"/>
      <c r="SNB70" s="24"/>
      <c r="SNC70" s="28"/>
      <c r="SND70" s="24"/>
      <c r="SNE70" s="28"/>
      <c r="SNF70" s="24"/>
      <c r="SNG70" s="28"/>
      <c r="SNH70" s="24"/>
      <c r="SNI70" s="28"/>
      <c r="SNJ70" s="24"/>
      <c r="SNK70" s="28"/>
      <c r="SNL70" s="24"/>
      <c r="SNM70" s="28"/>
      <c r="SNN70" s="24"/>
      <c r="SNO70" s="28"/>
      <c r="SNP70" s="24"/>
      <c r="SNQ70" s="28"/>
      <c r="SNR70" s="24"/>
      <c r="SNS70" s="28"/>
      <c r="SNT70" s="24"/>
      <c r="SNU70" s="28"/>
      <c r="SNV70" s="24"/>
      <c r="SNW70" s="28"/>
      <c r="SNX70" s="24"/>
      <c r="SNY70" s="28"/>
      <c r="SNZ70" s="24"/>
      <c r="SOA70" s="28"/>
      <c r="SOB70" s="24"/>
      <c r="SOC70" s="28"/>
      <c r="SOD70" s="24"/>
      <c r="SOE70" s="28"/>
      <c r="SOF70" s="24"/>
      <c r="SOG70" s="28"/>
      <c r="SOH70" s="24"/>
      <c r="SOI70" s="28"/>
      <c r="SOJ70" s="24"/>
      <c r="SOK70" s="28"/>
      <c r="SOL70" s="24"/>
      <c r="SOM70" s="28"/>
      <c r="SON70" s="24"/>
      <c r="SOO70" s="28"/>
      <c r="SOP70" s="24"/>
      <c r="SOQ70" s="28"/>
      <c r="SOR70" s="24"/>
      <c r="SOS70" s="28"/>
      <c r="SOT70" s="24"/>
      <c r="SOU70" s="28"/>
      <c r="SOV70" s="24"/>
      <c r="SOW70" s="28"/>
      <c r="SOX70" s="24"/>
      <c r="SOY70" s="28"/>
      <c r="SOZ70" s="24"/>
      <c r="SPA70" s="28"/>
      <c r="SPB70" s="24"/>
      <c r="SPC70" s="28"/>
      <c r="SPD70" s="24"/>
      <c r="SPE70" s="28"/>
      <c r="SPF70" s="24"/>
      <c r="SPG70" s="28"/>
      <c r="SPH70" s="24"/>
      <c r="SPI70" s="28"/>
      <c r="SPJ70" s="24"/>
      <c r="SPK70" s="28"/>
      <c r="SPL70" s="24"/>
      <c r="SPM70" s="28"/>
      <c r="SPN70" s="24"/>
      <c r="SPO70" s="28"/>
      <c r="SPP70" s="24"/>
      <c r="SPQ70" s="28"/>
      <c r="SPR70" s="24"/>
      <c r="SPS70" s="28"/>
      <c r="SPT70" s="24"/>
      <c r="SPU70" s="28"/>
      <c r="SPV70" s="24"/>
      <c r="SPW70" s="28"/>
      <c r="SPX70" s="24"/>
      <c r="SPY70" s="28"/>
      <c r="SPZ70" s="24"/>
      <c r="SQA70" s="28"/>
      <c r="SQB70" s="24"/>
      <c r="SQC70" s="28"/>
      <c r="SQD70" s="24"/>
      <c r="SQE70" s="28"/>
      <c r="SQF70" s="24"/>
      <c r="SQG70" s="28"/>
      <c r="SQH70" s="24"/>
      <c r="SQI70" s="28"/>
      <c r="SQJ70" s="24"/>
      <c r="SQK70" s="28"/>
      <c r="SQL70" s="24"/>
      <c r="SQM70" s="28"/>
      <c r="SQN70" s="24"/>
      <c r="SQO70" s="28"/>
      <c r="SQP70" s="24"/>
      <c r="SQQ70" s="28"/>
      <c r="SQR70" s="24"/>
      <c r="SQS70" s="28"/>
      <c r="SQT70" s="24"/>
      <c r="SQU70" s="28"/>
      <c r="SQV70" s="24"/>
      <c r="SQW70" s="28"/>
      <c r="SQX70" s="24"/>
      <c r="SQY70" s="28"/>
      <c r="SQZ70" s="24"/>
      <c r="SRA70" s="28"/>
      <c r="SRB70" s="24"/>
      <c r="SRC70" s="28"/>
      <c r="SRD70" s="24"/>
      <c r="SRE70" s="28"/>
      <c r="SRF70" s="24"/>
      <c r="SRG70" s="28"/>
      <c r="SRH70" s="24"/>
      <c r="SRI70" s="28"/>
      <c r="SRJ70" s="24"/>
      <c r="SRK70" s="28"/>
      <c r="SRL70" s="24"/>
      <c r="SRM70" s="28"/>
      <c r="SRN70" s="24"/>
      <c r="SRO70" s="28"/>
      <c r="SRP70" s="24"/>
      <c r="SRQ70" s="28"/>
      <c r="SRR70" s="24"/>
      <c r="SRS70" s="28"/>
      <c r="SRT70" s="24"/>
      <c r="SRU70" s="28"/>
      <c r="SRV70" s="24"/>
      <c r="SRW70" s="28"/>
      <c r="SRX70" s="24"/>
      <c r="SRY70" s="28"/>
      <c r="SRZ70" s="24"/>
      <c r="SSA70" s="28"/>
      <c r="SSB70" s="24"/>
      <c r="SSC70" s="28"/>
      <c r="SSD70" s="24"/>
      <c r="SSE70" s="28"/>
      <c r="SSF70" s="24"/>
      <c r="SSG70" s="28"/>
      <c r="SSH70" s="24"/>
      <c r="SSI70" s="28"/>
      <c r="SSJ70" s="24"/>
      <c r="SSK70" s="28"/>
      <c r="SSL70" s="24"/>
      <c r="SSM70" s="28"/>
      <c r="SSN70" s="24"/>
      <c r="SSO70" s="28"/>
      <c r="SSP70" s="24"/>
      <c r="SSQ70" s="28"/>
      <c r="SSR70" s="24"/>
      <c r="SSS70" s="28"/>
      <c r="SST70" s="24"/>
      <c r="SSU70" s="28"/>
      <c r="SSV70" s="24"/>
      <c r="SSW70" s="28"/>
      <c r="SSX70" s="24"/>
      <c r="SSY70" s="28"/>
      <c r="SSZ70" s="24"/>
      <c r="STA70" s="28"/>
      <c r="STB70" s="24"/>
      <c r="STC70" s="28"/>
      <c r="STD70" s="24"/>
      <c r="STE70" s="28"/>
      <c r="STF70" s="24"/>
      <c r="STG70" s="28"/>
      <c r="STH70" s="24"/>
      <c r="STI70" s="28"/>
      <c r="STJ70" s="24"/>
      <c r="STK70" s="28"/>
      <c r="STL70" s="24"/>
      <c r="STM70" s="28"/>
      <c r="STN70" s="24"/>
      <c r="STO70" s="28"/>
      <c r="STP70" s="24"/>
      <c r="STQ70" s="28"/>
      <c r="STR70" s="24"/>
      <c r="STS70" s="28"/>
      <c r="STT70" s="24"/>
      <c r="STU70" s="28"/>
      <c r="STV70" s="24"/>
      <c r="STW70" s="28"/>
      <c r="STX70" s="24"/>
      <c r="STY70" s="28"/>
      <c r="STZ70" s="24"/>
      <c r="SUA70" s="28"/>
      <c r="SUB70" s="24"/>
      <c r="SUC70" s="28"/>
      <c r="SUD70" s="24"/>
      <c r="SUE70" s="28"/>
      <c r="SUF70" s="24"/>
      <c r="SUG70" s="28"/>
      <c r="SUH70" s="24"/>
      <c r="SUI70" s="28"/>
      <c r="SUJ70" s="24"/>
      <c r="SUK70" s="28"/>
      <c r="SUL70" s="24"/>
      <c r="SUM70" s="28"/>
      <c r="SUN70" s="24"/>
      <c r="SUO70" s="28"/>
      <c r="SUP70" s="24"/>
      <c r="SUQ70" s="28"/>
      <c r="SUR70" s="24"/>
      <c r="SUS70" s="28"/>
      <c r="SUT70" s="24"/>
      <c r="SUU70" s="28"/>
      <c r="SUV70" s="24"/>
      <c r="SUW70" s="28"/>
      <c r="SUX70" s="24"/>
      <c r="SUY70" s="28"/>
      <c r="SUZ70" s="24"/>
      <c r="SVA70" s="28"/>
      <c r="SVB70" s="24"/>
      <c r="SVC70" s="28"/>
      <c r="SVD70" s="24"/>
      <c r="SVE70" s="28"/>
      <c r="SVF70" s="24"/>
      <c r="SVG70" s="28"/>
      <c r="SVH70" s="24"/>
      <c r="SVI70" s="28"/>
      <c r="SVJ70" s="24"/>
      <c r="SVK70" s="28"/>
      <c r="SVL70" s="24"/>
      <c r="SVM70" s="28"/>
      <c r="SVN70" s="24"/>
      <c r="SVO70" s="28"/>
      <c r="SVP70" s="24"/>
      <c r="SVQ70" s="28"/>
      <c r="SVR70" s="24"/>
      <c r="SVS70" s="28"/>
      <c r="SVT70" s="24"/>
      <c r="SVU70" s="28"/>
      <c r="SVV70" s="24"/>
      <c r="SVW70" s="28"/>
      <c r="SVX70" s="24"/>
      <c r="SVY70" s="28"/>
      <c r="SVZ70" s="24"/>
      <c r="SWA70" s="28"/>
      <c r="SWB70" s="24"/>
      <c r="SWC70" s="28"/>
      <c r="SWD70" s="24"/>
      <c r="SWE70" s="28"/>
      <c r="SWF70" s="24"/>
      <c r="SWG70" s="28"/>
      <c r="SWH70" s="24"/>
      <c r="SWI70" s="28"/>
      <c r="SWJ70" s="24"/>
      <c r="SWK70" s="28"/>
      <c r="SWL70" s="24"/>
      <c r="SWM70" s="28"/>
      <c r="SWN70" s="24"/>
      <c r="SWO70" s="28"/>
      <c r="SWP70" s="24"/>
      <c r="SWQ70" s="28"/>
      <c r="SWR70" s="24"/>
      <c r="SWS70" s="28"/>
      <c r="SWT70" s="24"/>
      <c r="SWU70" s="28"/>
      <c r="SWV70" s="24"/>
      <c r="SWW70" s="28"/>
      <c r="SWX70" s="24"/>
      <c r="SWY70" s="28"/>
      <c r="SWZ70" s="24"/>
      <c r="SXA70" s="28"/>
      <c r="SXB70" s="24"/>
      <c r="SXC70" s="28"/>
      <c r="SXD70" s="24"/>
      <c r="SXE70" s="28"/>
      <c r="SXF70" s="24"/>
      <c r="SXG70" s="28"/>
      <c r="SXH70" s="24"/>
      <c r="SXI70" s="28"/>
      <c r="SXJ70" s="24"/>
      <c r="SXK70" s="28"/>
      <c r="SXL70" s="24"/>
      <c r="SXM70" s="28"/>
      <c r="SXN70" s="24"/>
      <c r="SXO70" s="28"/>
      <c r="SXP70" s="24"/>
      <c r="SXQ70" s="28"/>
      <c r="SXR70" s="24"/>
      <c r="SXS70" s="28"/>
      <c r="SXT70" s="24"/>
      <c r="SXU70" s="28"/>
      <c r="SXV70" s="24"/>
      <c r="SXW70" s="28"/>
      <c r="SXX70" s="24"/>
      <c r="SXY70" s="28"/>
      <c r="SXZ70" s="24"/>
      <c r="SYA70" s="28"/>
      <c r="SYB70" s="24"/>
      <c r="SYC70" s="28"/>
      <c r="SYD70" s="24"/>
      <c r="SYE70" s="28"/>
      <c r="SYF70" s="24"/>
      <c r="SYG70" s="28"/>
      <c r="SYH70" s="24"/>
      <c r="SYI70" s="28"/>
      <c r="SYJ70" s="24"/>
      <c r="SYK70" s="28"/>
      <c r="SYL70" s="24"/>
      <c r="SYM70" s="28"/>
      <c r="SYN70" s="24"/>
      <c r="SYO70" s="28"/>
      <c r="SYP70" s="24"/>
      <c r="SYQ70" s="28"/>
      <c r="SYR70" s="24"/>
      <c r="SYS70" s="28"/>
      <c r="SYT70" s="24"/>
      <c r="SYU70" s="28"/>
      <c r="SYV70" s="24"/>
      <c r="SYW70" s="28"/>
      <c r="SYX70" s="24"/>
      <c r="SYY70" s="28"/>
      <c r="SYZ70" s="24"/>
      <c r="SZA70" s="28"/>
      <c r="SZB70" s="24"/>
      <c r="SZC70" s="28"/>
      <c r="SZD70" s="24"/>
      <c r="SZE70" s="28"/>
      <c r="SZF70" s="24"/>
      <c r="SZG70" s="28"/>
      <c r="SZH70" s="24"/>
      <c r="SZI70" s="28"/>
      <c r="SZJ70" s="24"/>
      <c r="SZK70" s="28"/>
      <c r="SZL70" s="24"/>
      <c r="SZM70" s="28"/>
      <c r="SZN70" s="24"/>
      <c r="SZO70" s="28"/>
      <c r="SZP70" s="24"/>
      <c r="SZQ70" s="28"/>
      <c r="SZR70" s="24"/>
      <c r="SZS70" s="28"/>
      <c r="SZT70" s="24"/>
      <c r="SZU70" s="28"/>
      <c r="SZV70" s="24"/>
      <c r="SZW70" s="28"/>
      <c r="SZX70" s="24"/>
      <c r="SZY70" s="28"/>
      <c r="SZZ70" s="24"/>
      <c r="TAA70" s="28"/>
      <c r="TAB70" s="24"/>
      <c r="TAC70" s="28"/>
      <c r="TAD70" s="24"/>
      <c r="TAE70" s="28"/>
      <c r="TAF70" s="24"/>
      <c r="TAG70" s="28"/>
      <c r="TAH70" s="24"/>
      <c r="TAI70" s="28"/>
      <c r="TAJ70" s="24"/>
      <c r="TAK70" s="28"/>
      <c r="TAL70" s="24"/>
      <c r="TAM70" s="28"/>
      <c r="TAN70" s="24"/>
      <c r="TAO70" s="28"/>
      <c r="TAP70" s="24"/>
      <c r="TAQ70" s="28"/>
      <c r="TAR70" s="24"/>
      <c r="TAS70" s="28"/>
      <c r="TAT70" s="24"/>
      <c r="TAU70" s="28"/>
      <c r="TAV70" s="24"/>
      <c r="TAW70" s="28"/>
      <c r="TAX70" s="24"/>
      <c r="TAY70" s="28"/>
      <c r="TAZ70" s="24"/>
      <c r="TBA70" s="28"/>
      <c r="TBB70" s="24"/>
      <c r="TBC70" s="28"/>
      <c r="TBD70" s="24"/>
      <c r="TBE70" s="28"/>
      <c r="TBF70" s="24"/>
      <c r="TBG70" s="28"/>
      <c r="TBH70" s="24"/>
      <c r="TBI70" s="28"/>
      <c r="TBJ70" s="24"/>
      <c r="TBK70" s="28"/>
      <c r="TBL70" s="24"/>
      <c r="TBM70" s="28"/>
      <c r="TBN70" s="24"/>
      <c r="TBO70" s="28"/>
      <c r="TBP70" s="24"/>
      <c r="TBQ70" s="28"/>
      <c r="TBR70" s="24"/>
      <c r="TBS70" s="28"/>
      <c r="TBT70" s="24"/>
      <c r="TBU70" s="28"/>
      <c r="TBV70" s="24"/>
      <c r="TBW70" s="28"/>
      <c r="TBX70" s="24"/>
      <c r="TBY70" s="28"/>
      <c r="TBZ70" s="24"/>
      <c r="TCA70" s="28"/>
      <c r="TCB70" s="24"/>
      <c r="TCC70" s="28"/>
      <c r="TCD70" s="24"/>
      <c r="TCE70" s="28"/>
      <c r="TCF70" s="24"/>
      <c r="TCG70" s="28"/>
      <c r="TCH70" s="24"/>
      <c r="TCI70" s="28"/>
      <c r="TCJ70" s="24"/>
      <c r="TCK70" s="28"/>
      <c r="TCL70" s="24"/>
      <c r="TCM70" s="28"/>
      <c r="TCN70" s="24"/>
      <c r="TCO70" s="28"/>
      <c r="TCP70" s="24"/>
      <c r="TCQ70" s="28"/>
      <c r="TCR70" s="24"/>
      <c r="TCS70" s="28"/>
      <c r="TCT70" s="24"/>
      <c r="TCU70" s="28"/>
      <c r="TCV70" s="24"/>
      <c r="TCW70" s="28"/>
      <c r="TCX70" s="24"/>
      <c r="TCY70" s="28"/>
      <c r="TCZ70" s="24"/>
      <c r="TDA70" s="28"/>
      <c r="TDB70" s="24"/>
      <c r="TDC70" s="28"/>
      <c r="TDD70" s="24"/>
      <c r="TDE70" s="28"/>
      <c r="TDF70" s="24"/>
      <c r="TDG70" s="28"/>
      <c r="TDH70" s="24"/>
      <c r="TDI70" s="28"/>
      <c r="TDJ70" s="24"/>
      <c r="TDK70" s="28"/>
      <c r="TDL70" s="24"/>
      <c r="TDM70" s="28"/>
      <c r="TDN70" s="24"/>
      <c r="TDO70" s="28"/>
      <c r="TDP70" s="24"/>
      <c r="TDQ70" s="28"/>
      <c r="TDR70" s="24"/>
      <c r="TDS70" s="28"/>
      <c r="TDT70" s="24"/>
      <c r="TDU70" s="28"/>
      <c r="TDV70" s="24"/>
      <c r="TDW70" s="28"/>
      <c r="TDX70" s="24"/>
      <c r="TDY70" s="28"/>
      <c r="TDZ70" s="24"/>
      <c r="TEA70" s="28"/>
      <c r="TEB70" s="24"/>
      <c r="TEC70" s="28"/>
      <c r="TED70" s="24"/>
      <c r="TEE70" s="28"/>
      <c r="TEF70" s="24"/>
      <c r="TEG70" s="28"/>
      <c r="TEH70" s="24"/>
      <c r="TEI70" s="28"/>
      <c r="TEJ70" s="24"/>
      <c r="TEK70" s="28"/>
      <c r="TEL70" s="24"/>
      <c r="TEM70" s="28"/>
      <c r="TEN70" s="24"/>
      <c r="TEO70" s="28"/>
      <c r="TEP70" s="24"/>
      <c r="TEQ70" s="28"/>
      <c r="TER70" s="24"/>
      <c r="TES70" s="28"/>
      <c r="TET70" s="24"/>
      <c r="TEU70" s="28"/>
      <c r="TEV70" s="24"/>
      <c r="TEW70" s="28"/>
      <c r="TEX70" s="24"/>
      <c r="TEY70" s="28"/>
      <c r="TEZ70" s="24"/>
      <c r="TFA70" s="28"/>
      <c r="TFB70" s="24"/>
      <c r="TFC70" s="28"/>
      <c r="TFD70" s="24"/>
      <c r="TFE70" s="28"/>
      <c r="TFF70" s="24"/>
      <c r="TFG70" s="28"/>
      <c r="TFH70" s="24"/>
      <c r="TFI70" s="28"/>
      <c r="TFJ70" s="24"/>
      <c r="TFK70" s="28"/>
      <c r="TFL70" s="24"/>
      <c r="TFM70" s="28"/>
      <c r="TFN70" s="24"/>
      <c r="TFO70" s="28"/>
      <c r="TFP70" s="24"/>
      <c r="TFQ70" s="28"/>
      <c r="TFR70" s="24"/>
      <c r="TFS70" s="28"/>
      <c r="TFT70" s="24"/>
      <c r="TFU70" s="28"/>
      <c r="TFV70" s="24"/>
      <c r="TFW70" s="28"/>
      <c r="TFX70" s="24"/>
      <c r="TFY70" s="28"/>
      <c r="TFZ70" s="24"/>
      <c r="TGA70" s="28"/>
      <c r="TGB70" s="24"/>
      <c r="TGC70" s="28"/>
      <c r="TGD70" s="24"/>
      <c r="TGE70" s="28"/>
      <c r="TGF70" s="24"/>
      <c r="TGG70" s="28"/>
      <c r="TGH70" s="24"/>
      <c r="TGI70" s="28"/>
      <c r="TGJ70" s="24"/>
      <c r="TGK70" s="28"/>
      <c r="TGL70" s="24"/>
      <c r="TGM70" s="28"/>
      <c r="TGN70" s="24"/>
      <c r="TGO70" s="28"/>
      <c r="TGP70" s="24"/>
      <c r="TGQ70" s="28"/>
      <c r="TGR70" s="24"/>
      <c r="TGS70" s="28"/>
      <c r="TGT70" s="24"/>
      <c r="TGU70" s="28"/>
      <c r="TGV70" s="24"/>
      <c r="TGW70" s="28"/>
      <c r="TGX70" s="24"/>
      <c r="TGY70" s="28"/>
      <c r="TGZ70" s="24"/>
      <c r="THA70" s="28"/>
      <c r="THB70" s="24"/>
      <c r="THC70" s="28"/>
      <c r="THD70" s="24"/>
      <c r="THE70" s="28"/>
      <c r="THF70" s="24"/>
      <c r="THG70" s="28"/>
      <c r="THH70" s="24"/>
      <c r="THI70" s="28"/>
      <c r="THJ70" s="24"/>
      <c r="THK70" s="28"/>
      <c r="THL70" s="24"/>
      <c r="THM70" s="28"/>
      <c r="THN70" s="24"/>
      <c r="THO70" s="28"/>
      <c r="THP70" s="24"/>
      <c r="THQ70" s="28"/>
      <c r="THR70" s="24"/>
      <c r="THS70" s="28"/>
      <c r="THT70" s="24"/>
      <c r="THU70" s="28"/>
      <c r="THV70" s="24"/>
      <c r="THW70" s="28"/>
      <c r="THX70" s="24"/>
      <c r="THY70" s="28"/>
      <c r="THZ70" s="24"/>
      <c r="TIA70" s="28"/>
      <c r="TIB70" s="24"/>
      <c r="TIC70" s="28"/>
      <c r="TID70" s="24"/>
      <c r="TIE70" s="28"/>
      <c r="TIF70" s="24"/>
      <c r="TIG70" s="28"/>
      <c r="TIH70" s="24"/>
      <c r="TII70" s="28"/>
      <c r="TIJ70" s="24"/>
      <c r="TIK70" s="28"/>
      <c r="TIL70" s="24"/>
      <c r="TIM70" s="28"/>
      <c r="TIN70" s="24"/>
      <c r="TIO70" s="28"/>
      <c r="TIP70" s="24"/>
      <c r="TIQ70" s="28"/>
      <c r="TIR70" s="24"/>
      <c r="TIS70" s="28"/>
      <c r="TIT70" s="24"/>
      <c r="TIU70" s="28"/>
      <c r="TIV70" s="24"/>
      <c r="TIW70" s="28"/>
      <c r="TIX70" s="24"/>
      <c r="TIY70" s="28"/>
      <c r="TIZ70" s="24"/>
      <c r="TJA70" s="28"/>
      <c r="TJB70" s="24"/>
      <c r="TJC70" s="28"/>
      <c r="TJD70" s="24"/>
      <c r="TJE70" s="28"/>
      <c r="TJF70" s="24"/>
      <c r="TJG70" s="28"/>
      <c r="TJH70" s="24"/>
      <c r="TJI70" s="28"/>
      <c r="TJJ70" s="24"/>
      <c r="TJK70" s="28"/>
      <c r="TJL70" s="24"/>
      <c r="TJM70" s="28"/>
      <c r="TJN70" s="24"/>
      <c r="TJO70" s="28"/>
      <c r="TJP70" s="24"/>
      <c r="TJQ70" s="28"/>
      <c r="TJR70" s="24"/>
      <c r="TJS70" s="28"/>
      <c r="TJT70" s="24"/>
      <c r="TJU70" s="28"/>
      <c r="TJV70" s="24"/>
      <c r="TJW70" s="28"/>
      <c r="TJX70" s="24"/>
      <c r="TJY70" s="28"/>
      <c r="TJZ70" s="24"/>
      <c r="TKA70" s="28"/>
      <c r="TKB70" s="24"/>
      <c r="TKC70" s="28"/>
      <c r="TKD70" s="24"/>
      <c r="TKE70" s="28"/>
      <c r="TKF70" s="24"/>
      <c r="TKG70" s="28"/>
      <c r="TKH70" s="24"/>
      <c r="TKI70" s="28"/>
      <c r="TKJ70" s="24"/>
      <c r="TKK70" s="28"/>
      <c r="TKL70" s="24"/>
      <c r="TKM70" s="28"/>
      <c r="TKN70" s="24"/>
      <c r="TKO70" s="28"/>
      <c r="TKP70" s="24"/>
      <c r="TKQ70" s="28"/>
      <c r="TKR70" s="24"/>
      <c r="TKS70" s="28"/>
      <c r="TKT70" s="24"/>
      <c r="TKU70" s="28"/>
      <c r="TKV70" s="24"/>
      <c r="TKW70" s="28"/>
      <c r="TKX70" s="24"/>
      <c r="TKY70" s="28"/>
      <c r="TKZ70" s="24"/>
      <c r="TLA70" s="28"/>
      <c r="TLB70" s="24"/>
      <c r="TLC70" s="28"/>
      <c r="TLD70" s="24"/>
      <c r="TLE70" s="28"/>
      <c r="TLF70" s="24"/>
      <c r="TLG70" s="28"/>
      <c r="TLH70" s="24"/>
      <c r="TLI70" s="28"/>
      <c r="TLJ70" s="24"/>
      <c r="TLK70" s="28"/>
      <c r="TLL70" s="24"/>
      <c r="TLM70" s="28"/>
      <c r="TLN70" s="24"/>
      <c r="TLO70" s="28"/>
      <c r="TLP70" s="24"/>
      <c r="TLQ70" s="28"/>
      <c r="TLR70" s="24"/>
      <c r="TLS70" s="28"/>
      <c r="TLT70" s="24"/>
      <c r="TLU70" s="28"/>
      <c r="TLV70" s="24"/>
      <c r="TLW70" s="28"/>
      <c r="TLX70" s="24"/>
      <c r="TLY70" s="28"/>
      <c r="TLZ70" s="24"/>
      <c r="TMA70" s="28"/>
      <c r="TMB70" s="24"/>
      <c r="TMC70" s="28"/>
      <c r="TMD70" s="24"/>
      <c r="TME70" s="28"/>
      <c r="TMF70" s="24"/>
      <c r="TMG70" s="28"/>
      <c r="TMH70" s="24"/>
      <c r="TMI70" s="28"/>
      <c r="TMJ70" s="24"/>
      <c r="TMK70" s="28"/>
      <c r="TML70" s="24"/>
      <c r="TMM70" s="28"/>
      <c r="TMN70" s="24"/>
      <c r="TMO70" s="28"/>
      <c r="TMP70" s="24"/>
      <c r="TMQ70" s="28"/>
      <c r="TMR70" s="24"/>
      <c r="TMS70" s="28"/>
      <c r="TMT70" s="24"/>
      <c r="TMU70" s="28"/>
      <c r="TMV70" s="24"/>
      <c r="TMW70" s="28"/>
      <c r="TMX70" s="24"/>
      <c r="TMY70" s="28"/>
      <c r="TMZ70" s="24"/>
      <c r="TNA70" s="28"/>
      <c r="TNB70" s="24"/>
      <c r="TNC70" s="28"/>
      <c r="TND70" s="24"/>
      <c r="TNE70" s="28"/>
      <c r="TNF70" s="24"/>
      <c r="TNG70" s="28"/>
      <c r="TNH70" s="24"/>
      <c r="TNI70" s="28"/>
      <c r="TNJ70" s="24"/>
      <c r="TNK70" s="28"/>
      <c r="TNL70" s="24"/>
      <c r="TNM70" s="28"/>
      <c r="TNN70" s="24"/>
      <c r="TNO70" s="28"/>
      <c r="TNP70" s="24"/>
      <c r="TNQ70" s="28"/>
      <c r="TNR70" s="24"/>
      <c r="TNS70" s="28"/>
      <c r="TNT70" s="24"/>
      <c r="TNU70" s="28"/>
      <c r="TNV70" s="24"/>
      <c r="TNW70" s="28"/>
      <c r="TNX70" s="24"/>
      <c r="TNY70" s="28"/>
      <c r="TNZ70" s="24"/>
      <c r="TOA70" s="28"/>
      <c r="TOB70" s="24"/>
      <c r="TOC70" s="28"/>
      <c r="TOD70" s="24"/>
      <c r="TOE70" s="28"/>
      <c r="TOF70" s="24"/>
      <c r="TOG70" s="28"/>
      <c r="TOH70" s="24"/>
      <c r="TOI70" s="28"/>
      <c r="TOJ70" s="24"/>
      <c r="TOK70" s="28"/>
      <c r="TOL70" s="24"/>
      <c r="TOM70" s="28"/>
      <c r="TON70" s="24"/>
      <c r="TOO70" s="28"/>
      <c r="TOP70" s="24"/>
      <c r="TOQ70" s="28"/>
      <c r="TOR70" s="24"/>
      <c r="TOS70" s="28"/>
      <c r="TOT70" s="24"/>
      <c r="TOU70" s="28"/>
      <c r="TOV70" s="24"/>
      <c r="TOW70" s="28"/>
      <c r="TOX70" s="24"/>
      <c r="TOY70" s="28"/>
      <c r="TOZ70" s="24"/>
      <c r="TPA70" s="28"/>
      <c r="TPB70" s="24"/>
      <c r="TPC70" s="28"/>
      <c r="TPD70" s="24"/>
      <c r="TPE70" s="28"/>
      <c r="TPF70" s="24"/>
      <c r="TPG70" s="28"/>
      <c r="TPH70" s="24"/>
      <c r="TPI70" s="28"/>
      <c r="TPJ70" s="24"/>
      <c r="TPK70" s="28"/>
      <c r="TPL70" s="24"/>
      <c r="TPM70" s="28"/>
      <c r="TPN70" s="24"/>
      <c r="TPO70" s="28"/>
      <c r="TPP70" s="24"/>
      <c r="TPQ70" s="28"/>
      <c r="TPR70" s="24"/>
      <c r="TPS70" s="28"/>
      <c r="TPT70" s="24"/>
      <c r="TPU70" s="28"/>
      <c r="TPV70" s="24"/>
      <c r="TPW70" s="28"/>
      <c r="TPX70" s="24"/>
      <c r="TPY70" s="28"/>
      <c r="TPZ70" s="24"/>
      <c r="TQA70" s="28"/>
      <c r="TQB70" s="24"/>
      <c r="TQC70" s="28"/>
      <c r="TQD70" s="24"/>
      <c r="TQE70" s="28"/>
      <c r="TQF70" s="24"/>
      <c r="TQG70" s="28"/>
      <c r="TQH70" s="24"/>
      <c r="TQI70" s="28"/>
      <c r="TQJ70" s="24"/>
      <c r="TQK70" s="28"/>
      <c r="TQL70" s="24"/>
      <c r="TQM70" s="28"/>
      <c r="TQN70" s="24"/>
      <c r="TQO70" s="28"/>
      <c r="TQP70" s="24"/>
      <c r="TQQ70" s="28"/>
      <c r="TQR70" s="24"/>
      <c r="TQS70" s="28"/>
      <c r="TQT70" s="24"/>
      <c r="TQU70" s="28"/>
      <c r="TQV70" s="24"/>
      <c r="TQW70" s="28"/>
      <c r="TQX70" s="24"/>
      <c r="TQY70" s="28"/>
      <c r="TQZ70" s="24"/>
      <c r="TRA70" s="28"/>
      <c r="TRB70" s="24"/>
      <c r="TRC70" s="28"/>
      <c r="TRD70" s="24"/>
      <c r="TRE70" s="28"/>
      <c r="TRF70" s="24"/>
      <c r="TRG70" s="28"/>
      <c r="TRH70" s="24"/>
      <c r="TRI70" s="28"/>
      <c r="TRJ70" s="24"/>
      <c r="TRK70" s="28"/>
      <c r="TRL70" s="24"/>
      <c r="TRM70" s="28"/>
      <c r="TRN70" s="24"/>
      <c r="TRO70" s="28"/>
      <c r="TRP70" s="24"/>
      <c r="TRQ70" s="28"/>
      <c r="TRR70" s="24"/>
      <c r="TRS70" s="28"/>
      <c r="TRT70" s="24"/>
      <c r="TRU70" s="28"/>
      <c r="TRV70" s="24"/>
      <c r="TRW70" s="28"/>
      <c r="TRX70" s="24"/>
      <c r="TRY70" s="28"/>
      <c r="TRZ70" s="24"/>
      <c r="TSA70" s="28"/>
      <c r="TSB70" s="24"/>
      <c r="TSC70" s="28"/>
      <c r="TSD70" s="24"/>
      <c r="TSE70" s="28"/>
      <c r="TSF70" s="24"/>
      <c r="TSG70" s="28"/>
      <c r="TSH70" s="24"/>
      <c r="TSI70" s="28"/>
      <c r="TSJ70" s="24"/>
      <c r="TSK70" s="28"/>
      <c r="TSL70" s="24"/>
      <c r="TSM70" s="28"/>
      <c r="TSN70" s="24"/>
      <c r="TSO70" s="28"/>
      <c r="TSP70" s="24"/>
      <c r="TSQ70" s="28"/>
      <c r="TSR70" s="24"/>
      <c r="TSS70" s="28"/>
      <c r="TST70" s="24"/>
      <c r="TSU70" s="28"/>
      <c r="TSV70" s="24"/>
      <c r="TSW70" s="28"/>
      <c r="TSX70" s="24"/>
      <c r="TSY70" s="28"/>
      <c r="TSZ70" s="24"/>
      <c r="TTA70" s="28"/>
      <c r="TTB70" s="24"/>
      <c r="TTC70" s="28"/>
      <c r="TTD70" s="24"/>
      <c r="TTE70" s="28"/>
      <c r="TTF70" s="24"/>
      <c r="TTG70" s="28"/>
      <c r="TTH70" s="24"/>
      <c r="TTI70" s="28"/>
      <c r="TTJ70" s="24"/>
      <c r="TTK70" s="28"/>
      <c r="TTL70" s="24"/>
      <c r="TTM70" s="28"/>
      <c r="TTN70" s="24"/>
      <c r="TTO70" s="28"/>
      <c r="TTP70" s="24"/>
      <c r="TTQ70" s="28"/>
      <c r="TTR70" s="24"/>
      <c r="TTS70" s="28"/>
      <c r="TTT70" s="24"/>
      <c r="TTU70" s="28"/>
      <c r="TTV70" s="24"/>
      <c r="TTW70" s="28"/>
      <c r="TTX70" s="24"/>
      <c r="TTY70" s="28"/>
      <c r="TTZ70" s="24"/>
      <c r="TUA70" s="28"/>
      <c r="TUB70" s="24"/>
      <c r="TUC70" s="28"/>
      <c r="TUD70" s="24"/>
      <c r="TUE70" s="28"/>
      <c r="TUF70" s="24"/>
      <c r="TUG70" s="28"/>
      <c r="TUH70" s="24"/>
      <c r="TUI70" s="28"/>
      <c r="TUJ70" s="24"/>
      <c r="TUK70" s="28"/>
      <c r="TUL70" s="24"/>
      <c r="TUM70" s="28"/>
      <c r="TUN70" s="24"/>
      <c r="TUO70" s="28"/>
      <c r="TUP70" s="24"/>
      <c r="TUQ70" s="28"/>
      <c r="TUR70" s="24"/>
      <c r="TUS70" s="28"/>
      <c r="TUT70" s="24"/>
      <c r="TUU70" s="28"/>
      <c r="TUV70" s="24"/>
      <c r="TUW70" s="28"/>
      <c r="TUX70" s="24"/>
      <c r="TUY70" s="28"/>
      <c r="TUZ70" s="24"/>
      <c r="TVA70" s="28"/>
      <c r="TVB70" s="24"/>
      <c r="TVC70" s="28"/>
      <c r="TVD70" s="24"/>
      <c r="TVE70" s="28"/>
      <c r="TVF70" s="24"/>
      <c r="TVG70" s="28"/>
      <c r="TVH70" s="24"/>
      <c r="TVI70" s="28"/>
      <c r="TVJ70" s="24"/>
      <c r="TVK70" s="28"/>
      <c r="TVL70" s="24"/>
      <c r="TVM70" s="28"/>
      <c r="TVN70" s="24"/>
      <c r="TVO70" s="28"/>
      <c r="TVP70" s="24"/>
      <c r="TVQ70" s="28"/>
      <c r="TVR70" s="24"/>
      <c r="TVS70" s="28"/>
      <c r="TVT70" s="24"/>
      <c r="TVU70" s="28"/>
      <c r="TVV70" s="24"/>
      <c r="TVW70" s="28"/>
      <c r="TVX70" s="24"/>
      <c r="TVY70" s="28"/>
      <c r="TVZ70" s="24"/>
      <c r="TWA70" s="28"/>
      <c r="TWB70" s="24"/>
      <c r="TWC70" s="28"/>
      <c r="TWD70" s="24"/>
      <c r="TWE70" s="28"/>
      <c r="TWF70" s="24"/>
      <c r="TWG70" s="28"/>
      <c r="TWH70" s="24"/>
      <c r="TWI70" s="28"/>
      <c r="TWJ70" s="24"/>
      <c r="TWK70" s="28"/>
      <c r="TWL70" s="24"/>
      <c r="TWM70" s="28"/>
      <c r="TWN70" s="24"/>
      <c r="TWO70" s="28"/>
      <c r="TWP70" s="24"/>
      <c r="TWQ70" s="28"/>
      <c r="TWR70" s="24"/>
      <c r="TWS70" s="28"/>
      <c r="TWT70" s="24"/>
      <c r="TWU70" s="28"/>
      <c r="TWV70" s="24"/>
      <c r="TWW70" s="28"/>
      <c r="TWX70" s="24"/>
      <c r="TWY70" s="28"/>
      <c r="TWZ70" s="24"/>
      <c r="TXA70" s="28"/>
      <c r="TXB70" s="24"/>
      <c r="TXC70" s="28"/>
      <c r="TXD70" s="24"/>
      <c r="TXE70" s="28"/>
      <c r="TXF70" s="24"/>
      <c r="TXG70" s="28"/>
      <c r="TXH70" s="24"/>
      <c r="TXI70" s="28"/>
      <c r="TXJ70" s="24"/>
      <c r="TXK70" s="28"/>
      <c r="TXL70" s="24"/>
      <c r="TXM70" s="28"/>
      <c r="TXN70" s="24"/>
      <c r="TXO70" s="28"/>
      <c r="TXP70" s="24"/>
      <c r="TXQ70" s="28"/>
      <c r="TXR70" s="24"/>
      <c r="TXS70" s="28"/>
      <c r="TXT70" s="24"/>
      <c r="TXU70" s="28"/>
      <c r="TXV70" s="24"/>
      <c r="TXW70" s="28"/>
      <c r="TXX70" s="24"/>
      <c r="TXY70" s="28"/>
      <c r="TXZ70" s="24"/>
      <c r="TYA70" s="28"/>
      <c r="TYB70" s="24"/>
      <c r="TYC70" s="28"/>
      <c r="TYD70" s="24"/>
      <c r="TYE70" s="28"/>
      <c r="TYF70" s="24"/>
      <c r="TYG70" s="28"/>
      <c r="TYH70" s="24"/>
      <c r="TYI70" s="28"/>
      <c r="TYJ70" s="24"/>
      <c r="TYK70" s="28"/>
      <c r="TYL70" s="24"/>
      <c r="TYM70" s="28"/>
      <c r="TYN70" s="24"/>
      <c r="TYO70" s="28"/>
      <c r="TYP70" s="24"/>
      <c r="TYQ70" s="28"/>
      <c r="TYR70" s="24"/>
      <c r="TYS70" s="28"/>
      <c r="TYT70" s="24"/>
      <c r="TYU70" s="28"/>
      <c r="TYV70" s="24"/>
      <c r="TYW70" s="28"/>
      <c r="TYX70" s="24"/>
      <c r="TYY70" s="28"/>
      <c r="TYZ70" s="24"/>
      <c r="TZA70" s="28"/>
      <c r="TZB70" s="24"/>
      <c r="TZC70" s="28"/>
      <c r="TZD70" s="24"/>
      <c r="TZE70" s="28"/>
      <c r="TZF70" s="24"/>
      <c r="TZG70" s="28"/>
      <c r="TZH70" s="24"/>
      <c r="TZI70" s="28"/>
      <c r="TZJ70" s="24"/>
      <c r="TZK70" s="28"/>
      <c r="TZL70" s="24"/>
      <c r="TZM70" s="28"/>
      <c r="TZN70" s="24"/>
      <c r="TZO70" s="28"/>
      <c r="TZP70" s="24"/>
      <c r="TZQ70" s="28"/>
      <c r="TZR70" s="24"/>
      <c r="TZS70" s="28"/>
      <c r="TZT70" s="24"/>
      <c r="TZU70" s="28"/>
      <c r="TZV70" s="24"/>
      <c r="TZW70" s="28"/>
      <c r="TZX70" s="24"/>
      <c r="TZY70" s="28"/>
      <c r="TZZ70" s="24"/>
      <c r="UAA70" s="28"/>
      <c r="UAB70" s="24"/>
      <c r="UAC70" s="28"/>
      <c r="UAD70" s="24"/>
      <c r="UAE70" s="28"/>
      <c r="UAF70" s="24"/>
      <c r="UAG70" s="28"/>
      <c r="UAH70" s="24"/>
      <c r="UAI70" s="28"/>
      <c r="UAJ70" s="24"/>
      <c r="UAK70" s="28"/>
      <c r="UAL70" s="24"/>
      <c r="UAM70" s="28"/>
      <c r="UAN70" s="24"/>
      <c r="UAO70" s="28"/>
      <c r="UAP70" s="24"/>
      <c r="UAQ70" s="28"/>
      <c r="UAR70" s="24"/>
      <c r="UAS70" s="28"/>
      <c r="UAT70" s="24"/>
      <c r="UAU70" s="28"/>
      <c r="UAV70" s="24"/>
      <c r="UAW70" s="28"/>
      <c r="UAX70" s="24"/>
      <c r="UAY70" s="28"/>
      <c r="UAZ70" s="24"/>
      <c r="UBA70" s="28"/>
      <c r="UBB70" s="24"/>
      <c r="UBC70" s="28"/>
      <c r="UBD70" s="24"/>
      <c r="UBE70" s="28"/>
      <c r="UBF70" s="24"/>
      <c r="UBG70" s="28"/>
      <c r="UBH70" s="24"/>
      <c r="UBI70" s="28"/>
      <c r="UBJ70" s="24"/>
      <c r="UBK70" s="28"/>
      <c r="UBL70" s="24"/>
      <c r="UBM70" s="28"/>
      <c r="UBN70" s="24"/>
      <c r="UBO70" s="28"/>
      <c r="UBP70" s="24"/>
      <c r="UBQ70" s="28"/>
      <c r="UBR70" s="24"/>
      <c r="UBS70" s="28"/>
      <c r="UBT70" s="24"/>
      <c r="UBU70" s="28"/>
      <c r="UBV70" s="24"/>
      <c r="UBW70" s="28"/>
      <c r="UBX70" s="24"/>
      <c r="UBY70" s="28"/>
      <c r="UBZ70" s="24"/>
      <c r="UCA70" s="28"/>
      <c r="UCB70" s="24"/>
      <c r="UCC70" s="28"/>
      <c r="UCD70" s="24"/>
      <c r="UCE70" s="28"/>
      <c r="UCF70" s="24"/>
      <c r="UCG70" s="28"/>
      <c r="UCH70" s="24"/>
      <c r="UCI70" s="28"/>
      <c r="UCJ70" s="24"/>
      <c r="UCK70" s="28"/>
      <c r="UCL70" s="24"/>
      <c r="UCM70" s="28"/>
      <c r="UCN70" s="24"/>
      <c r="UCO70" s="28"/>
      <c r="UCP70" s="24"/>
      <c r="UCQ70" s="28"/>
      <c r="UCR70" s="24"/>
      <c r="UCS70" s="28"/>
      <c r="UCT70" s="24"/>
      <c r="UCU70" s="28"/>
      <c r="UCV70" s="24"/>
      <c r="UCW70" s="28"/>
      <c r="UCX70" s="24"/>
      <c r="UCY70" s="28"/>
      <c r="UCZ70" s="24"/>
      <c r="UDA70" s="28"/>
      <c r="UDB70" s="24"/>
      <c r="UDC70" s="28"/>
      <c r="UDD70" s="24"/>
      <c r="UDE70" s="28"/>
      <c r="UDF70" s="24"/>
      <c r="UDG70" s="28"/>
      <c r="UDH70" s="24"/>
      <c r="UDI70" s="28"/>
      <c r="UDJ70" s="24"/>
      <c r="UDK70" s="28"/>
      <c r="UDL70" s="24"/>
      <c r="UDM70" s="28"/>
      <c r="UDN70" s="24"/>
      <c r="UDO70" s="28"/>
      <c r="UDP70" s="24"/>
      <c r="UDQ70" s="28"/>
      <c r="UDR70" s="24"/>
      <c r="UDS70" s="28"/>
      <c r="UDT70" s="24"/>
      <c r="UDU70" s="28"/>
      <c r="UDV70" s="24"/>
      <c r="UDW70" s="28"/>
      <c r="UDX70" s="24"/>
      <c r="UDY70" s="28"/>
      <c r="UDZ70" s="24"/>
      <c r="UEA70" s="28"/>
      <c r="UEB70" s="24"/>
      <c r="UEC70" s="28"/>
      <c r="UED70" s="24"/>
      <c r="UEE70" s="28"/>
      <c r="UEF70" s="24"/>
      <c r="UEG70" s="28"/>
      <c r="UEH70" s="24"/>
      <c r="UEI70" s="28"/>
      <c r="UEJ70" s="24"/>
      <c r="UEK70" s="28"/>
      <c r="UEL70" s="24"/>
      <c r="UEM70" s="28"/>
      <c r="UEN70" s="24"/>
      <c r="UEO70" s="28"/>
      <c r="UEP70" s="24"/>
      <c r="UEQ70" s="28"/>
      <c r="UER70" s="24"/>
      <c r="UES70" s="28"/>
      <c r="UET70" s="24"/>
      <c r="UEU70" s="28"/>
      <c r="UEV70" s="24"/>
      <c r="UEW70" s="28"/>
      <c r="UEX70" s="24"/>
      <c r="UEY70" s="28"/>
      <c r="UEZ70" s="24"/>
      <c r="UFA70" s="28"/>
      <c r="UFB70" s="24"/>
      <c r="UFC70" s="28"/>
      <c r="UFD70" s="24"/>
      <c r="UFE70" s="28"/>
      <c r="UFF70" s="24"/>
      <c r="UFG70" s="28"/>
      <c r="UFH70" s="24"/>
      <c r="UFI70" s="28"/>
      <c r="UFJ70" s="24"/>
      <c r="UFK70" s="28"/>
      <c r="UFL70" s="24"/>
      <c r="UFM70" s="28"/>
      <c r="UFN70" s="24"/>
      <c r="UFO70" s="28"/>
      <c r="UFP70" s="24"/>
      <c r="UFQ70" s="28"/>
      <c r="UFR70" s="24"/>
      <c r="UFS70" s="28"/>
      <c r="UFT70" s="24"/>
      <c r="UFU70" s="28"/>
      <c r="UFV70" s="24"/>
      <c r="UFW70" s="28"/>
      <c r="UFX70" s="24"/>
      <c r="UFY70" s="28"/>
      <c r="UFZ70" s="24"/>
      <c r="UGA70" s="28"/>
      <c r="UGB70" s="24"/>
      <c r="UGC70" s="28"/>
      <c r="UGD70" s="24"/>
      <c r="UGE70" s="28"/>
      <c r="UGF70" s="24"/>
      <c r="UGG70" s="28"/>
      <c r="UGH70" s="24"/>
      <c r="UGI70" s="28"/>
      <c r="UGJ70" s="24"/>
      <c r="UGK70" s="28"/>
      <c r="UGL70" s="24"/>
      <c r="UGM70" s="28"/>
      <c r="UGN70" s="24"/>
      <c r="UGO70" s="28"/>
      <c r="UGP70" s="24"/>
      <c r="UGQ70" s="28"/>
      <c r="UGR70" s="24"/>
      <c r="UGS70" s="28"/>
      <c r="UGT70" s="24"/>
      <c r="UGU70" s="28"/>
      <c r="UGV70" s="24"/>
      <c r="UGW70" s="28"/>
      <c r="UGX70" s="24"/>
      <c r="UGY70" s="28"/>
      <c r="UGZ70" s="24"/>
      <c r="UHA70" s="28"/>
      <c r="UHB70" s="24"/>
      <c r="UHC70" s="28"/>
      <c r="UHD70" s="24"/>
      <c r="UHE70" s="28"/>
      <c r="UHF70" s="24"/>
      <c r="UHG70" s="28"/>
      <c r="UHH70" s="24"/>
      <c r="UHI70" s="28"/>
      <c r="UHJ70" s="24"/>
      <c r="UHK70" s="28"/>
      <c r="UHL70" s="24"/>
      <c r="UHM70" s="28"/>
      <c r="UHN70" s="24"/>
      <c r="UHO70" s="28"/>
      <c r="UHP70" s="24"/>
      <c r="UHQ70" s="28"/>
      <c r="UHR70" s="24"/>
      <c r="UHS70" s="28"/>
      <c r="UHT70" s="24"/>
      <c r="UHU70" s="28"/>
      <c r="UHV70" s="24"/>
      <c r="UHW70" s="28"/>
      <c r="UHX70" s="24"/>
      <c r="UHY70" s="28"/>
      <c r="UHZ70" s="24"/>
      <c r="UIA70" s="28"/>
      <c r="UIB70" s="24"/>
      <c r="UIC70" s="28"/>
      <c r="UID70" s="24"/>
      <c r="UIE70" s="28"/>
      <c r="UIF70" s="24"/>
      <c r="UIG70" s="28"/>
      <c r="UIH70" s="24"/>
      <c r="UII70" s="28"/>
      <c r="UIJ70" s="24"/>
      <c r="UIK70" s="28"/>
      <c r="UIL70" s="24"/>
      <c r="UIM70" s="28"/>
      <c r="UIN70" s="24"/>
      <c r="UIO70" s="28"/>
      <c r="UIP70" s="24"/>
      <c r="UIQ70" s="28"/>
      <c r="UIR70" s="24"/>
      <c r="UIS70" s="28"/>
      <c r="UIT70" s="24"/>
      <c r="UIU70" s="28"/>
      <c r="UIV70" s="24"/>
      <c r="UIW70" s="28"/>
      <c r="UIX70" s="24"/>
      <c r="UIY70" s="28"/>
      <c r="UIZ70" s="24"/>
      <c r="UJA70" s="28"/>
      <c r="UJB70" s="24"/>
      <c r="UJC70" s="28"/>
      <c r="UJD70" s="24"/>
      <c r="UJE70" s="28"/>
      <c r="UJF70" s="24"/>
      <c r="UJG70" s="28"/>
      <c r="UJH70" s="24"/>
      <c r="UJI70" s="28"/>
      <c r="UJJ70" s="24"/>
      <c r="UJK70" s="28"/>
      <c r="UJL70" s="24"/>
      <c r="UJM70" s="28"/>
      <c r="UJN70" s="24"/>
      <c r="UJO70" s="28"/>
      <c r="UJP70" s="24"/>
      <c r="UJQ70" s="28"/>
      <c r="UJR70" s="24"/>
      <c r="UJS70" s="28"/>
      <c r="UJT70" s="24"/>
      <c r="UJU70" s="28"/>
      <c r="UJV70" s="24"/>
      <c r="UJW70" s="28"/>
      <c r="UJX70" s="24"/>
      <c r="UJY70" s="28"/>
      <c r="UJZ70" s="24"/>
      <c r="UKA70" s="28"/>
      <c r="UKB70" s="24"/>
      <c r="UKC70" s="28"/>
      <c r="UKD70" s="24"/>
      <c r="UKE70" s="28"/>
      <c r="UKF70" s="24"/>
      <c r="UKG70" s="28"/>
      <c r="UKH70" s="24"/>
      <c r="UKI70" s="28"/>
      <c r="UKJ70" s="24"/>
      <c r="UKK70" s="28"/>
      <c r="UKL70" s="24"/>
      <c r="UKM70" s="28"/>
      <c r="UKN70" s="24"/>
      <c r="UKO70" s="28"/>
      <c r="UKP70" s="24"/>
      <c r="UKQ70" s="28"/>
      <c r="UKR70" s="24"/>
      <c r="UKS70" s="28"/>
      <c r="UKT70" s="24"/>
      <c r="UKU70" s="28"/>
      <c r="UKV70" s="24"/>
      <c r="UKW70" s="28"/>
      <c r="UKX70" s="24"/>
      <c r="UKY70" s="28"/>
      <c r="UKZ70" s="24"/>
      <c r="ULA70" s="28"/>
      <c r="ULB70" s="24"/>
      <c r="ULC70" s="28"/>
      <c r="ULD70" s="24"/>
      <c r="ULE70" s="28"/>
      <c r="ULF70" s="24"/>
      <c r="ULG70" s="28"/>
      <c r="ULH70" s="24"/>
      <c r="ULI70" s="28"/>
      <c r="ULJ70" s="24"/>
      <c r="ULK70" s="28"/>
      <c r="ULL70" s="24"/>
      <c r="ULM70" s="28"/>
      <c r="ULN70" s="24"/>
      <c r="ULO70" s="28"/>
      <c r="ULP70" s="24"/>
      <c r="ULQ70" s="28"/>
      <c r="ULR70" s="24"/>
      <c r="ULS70" s="28"/>
      <c r="ULT70" s="24"/>
      <c r="ULU70" s="28"/>
      <c r="ULV70" s="24"/>
      <c r="ULW70" s="28"/>
      <c r="ULX70" s="24"/>
      <c r="ULY70" s="28"/>
      <c r="ULZ70" s="24"/>
      <c r="UMA70" s="28"/>
      <c r="UMB70" s="24"/>
      <c r="UMC70" s="28"/>
      <c r="UMD70" s="24"/>
      <c r="UME70" s="28"/>
      <c r="UMF70" s="24"/>
      <c r="UMG70" s="28"/>
      <c r="UMH70" s="24"/>
      <c r="UMI70" s="28"/>
      <c r="UMJ70" s="24"/>
      <c r="UMK70" s="28"/>
      <c r="UML70" s="24"/>
      <c r="UMM70" s="28"/>
      <c r="UMN70" s="24"/>
      <c r="UMO70" s="28"/>
      <c r="UMP70" s="24"/>
      <c r="UMQ70" s="28"/>
      <c r="UMR70" s="24"/>
      <c r="UMS70" s="28"/>
      <c r="UMT70" s="24"/>
      <c r="UMU70" s="28"/>
      <c r="UMV70" s="24"/>
      <c r="UMW70" s="28"/>
      <c r="UMX70" s="24"/>
      <c r="UMY70" s="28"/>
      <c r="UMZ70" s="24"/>
      <c r="UNA70" s="28"/>
      <c r="UNB70" s="24"/>
      <c r="UNC70" s="28"/>
      <c r="UND70" s="24"/>
      <c r="UNE70" s="28"/>
      <c r="UNF70" s="24"/>
      <c r="UNG70" s="28"/>
      <c r="UNH70" s="24"/>
      <c r="UNI70" s="28"/>
      <c r="UNJ70" s="24"/>
      <c r="UNK70" s="28"/>
      <c r="UNL70" s="24"/>
      <c r="UNM70" s="28"/>
      <c r="UNN70" s="24"/>
      <c r="UNO70" s="28"/>
      <c r="UNP70" s="24"/>
      <c r="UNQ70" s="28"/>
      <c r="UNR70" s="24"/>
      <c r="UNS70" s="28"/>
      <c r="UNT70" s="24"/>
      <c r="UNU70" s="28"/>
      <c r="UNV70" s="24"/>
      <c r="UNW70" s="28"/>
      <c r="UNX70" s="24"/>
      <c r="UNY70" s="28"/>
      <c r="UNZ70" s="24"/>
      <c r="UOA70" s="28"/>
      <c r="UOB70" s="24"/>
      <c r="UOC70" s="28"/>
      <c r="UOD70" s="24"/>
      <c r="UOE70" s="28"/>
      <c r="UOF70" s="24"/>
      <c r="UOG70" s="28"/>
      <c r="UOH70" s="24"/>
      <c r="UOI70" s="28"/>
      <c r="UOJ70" s="24"/>
      <c r="UOK70" s="28"/>
      <c r="UOL70" s="24"/>
      <c r="UOM70" s="28"/>
      <c r="UON70" s="24"/>
      <c r="UOO70" s="28"/>
      <c r="UOP70" s="24"/>
      <c r="UOQ70" s="28"/>
      <c r="UOR70" s="24"/>
      <c r="UOS70" s="28"/>
      <c r="UOT70" s="24"/>
      <c r="UOU70" s="28"/>
      <c r="UOV70" s="24"/>
      <c r="UOW70" s="28"/>
      <c r="UOX70" s="24"/>
      <c r="UOY70" s="28"/>
      <c r="UOZ70" s="24"/>
      <c r="UPA70" s="28"/>
      <c r="UPB70" s="24"/>
      <c r="UPC70" s="28"/>
      <c r="UPD70" s="24"/>
      <c r="UPE70" s="28"/>
      <c r="UPF70" s="24"/>
      <c r="UPG70" s="28"/>
      <c r="UPH70" s="24"/>
      <c r="UPI70" s="28"/>
      <c r="UPJ70" s="24"/>
      <c r="UPK70" s="28"/>
      <c r="UPL70" s="24"/>
      <c r="UPM70" s="28"/>
      <c r="UPN70" s="24"/>
      <c r="UPO70" s="28"/>
      <c r="UPP70" s="24"/>
      <c r="UPQ70" s="28"/>
      <c r="UPR70" s="24"/>
      <c r="UPS70" s="28"/>
      <c r="UPT70" s="24"/>
      <c r="UPU70" s="28"/>
      <c r="UPV70" s="24"/>
      <c r="UPW70" s="28"/>
      <c r="UPX70" s="24"/>
      <c r="UPY70" s="28"/>
      <c r="UPZ70" s="24"/>
      <c r="UQA70" s="28"/>
      <c r="UQB70" s="24"/>
      <c r="UQC70" s="28"/>
      <c r="UQD70" s="24"/>
      <c r="UQE70" s="28"/>
      <c r="UQF70" s="24"/>
      <c r="UQG70" s="28"/>
      <c r="UQH70" s="24"/>
      <c r="UQI70" s="28"/>
      <c r="UQJ70" s="24"/>
      <c r="UQK70" s="28"/>
      <c r="UQL70" s="24"/>
      <c r="UQM70" s="28"/>
      <c r="UQN70" s="24"/>
      <c r="UQO70" s="28"/>
      <c r="UQP70" s="24"/>
      <c r="UQQ70" s="28"/>
      <c r="UQR70" s="24"/>
      <c r="UQS70" s="28"/>
      <c r="UQT70" s="24"/>
      <c r="UQU70" s="28"/>
      <c r="UQV70" s="24"/>
      <c r="UQW70" s="28"/>
      <c r="UQX70" s="24"/>
      <c r="UQY70" s="28"/>
      <c r="UQZ70" s="24"/>
      <c r="URA70" s="28"/>
      <c r="URB70" s="24"/>
      <c r="URC70" s="28"/>
      <c r="URD70" s="24"/>
      <c r="URE70" s="28"/>
      <c r="URF70" s="24"/>
      <c r="URG70" s="28"/>
      <c r="URH70" s="24"/>
      <c r="URI70" s="28"/>
      <c r="URJ70" s="24"/>
      <c r="URK70" s="28"/>
      <c r="URL70" s="24"/>
      <c r="URM70" s="28"/>
      <c r="URN70" s="24"/>
      <c r="URO70" s="28"/>
      <c r="URP70" s="24"/>
      <c r="URQ70" s="28"/>
      <c r="URR70" s="24"/>
      <c r="URS70" s="28"/>
      <c r="URT70" s="24"/>
      <c r="URU70" s="28"/>
      <c r="URV70" s="24"/>
      <c r="URW70" s="28"/>
      <c r="URX70" s="24"/>
      <c r="URY70" s="28"/>
      <c r="URZ70" s="24"/>
      <c r="USA70" s="28"/>
      <c r="USB70" s="24"/>
      <c r="USC70" s="28"/>
      <c r="USD70" s="24"/>
      <c r="USE70" s="28"/>
      <c r="USF70" s="24"/>
      <c r="USG70" s="28"/>
      <c r="USH70" s="24"/>
      <c r="USI70" s="28"/>
      <c r="USJ70" s="24"/>
      <c r="USK70" s="28"/>
      <c r="USL70" s="24"/>
      <c r="USM70" s="28"/>
      <c r="USN70" s="24"/>
      <c r="USO70" s="28"/>
      <c r="USP70" s="24"/>
      <c r="USQ70" s="28"/>
      <c r="USR70" s="24"/>
      <c r="USS70" s="28"/>
      <c r="UST70" s="24"/>
      <c r="USU70" s="28"/>
      <c r="USV70" s="24"/>
      <c r="USW70" s="28"/>
      <c r="USX70" s="24"/>
      <c r="USY70" s="28"/>
      <c r="USZ70" s="24"/>
      <c r="UTA70" s="28"/>
      <c r="UTB70" s="24"/>
      <c r="UTC70" s="28"/>
      <c r="UTD70" s="24"/>
      <c r="UTE70" s="28"/>
      <c r="UTF70" s="24"/>
      <c r="UTG70" s="28"/>
      <c r="UTH70" s="24"/>
      <c r="UTI70" s="28"/>
      <c r="UTJ70" s="24"/>
      <c r="UTK70" s="28"/>
      <c r="UTL70" s="24"/>
      <c r="UTM70" s="28"/>
      <c r="UTN70" s="24"/>
      <c r="UTO70" s="28"/>
      <c r="UTP70" s="24"/>
      <c r="UTQ70" s="28"/>
      <c r="UTR70" s="24"/>
      <c r="UTS70" s="28"/>
      <c r="UTT70" s="24"/>
      <c r="UTU70" s="28"/>
      <c r="UTV70" s="24"/>
      <c r="UTW70" s="28"/>
      <c r="UTX70" s="24"/>
      <c r="UTY70" s="28"/>
      <c r="UTZ70" s="24"/>
      <c r="UUA70" s="28"/>
      <c r="UUB70" s="24"/>
      <c r="UUC70" s="28"/>
      <c r="UUD70" s="24"/>
      <c r="UUE70" s="28"/>
      <c r="UUF70" s="24"/>
      <c r="UUG70" s="28"/>
      <c r="UUH70" s="24"/>
      <c r="UUI70" s="28"/>
      <c r="UUJ70" s="24"/>
      <c r="UUK70" s="28"/>
      <c r="UUL70" s="24"/>
      <c r="UUM70" s="28"/>
      <c r="UUN70" s="24"/>
      <c r="UUO70" s="28"/>
      <c r="UUP70" s="24"/>
      <c r="UUQ70" s="28"/>
      <c r="UUR70" s="24"/>
      <c r="UUS70" s="28"/>
      <c r="UUT70" s="24"/>
      <c r="UUU70" s="28"/>
      <c r="UUV70" s="24"/>
      <c r="UUW70" s="28"/>
      <c r="UUX70" s="24"/>
      <c r="UUY70" s="28"/>
      <c r="UUZ70" s="24"/>
      <c r="UVA70" s="28"/>
      <c r="UVB70" s="24"/>
      <c r="UVC70" s="28"/>
      <c r="UVD70" s="24"/>
      <c r="UVE70" s="28"/>
      <c r="UVF70" s="24"/>
      <c r="UVG70" s="28"/>
      <c r="UVH70" s="24"/>
      <c r="UVI70" s="28"/>
      <c r="UVJ70" s="24"/>
      <c r="UVK70" s="28"/>
      <c r="UVL70" s="24"/>
      <c r="UVM70" s="28"/>
      <c r="UVN70" s="24"/>
      <c r="UVO70" s="28"/>
      <c r="UVP70" s="24"/>
      <c r="UVQ70" s="28"/>
      <c r="UVR70" s="24"/>
      <c r="UVS70" s="28"/>
      <c r="UVT70" s="24"/>
      <c r="UVU70" s="28"/>
      <c r="UVV70" s="24"/>
      <c r="UVW70" s="28"/>
      <c r="UVX70" s="24"/>
      <c r="UVY70" s="28"/>
      <c r="UVZ70" s="24"/>
      <c r="UWA70" s="28"/>
      <c r="UWB70" s="24"/>
      <c r="UWC70" s="28"/>
      <c r="UWD70" s="24"/>
      <c r="UWE70" s="28"/>
      <c r="UWF70" s="24"/>
      <c r="UWG70" s="28"/>
      <c r="UWH70" s="24"/>
      <c r="UWI70" s="28"/>
      <c r="UWJ70" s="24"/>
      <c r="UWK70" s="28"/>
      <c r="UWL70" s="24"/>
      <c r="UWM70" s="28"/>
      <c r="UWN70" s="24"/>
      <c r="UWO70" s="28"/>
      <c r="UWP70" s="24"/>
      <c r="UWQ70" s="28"/>
      <c r="UWR70" s="24"/>
      <c r="UWS70" s="28"/>
      <c r="UWT70" s="24"/>
      <c r="UWU70" s="28"/>
      <c r="UWV70" s="24"/>
      <c r="UWW70" s="28"/>
      <c r="UWX70" s="24"/>
      <c r="UWY70" s="28"/>
      <c r="UWZ70" s="24"/>
      <c r="UXA70" s="28"/>
      <c r="UXB70" s="24"/>
      <c r="UXC70" s="28"/>
      <c r="UXD70" s="24"/>
      <c r="UXE70" s="28"/>
      <c r="UXF70" s="24"/>
      <c r="UXG70" s="28"/>
      <c r="UXH70" s="24"/>
      <c r="UXI70" s="28"/>
      <c r="UXJ70" s="24"/>
      <c r="UXK70" s="28"/>
      <c r="UXL70" s="24"/>
      <c r="UXM70" s="28"/>
      <c r="UXN70" s="24"/>
      <c r="UXO70" s="28"/>
      <c r="UXP70" s="24"/>
      <c r="UXQ70" s="28"/>
      <c r="UXR70" s="24"/>
      <c r="UXS70" s="28"/>
      <c r="UXT70" s="24"/>
      <c r="UXU70" s="28"/>
      <c r="UXV70" s="24"/>
      <c r="UXW70" s="28"/>
      <c r="UXX70" s="24"/>
      <c r="UXY70" s="28"/>
      <c r="UXZ70" s="24"/>
      <c r="UYA70" s="28"/>
      <c r="UYB70" s="24"/>
      <c r="UYC70" s="28"/>
      <c r="UYD70" s="24"/>
      <c r="UYE70" s="28"/>
      <c r="UYF70" s="24"/>
      <c r="UYG70" s="28"/>
      <c r="UYH70" s="24"/>
      <c r="UYI70" s="28"/>
      <c r="UYJ70" s="24"/>
      <c r="UYK70" s="28"/>
      <c r="UYL70" s="24"/>
      <c r="UYM70" s="28"/>
      <c r="UYN70" s="24"/>
      <c r="UYO70" s="28"/>
      <c r="UYP70" s="24"/>
      <c r="UYQ70" s="28"/>
      <c r="UYR70" s="24"/>
      <c r="UYS70" s="28"/>
      <c r="UYT70" s="24"/>
      <c r="UYU70" s="28"/>
      <c r="UYV70" s="24"/>
      <c r="UYW70" s="28"/>
      <c r="UYX70" s="24"/>
      <c r="UYY70" s="28"/>
      <c r="UYZ70" s="24"/>
      <c r="UZA70" s="28"/>
      <c r="UZB70" s="24"/>
      <c r="UZC70" s="28"/>
      <c r="UZD70" s="24"/>
      <c r="UZE70" s="28"/>
      <c r="UZF70" s="24"/>
      <c r="UZG70" s="28"/>
      <c r="UZH70" s="24"/>
      <c r="UZI70" s="28"/>
      <c r="UZJ70" s="24"/>
      <c r="UZK70" s="28"/>
      <c r="UZL70" s="24"/>
      <c r="UZM70" s="28"/>
      <c r="UZN70" s="24"/>
      <c r="UZO70" s="28"/>
      <c r="UZP70" s="24"/>
      <c r="UZQ70" s="28"/>
      <c r="UZR70" s="24"/>
      <c r="UZS70" s="28"/>
      <c r="UZT70" s="24"/>
      <c r="UZU70" s="28"/>
      <c r="UZV70" s="24"/>
      <c r="UZW70" s="28"/>
      <c r="UZX70" s="24"/>
      <c r="UZY70" s="28"/>
      <c r="UZZ70" s="24"/>
      <c r="VAA70" s="28"/>
      <c r="VAB70" s="24"/>
      <c r="VAC70" s="28"/>
      <c r="VAD70" s="24"/>
      <c r="VAE70" s="28"/>
      <c r="VAF70" s="24"/>
      <c r="VAG70" s="28"/>
      <c r="VAH70" s="24"/>
      <c r="VAI70" s="28"/>
      <c r="VAJ70" s="24"/>
      <c r="VAK70" s="28"/>
      <c r="VAL70" s="24"/>
      <c r="VAM70" s="28"/>
      <c r="VAN70" s="24"/>
      <c r="VAO70" s="28"/>
      <c r="VAP70" s="24"/>
      <c r="VAQ70" s="28"/>
      <c r="VAR70" s="24"/>
      <c r="VAS70" s="28"/>
      <c r="VAT70" s="24"/>
      <c r="VAU70" s="28"/>
      <c r="VAV70" s="24"/>
      <c r="VAW70" s="28"/>
      <c r="VAX70" s="24"/>
      <c r="VAY70" s="28"/>
      <c r="VAZ70" s="24"/>
      <c r="VBA70" s="28"/>
      <c r="VBB70" s="24"/>
      <c r="VBC70" s="28"/>
      <c r="VBD70" s="24"/>
      <c r="VBE70" s="28"/>
      <c r="VBF70" s="24"/>
      <c r="VBG70" s="28"/>
      <c r="VBH70" s="24"/>
      <c r="VBI70" s="28"/>
      <c r="VBJ70" s="24"/>
      <c r="VBK70" s="28"/>
      <c r="VBL70" s="24"/>
      <c r="VBM70" s="28"/>
      <c r="VBN70" s="24"/>
      <c r="VBO70" s="28"/>
      <c r="VBP70" s="24"/>
      <c r="VBQ70" s="28"/>
      <c r="VBR70" s="24"/>
      <c r="VBS70" s="28"/>
      <c r="VBT70" s="24"/>
      <c r="VBU70" s="28"/>
      <c r="VBV70" s="24"/>
      <c r="VBW70" s="28"/>
      <c r="VBX70" s="24"/>
      <c r="VBY70" s="28"/>
      <c r="VBZ70" s="24"/>
      <c r="VCA70" s="28"/>
      <c r="VCB70" s="24"/>
      <c r="VCC70" s="28"/>
      <c r="VCD70" s="24"/>
      <c r="VCE70" s="28"/>
      <c r="VCF70" s="24"/>
      <c r="VCG70" s="28"/>
      <c r="VCH70" s="24"/>
      <c r="VCI70" s="28"/>
      <c r="VCJ70" s="24"/>
      <c r="VCK70" s="28"/>
      <c r="VCL70" s="24"/>
      <c r="VCM70" s="28"/>
      <c r="VCN70" s="24"/>
      <c r="VCO70" s="28"/>
      <c r="VCP70" s="24"/>
      <c r="VCQ70" s="28"/>
      <c r="VCR70" s="24"/>
      <c r="VCS70" s="28"/>
      <c r="VCT70" s="24"/>
      <c r="VCU70" s="28"/>
      <c r="VCV70" s="24"/>
      <c r="VCW70" s="28"/>
      <c r="VCX70" s="24"/>
      <c r="VCY70" s="28"/>
      <c r="VCZ70" s="24"/>
      <c r="VDA70" s="28"/>
      <c r="VDB70" s="24"/>
      <c r="VDC70" s="28"/>
      <c r="VDD70" s="24"/>
      <c r="VDE70" s="28"/>
      <c r="VDF70" s="24"/>
      <c r="VDG70" s="28"/>
      <c r="VDH70" s="24"/>
      <c r="VDI70" s="28"/>
      <c r="VDJ70" s="24"/>
      <c r="VDK70" s="28"/>
      <c r="VDL70" s="24"/>
      <c r="VDM70" s="28"/>
      <c r="VDN70" s="24"/>
      <c r="VDO70" s="28"/>
      <c r="VDP70" s="24"/>
      <c r="VDQ70" s="28"/>
      <c r="VDR70" s="24"/>
      <c r="VDS70" s="28"/>
      <c r="VDT70" s="24"/>
      <c r="VDU70" s="28"/>
      <c r="VDV70" s="24"/>
      <c r="VDW70" s="28"/>
      <c r="VDX70" s="24"/>
      <c r="VDY70" s="28"/>
      <c r="VDZ70" s="24"/>
      <c r="VEA70" s="28"/>
      <c r="VEB70" s="24"/>
      <c r="VEC70" s="28"/>
      <c r="VED70" s="24"/>
      <c r="VEE70" s="28"/>
      <c r="VEF70" s="24"/>
      <c r="VEG70" s="28"/>
      <c r="VEH70" s="24"/>
      <c r="VEI70" s="28"/>
      <c r="VEJ70" s="24"/>
      <c r="VEK70" s="28"/>
      <c r="VEL70" s="24"/>
      <c r="VEM70" s="28"/>
      <c r="VEN70" s="24"/>
      <c r="VEO70" s="28"/>
      <c r="VEP70" s="24"/>
      <c r="VEQ70" s="28"/>
      <c r="VER70" s="24"/>
      <c r="VES70" s="28"/>
      <c r="VET70" s="24"/>
      <c r="VEU70" s="28"/>
      <c r="VEV70" s="24"/>
      <c r="VEW70" s="28"/>
      <c r="VEX70" s="24"/>
      <c r="VEY70" s="28"/>
      <c r="VEZ70" s="24"/>
      <c r="VFA70" s="28"/>
      <c r="VFB70" s="24"/>
      <c r="VFC70" s="28"/>
      <c r="VFD70" s="24"/>
      <c r="VFE70" s="28"/>
      <c r="VFF70" s="24"/>
      <c r="VFG70" s="28"/>
      <c r="VFH70" s="24"/>
      <c r="VFI70" s="28"/>
      <c r="VFJ70" s="24"/>
      <c r="VFK70" s="28"/>
      <c r="VFL70" s="24"/>
      <c r="VFM70" s="28"/>
      <c r="VFN70" s="24"/>
      <c r="VFO70" s="28"/>
      <c r="VFP70" s="24"/>
      <c r="VFQ70" s="28"/>
      <c r="VFR70" s="24"/>
      <c r="VFS70" s="28"/>
      <c r="VFT70" s="24"/>
      <c r="VFU70" s="28"/>
      <c r="VFV70" s="24"/>
      <c r="VFW70" s="28"/>
      <c r="VFX70" s="24"/>
      <c r="VFY70" s="28"/>
      <c r="VFZ70" s="24"/>
      <c r="VGA70" s="28"/>
      <c r="VGB70" s="24"/>
      <c r="VGC70" s="28"/>
      <c r="VGD70" s="24"/>
      <c r="VGE70" s="28"/>
      <c r="VGF70" s="24"/>
      <c r="VGG70" s="28"/>
      <c r="VGH70" s="24"/>
      <c r="VGI70" s="28"/>
      <c r="VGJ70" s="24"/>
      <c r="VGK70" s="28"/>
      <c r="VGL70" s="24"/>
      <c r="VGM70" s="28"/>
      <c r="VGN70" s="24"/>
      <c r="VGO70" s="28"/>
      <c r="VGP70" s="24"/>
      <c r="VGQ70" s="28"/>
      <c r="VGR70" s="24"/>
      <c r="VGS70" s="28"/>
      <c r="VGT70" s="24"/>
      <c r="VGU70" s="28"/>
      <c r="VGV70" s="24"/>
      <c r="VGW70" s="28"/>
      <c r="VGX70" s="24"/>
      <c r="VGY70" s="28"/>
      <c r="VGZ70" s="24"/>
      <c r="VHA70" s="28"/>
      <c r="VHB70" s="24"/>
      <c r="VHC70" s="28"/>
      <c r="VHD70" s="24"/>
      <c r="VHE70" s="28"/>
      <c r="VHF70" s="24"/>
      <c r="VHG70" s="28"/>
      <c r="VHH70" s="24"/>
      <c r="VHI70" s="28"/>
      <c r="VHJ70" s="24"/>
      <c r="VHK70" s="28"/>
      <c r="VHL70" s="24"/>
      <c r="VHM70" s="28"/>
      <c r="VHN70" s="24"/>
      <c r="VHO70" s="28"/>
      <c r="VHP70" s="24"/>
      <c r="VHQ70" s="28"/>
      <c r="VHR70" s="24"/>
      <c r="VHS70" s="28"/>
      <c r="VHT70" s="24"/>
      <c r="VHU70" s="28"/>
      <c r="VHV70" s="24"/>
      <c r="VHW70" s="28"/>
      <c r="VHX70" s="24"/>
      <c r="VHY70" s="28"/>
      <c r="VHZ70" s="24"/>
      <c r="VIA70" s="28"/>
      <c r="VIB70" s="24"/>
      <c r="VIC70" s="28"/>
      <c r="VID70" s="24"/>
      <c r="VIE70" s="28"/>
      <c r="VIF70" s="24"/>
      <c r="VIG70" s="28"/>
      <c r="VIH70" s="24"/>
      <c r="VII70" s="28"/>
      <c r="VIJ70" s="24"/>
      <c r="VIK70" s="28"/>
      <c r="VIL70" s="24"/>
      <c r="VIM70" s="28"/>
      <c r="VIN70" s="24"/>
      <c r="VIO70" s="28"/>
      <c r="VIP70" s="24"/>
      <c r="VIQ70" s="28"/>
      <c r="VIR70" s="24"/>
      <c r="VIS70" s="28"/>
      <c r="VIT70" s="24"/>
      <c r="VIU70" s="28"/>
      <c r="VIV70" s="24"/>
      <c r="VIW70" s="28"/>
      <c r="VIX70" s="24"/>
      <c r="VIY70" s="28"/>
      <c r="VIZ70" s="24"/>
      <c r="VJA70" s="28"/>
      <c r="VJB70" s="24"/>
      <c r="VJC70" s="28"/>
      <c r="VJD70" s="24"/>
      <c r="VJE70" s="28"/>
      <c r="VJF70" s="24"/>
      <c r="VJG70" s="28"/>
      <c r="VJH70" s="24"/>
      <c r="VJI70" s="28"/>
      <c r="VJJ70" s="24"/>
      <c r="VJK70" s="28"/>
      <c r="VJL70" s="24"/>
      <c r="VJM70" s="28"/>
      <c r="VJN70" s="24"/>
      <c r="VJO70" s="28"/>
      <c r="VJP70" s="24"/>
      <c r="VJQ70" s="28"/>
      <c r="VJR70" s="24"/>
      <c r="VJS70" s="28"/>
      <c r="VJT70" s="24"/>
      <c r="VJU70" s="28"/>
      <c r="VJV70" s="24"/>
      <c r="VJW70" s="28"/>
      <c r="VJX70" s="24"/>
      <c r="VJY70" s="28"/>
      <c r="VJZ70" s="24"/>
      <c r="VKA70" s="28"/>
      <c r="VKB70" s="24"/>
      <c r="VKC70" s="28"/>
      <c r="VKD70" s="24"/>
      <c r="VKE70" s="28"/>
      <c r="VKF70" s="24"/>
      <c r="VKG70" s="28"/>
      <c r="VKH70" s="24"/>
      <c r="VKI70" s="28"/>
      <c r="VKJ70" s="24"/>
      <c r="VKK70" s="28"/>
      <c r="VKL70" s="24"/>
      <c r="VKM70" s="28"/>
      <c r="VKN70" s="24"/>
      <c r="VKO70" s="28"/>
      <c r="VKP70" s="24"/>
      <c r="VKQ70" s="28"/>
      <c r="VKR70" s="24"/>
      <c r="VKS70" s="28"/>
      <c r="VKT70" s="24"/>
      <c r="VKU70" s="28"/>
      <c r="VKV70" s="24"/>
      <c r="VKW70" s="28"/>
      <c r="VKX70" s="24"/>
      <c r="VKY70" s="28"/>
      <c r="VKZ70" s="24"/>
      <c r="VLA70" s="28"/>
      <c r="VLB70" s="24"/>
      <c r="VLC70" s="28"/>
      <c r="VLD70" s="24"/>
      <c r="VLE70" s="28"/>
      <c r="VLF70" s="24"/>
      <c r="VLG70" s="28"/>
      <c r="VLH70" s="24"/>
      <c r="VLI70" s="28"/>
      <c r="VLJ70" s="24"/>
      <c r="VLK70" s="28"/>
      <c r="VLL70" s="24"/>
      <c r="VLM70" s="28"/>
      <c r="VLN70" s="24"/>
      <c r="VLO70" s="28"/>
      <c r="VLP70" s="24"/>
      <c r="VLQ70" s="28"/>
      <c r="VLR70" s="24"/>
      <c r="VLS70" s="28"/>
      <c r="VLT70" s="24"/>
      <c r="VLU70" s="28"/>
      <c r="VLV70" s="24"/>
      <c r="VLW70" s="28"/>
      <c r="VLX70" s="24"/>
      <c r="VLY70" s="28"/>
      <c r="VLZ70" s="24"/>
      <c r="VMA70" s="28"/>
      <c r="VMB70" s="24"/>
      <c r="VMC70" s="28"/>
      <c r="VMD70" s="24"/>
      <c r="VME70" s="28"/>
      <c r="VMF70" s="24"/>
      <c r="VMG70" s="28"/>
      <c r="VMH70" s="24"/>
      <c r="VMI70" s="28"/>
      <c r="VMJ70" s="24"/>
      <c r="VMK70" s="28"/>
      <c r="VML70" s="24"/>
      <c r="VMM70" s="28"/>
      <c r="VMN70" s="24"/>
      <c r="VMO70" s="28"/>
      <c r="VMP70" s="24"/>
      <c r="VMQ70" s="28"/>
      <c r="VMR70" s="24"/>
      <c r="VMS70" s="28"/>
      <c r="VMT70" s="24"/>
      <c r="VMU70" s="28"/>
      <c r="VMV70" s="24"/>
      <c r="VMW70" s="28"/>
      <c r="VMX70" s="24"/>
      <c r="VMY70" s="28"/>
      <c r="VMZ70" s="24"/>
      <c r="VNA70" s="28"/>
      <c r="VNB70" s="24"/>
      <c r="VNC70" s="28"/>
      <c r="VND70" s="24"/>
      <c r="VNE70" s="28"/>
      <c r="VNF70" s="24"/>
      <c r="VNG70" s="28"/>
      <c r="VNH70" s="24"/>
      <c r="VNI70" s="28"/>
      <c r="VNJ70" s="24"/>
      <c r="VNK70" s="28"/>
      <c r="VNL70" s="24"/>
      <c r="VNM70" s="28"/>
      <c r="VNN70" s="24"/>
      <c r="VNO70" s="28"/>
      <c r="VNP70" s="24"/>
      <c r="VNQ70" s="28"/>
      <c r="VNR70" s="24"/>
      <c r="VNS70" s="28"/>
      <c r="VNT70" s="24"/>
      <c r="VNU70" s="28"/>
      <c r="VNV70" s="24"/>
      <c r="VNW70" s="28"/>
      <c r="VNX70" s="24"/>
      <c r="VNY70" s="28"/>
      <c r="VNZ70" s="24"/>
      <c r="VOA70" s="28"/>
      <c r="VOB70" s="24"/>
      <c r="VOC70" s="28"/>
      <c r="VOD70" s="24"/>
      <c r="VOE70" s="28"/>
      <c r="VOF70" s="24"/>
      <c r="VOG70" s="28"/>
      <c r="VOH70" s="24"/>
      <c r="VOI70" s="28"/>
      <c r="VOJ70" s="24"/>
      <c r="VOK70" s="28"/>
      <c r="VOL70" s="24"/>
      <c r="VOM70" s="28"/>
      <c r="VON70" s="24"/>
      <c r="VOO70" s="28"/>
      <c r="VOP70" s="24"/>
      <c r="VOQ70" s="28"/>
      <c r="VOR70" s="24"/>
      <c r="VOS70" s="28"/>
      <c r="VOT70" s="24"/>
      <c r="VOU70" s="28"/>
      <c r="VOV70" s="24"/>
      <c r="VOW70" s="28"/>
      <c r="VOX70" s="24"/>
      <c r="VOY70" s="28"/>
      <c r="VOZ70" s="24"/>
      <c r="VPA70" s="28"/>
      <c r="VPB70" s="24"/>
      <c r="VPC70" s="28"/>
      <c r="VPD70" s="24"/>
      <c r="VPE70" s="28"/>
      <c r="VPF70" s="24"/>
      <c r="VPG70" s="28"/>
      <c r="VPH70" s="24"/>
      <c r="VPI70" s="28"/>
      <c r="VPJ70" s="24"/>
      <c r="VPK70" s="28"/>
      <c r="VPL70" s="24"/>
      <c r="VPM70" s="28"/>
      <c r="VPN70" s="24"/>
      <c r="VPO70" s="28"/>
      <c r="VPP70" s="24"/>
      <c r="VPQ70" s="28"/>
      <c r="VPR70" s="24"/>
      <c r="VPS70" s="28"/>
      <c r="VPT70" s="24"/>
      <c r="VPU70" s="28"/>
      <c r="VPV70" s="24"/>
      <c r="VPW70" s="28"/>
      <c r="VPX70" s="24"/>
      <c r="VPY70" s="28"/>
      <c r="VPZ70" s="24"/>
      <c r="VQA70" s="28"/>
      <c r="VQB70" s="24"/>
      <c r="VQC70" s="28"/>
      <c r="VQD70" s="24"/>
      <c r="VQE70" s="28"/>
      <c r="VQF70" s="24"/>
      <c r="VQG70" s="28"/>
      <c r="VQH70" s="24"/>
      <c r="VQI70" s="28"/>
      <c r="VQJ70" s="24"/>
      <c r="VQK70" s="28"/>
      <c r="VQL70" s="24"/>
      <c r="VQM70" s="28"/>
      <c r="VQN70" s="24"/>
      <c r="VQO70" s="28"/>
      <c r="VQP70" s="24"/>
      <c r="VQQ70" s="28"/>
      <c r="VQR70" s="24"/>
      <c r="VQS70" s="28"/>
      <c r="VQT70" s="24"/>
      <c r="VQU70" s="28"/>
      <c r="VQV70" s="24"/>
      <c r="VQW70" s="28"/>
      <c r="VQX70" s="24"/>
      <c r="VQY70" s="28"/>
      <c r="VQZ70" s="24"/>
      <c r="VRA70" s="28"/>
      <c r="VRB70" s="24"/>
      <c r="VRC70" s="28"/>
      <c r="VRD70" s="24"/>
      <c r="VRE70" s="28"/>
      <c r="VRF70" s="24"/>
      <c r="VRG70" s="28"/>
      <c r="VRH70" s="24"/>
      <c r="VRI70" s="28"/>
      <c r="VRJ70" s="24"/>
      <c r="VRK70" s="28"/>
      <c r="VRL70" s="24"/>
      <c r="VRM70" s="28"/>
      <c r="VRN70" s="24"/>
      <c r="VRO70" s="28"/>
      <c r="VRP70" s="24"/>
      <c r="VRQ70" s="28"/>
      <c r="VRR70" s="24"/>
      <c r="VRS70" s="28"/>
      <c r="VRT70" s="24"/>
      <c r="VRU70" s="28"/>
      <c r="VRV70" s="24"/>
      <c r="VRW70" s="28"/>
      <c r="VRX70" s="24"/>
      <c r="VRY70" s="28"/>
      <c r="VRZ70" s="24"/>
      <c r="VSA70" s="28"/>
      <c r="VSB70" s="24"/>
      <c r="VSC70" s="28"/>
      <c r="VSD70" s="24"/>
      <c r="VSE70" s="28"/>
      <c r="VSF70" s="24"/>
      <c r="VSG70" s="28"/>
      <c r="VSH70" s="24"/>
      <c r="VSI70" s="28"/>
      <c r="VSJ70" s="24"/>
      <c r="VSK70" s="28"/>
      <c r="VSL70" s="24"/>
      <c r="VSM70" s="28"/>
      <c r="VSN70" s="24"/>
      <c r="VSO70" s="28"/>
      <c r="VSP70" s="24"/>
      <c r="VSQ70" s="28"/>
      <c r="VSR70" s="24"/>
      <c r="VSS70" s="28"/>
      <c r="VST70" s="24"/>
      <c r="VSU70" s="28"/>
      <c r="VSV70" s="24"/>
      <c r="VSW70" s="28"/>
      <c r="VSX70" s="24"/>
      <c r="VSY70" s="28"/>
      <c r="VSZ70" s="24"/>
      <c r="VTA70" s="28"/>
      <c r="VTB70" s="24"/>
      <c r="VTC70" s="28"/>
      <c r="VTD70" s="24"/>
      <c r="VTE70" s="28"/>
      <c r="VTF70" s="24"/>
      <c r="VTG70" s="28"/>
      <c r="VTH70" s="24"/>
      <c r="VTI70" s="28"/>
      <c r="VTJ70" s="24"/>
      <c r="VTK70" s="28"/>
      <c r="VTL70" s="24"/>
      <c r="VTM70" s="28"/>
      <c r="VTN70" s="24"/>
      <c r="VTO70" s="28"/>
      <c r="VTP70" s="24"/>
      <c r="VTQ70" s="28"/>
      <c r="VTR70" s="24"/>
      <c r="VTS70" s="28"/>
      <c r="VTT70" s="24"/>
      <c r="VTU70" s="28"/>
      <c r="VTV70" s="24"/>
      <c r="VTW70" s="28"/>
      <c r="VTX70" s="24"/>
      <c r="VTY70" s="28"/>
      <c r="VTZ70" s="24"/>
      <c r="VUA70" s="28"/>
      <c r="VUB70" s="24"/>
      <c r="VUC70" s="28"/>
      <c r="VUD70" s="24"/>
      <c r="VUE70" s="28"/>
      <c r="VUF70" s="24"/>
      <c r="VUG70" s="28"/>
      <c r="VUH70" s="24"/>
      <c r="VUI70" s="28"/>
      <c r="VUJ70" s="24"/>
      <c r="VUK70" s="28"/>
      <c r="VUL70" s="24"/>
      <c r="VUM70" s="28"/>
      <c r="VUN70" s="24"/>
      <c r="VUO70" s="28"/>
      <c r="VUP70" s="24"/>
      <c r="VUQ70" s="28"/>
      <c r="VUR70" s="24"/>
      <c r="VUS70" s="28"/>
      <c r="VUT70" s="24"/>
      <c r="VUU70" s="28"/>
      <c r="VUV70" s="24"/>
      <c r="VUW70" s="28"/>
      <c r="VUX70" s="24"/>
      <c r="VUY70" s="28"/>
      <c r="VUZ70" s="24"/>
      <c r="VVA70" s="28"/>
      <c r="VVB70" s="24"/>
      <c r="VVC70" s="28"/>
      <c r="VVD70" s="24"/>
      <c r="VVE70" s="28"/>
      <c r="VVF70" s="24"/>
      <c r="VVG70" s="28"/>
      <c r="VVH70" s="24"/>
      <c r="VVI70" s="28"/>
      <c r="VVJ70" s="24"/>
      <c r="VVK70" s="28"/>
      <c r="VVL70" s="24"/>
      <c r="VVM70" s="28"/>
      <c r="VVN70" s="24"/>
      <c r="VVO70" s="28"/>
      <c r="VVP70" s="24"/>
      <c r="VVQ70" s="28"/>
      <c r="VVR70" s="24"/>
      <c r="VVS70" s="28"/>
      <c r="VVT70" s="24"/>
      <c r="VVU70" s="28"/>
      <c r="VVV70" s="24"/>
      <c r="VVW70" s="28"/>
      <c r="VVX70" s="24"/>
      <c r="VVY70" s="28"/>
      <c r="VVZ70" s="24"/>
      <c r="VWA70" s="28"/>
      <c r="VWB70" s="24"/>
      <c r="VWC70" s="28"/>
      <c r="VWD70" s="24"/>
      <c r="VWE70" s="28"/>
      <c r="VWF70" s="24"/>
      <c r="VWG70" s="28"/>
      <c r="VWH70" s="24"/>
      <c r="VWI70" s="28"/>
      <c r="VWJ70" s="24"/>
      <c r="VWK70" s="28"/>
      <c r="VWL70" s="24"/>
      <c r="VWM70" s="28"/>
      <c r="VWN70" s="24"/>
      <c r="VWO70" s="28"/>
      <c r="VWP70" s="24"/>
      <c r="VWQ70" s="28"/>
      <c r="VWR70" s="24"/>
      <c r="VWS70" s="28"/>
      <c r="VWT70" s="24"/>
      <c r="VWU70" s="28"/>
      <c r="VWV70" s="24"/>
      <c r="VWW70" s="28"/>
      <c r="VWX70" s="24"/>
      <c r="VWY70" s="28"/>
      <c r="VWZ70" s="24"/>
      <c r="VXA70" s="28"/>
      <c r="VXB70" s="24"/>
      <c r="VXC70" s="28"/>
      <c r="VXD70" s="24"/>
      <c r="VXE70" s="28"/>
      <c r="VXF70" s="24"/>
      <c r="VXG70" s="28"/>
      <c r="VXH70" s="24"/>
      <c r="VXI70" s="28"/>
      <c r="VXJ70" s="24"/>
      <c r="VXK70" s="28"/>
      <c r="VXL70" s="24"/>
      <c r="VXM70" s="28"/>
      <c r="VXN70" s="24"/>
      <c r="VXO70" s="28"/>
      <c r="VXP70" s="24"/>
      <c r="VXQ70" s="28"/>
      <c r="VXR70" s="24"/>
      <c r="VXS70" s="28"/>
      <c r="VXT70" s="24"/>
      <c r="VXU70" s="28"/>
      <c r="VXV70" s="24"/>
      <c r="VXW70" s="28"/>
      <c r="VXX70" s="24"/>
      <c r="VXY70" s="28"/>
      <c r="VXZ70" s="24"/>
      <c r="VYA70" s="28"/>
      <c r="VYB70" s="24"/>
      <c r="VYC70" s="28"/>
      <c r="VYD70" s="24"/>
      <c r="VYE70" s="28"/>
      <c r="VYF70" s="24"/>
      <c r="VYG70" s="28"/>
      <c r="VYH70" s="24"/>
      <c r="VYI70" s="28"/>
      <c r="VYJ70" s="24"/>
      <c r="VYK70" s="28"/>
      <c r="VYL70" s="24"/>
      <c r="VYM70" s="28"/>
      <c r="VYN70" s="24"/>
      <c r="VYO70" s="28"/>
      <c r="VYP70" s="24"/>
      <c r="VYQ70" s="28"/>
      <c r="VYR70" s="24"/>
      <c r="VYS70" s="28"/>
      <c r="VYT70" s="24"/>
      <c r="VYU70" s="28"/>
      <c r="VYV70" s="24"/>
      <c r="VYW70" s="28"/>
      <c r="VYX70" s="24"/>
      <c r="VYY70" s="28"/>
      <c r="VYZ70" s="24"/>
      <c r="VZA70" s="28"/>
      <c r="VZB70" s="24"/>
      <c r="VZC70" s="28"/>
      <c r="VZD70" s="24"/>
      <c r="VZE70" s="28"/>
      <c r="VZF70" s="24"/>
      <c r="VZG70" s="28"/>
      <c r="VZH70" s="24"/>
      <c r="VZI70" s="28"/>
      <c r="VZJ70" s="24"/>
      <c r="VZK70" s="28"/>
      <c r="VZL70" s="24"/>
      <c r="VZM70" s="28"/>
      <c r="VZN70" s="24"/>
      <c r="VZO70" s="28"/>
      <c r="VZP70" s="24"/>
      <c r="VZQ70" s="28"/>
      <c r="VZR70" s="24"/>
      <c r="VZS70" s="28"/>
      <c r="VZT70" s="24"/>
      <c r="VZU70" s="28"/>
      <c r="VZV70" s="24"/>
      <c r="VZW70" s="28"/>
      <c r="VZX70" s="24"/>
      <c r="VZY70" s="28"/>
      <c r="VZZ70" s="24"/>
      <c r="WAA70" s="28"/>
      <c r="WAB70" s="24"/>
      <c r="WAC70" s="28"/>
      <c r="WAD70" s="24"/>
      <c r="WAE70" s="28"/>
      <c r="WAF70" s="24"/>
      <c r="WAG70" s="28"/>
      <c r="WAH70" s="24"/>
      <c r="WAI70" s="28"/>
      <c r="WAJ70" s="24"/>
      <c r="WAK70" s="28"/>
      <c r="WAL70" s="24"/>
      <c r="WAM70" s="28"/>
      <c r="WAN70" s="24"/>
      <c r="WAO70" s="28"/>
      <c r="WAP70" s="24"/>
      <c r="WAQ70" s="28"/>
      <c r="WAR70" s="24"/>
      <c r="WAS70" s="28"/>
      <c r="WAT70" s="24"/>
      <c r="WAU70" s="28"/>
      <c r="WAV70" s="24"/>
      <c r="WAW70" s="28"/>
      <c r="WAX70" s="24"/>
      <c r="WAY70" s="28"/>
      <c r="WAZ70" s="24"/>
      <c r="WBA70" s="28"/>
      <c r="WBB70" s="24"/>
      <c r="WBC70" s="28"/>
      <c r="WBD70" s="24"/>
      <c r="WBE70" s="28"/>
      <c r="WBF70" s="24"/>
      <c r="WBG70" s="28"/>
      <c r="WBH70" s="24"/>
      <c r="WBI70" s="28"/>
      <c r="WBJ70" s="24"/>
      <c r="WBK70" s="28"/>
      <c r="WBL70" s="24"/>
      <c r="WBM70" s="28"/>
      <c r="WBN70" s="24"/>
      <c r="WBO70" s="28"/>
      <c r="WBP70" s="24"/>
      <c r="WBQ70" s="28"/>
      <c r="WBR70" s="24"/>
      <c r="WBS70" s="28"/>
      <c r="WBT70" s="24"/>
      <c r="WBU70" s="28"/>
      <c r="WBV70" s="24"/>
      <c r="WBW70" s="28"/>
      <c r="WBX70" s="24"/>
      <c r="WBY70" s="28"/>
      <c r="WBZ70" s="24"/>
      <c r="WCA70" s="28"/>
      <c r="WCB70" s="24"/>
      <c r="WCC70" s="28"/>
      <c r="WCD70" s="24"/>
      <c r="WCE70" s="28"/>
      <c r="WCF70" s="24"/>
      <c r="WCG70" s="28"/>
      <c r="WCH70" s="24"/>
      <c r="WCI70" s="28"/>
      <c r="WCJ70" s="24"/>
      <c r="WCK70" s="28"/>
      <c r="WCL70" s="24"/>
      <c r="WCM70" s="28"/>
      <c r="WCN70" s="24"/>
      <c r="WCO70" s="28"/>
      <c r="WCP70" s="24"/>
      <c r="WCQ70" s="28"/>
      <c r="WCR70" s="24"/>
      <c r="WCS70" s="28"/>
      <c r="WCT70" s="24"/>
      <c r="WCU70" s="28"/>
      <c r="WCV70" s="24"/>
      <c r="WCW70" s="28"/>
      <c r="WCX70" s="24"/>
      <c r="WCY70" s="28"/>
      <c r="WCZ70" s="24"/>
      <c r="WDA70" s="28"/>
      <c r="WDB70" s="24"/>
      <c r="WDC70" s="28"/>
      <c r="WDD70" s="24"/>
      <c r="WDE70" s="28"/>
      <c r="WDF70" s="24"/>
      <c r="WDG70" s="28"/>
      <c r="WDH70" s="24"/>
      <c r="WDI70" s="28"/>
      <c r="WDJ70" s="24"/>
      <c r="WDK70" s="28"/>
      <c r="WDL70" s="24"/>
      <c r="WDM70" s="28"/>
      <c r="WDN70" s="24"/>
      <c r="WDO70" s="28"/>
      <c r="WDP70" s="24"/>
      <c r="WDQ70" s="28"/>
      <c r="WDR70" s="24"/>
      <c r="WDS70" s="28"/>
      <c r="WDT70" s="24"/>
      <c r="WDU70" s="28"/>
      <c r="WDV70" s="24"/>
      <c r="WDW70" s="28"/>
      <c r="WDX70" s="24"/>
      <c r="WDY70" s="28"/>
      <c r="WDZ70" s="24"/>
      <c r="WEA70" s="28"/>
      <c r="WEB70" s="24"/>
      <c r="WEC70" s="28"/>
      <c r="WED70" s="24"/>
      <c r="WEE70" s="28"/>
      <c r="WEF70" s="24"/>
      <c r="WEG70" s="28"/>
      <c r="WEH70" s="24"/>
      <c r="WEI70" s="28"/>
      <c r="WEJ70" s="24"/>
      <c r="WEK70" s="28"/>
      <c r="WEL70" s="24"/>
      <c r="WEM70" s="28"/>
      <c r="WEN70" s="24"/>
      <c r="WEO70" s="28"/>
      <c r="WEP70" s="24"/>
      <c r="WEQ70" s="28"/>
      <c r="WER70" s="24"/>
      <c r="WES70" s="28"/>
      <c r="WET70" s="24"/>
      <c r="WEU70" s="28"/>
      <c r="WEV70" s="24"/>
      <c r="WEW70" s="28"/>
      <c r="WEX70" s="24"/>
      <c r="WEY70" s="28"/>
      <c r="WEZ70" s="24"/>
      <c r="WFA70" s="28"/>
      <c r="WFB70" s="24"/>
      <c r="WFC70" s="28"/>
      <c r="WFD70" s="24"/>
      <c r="WFE70" s="28"/>
      <c r="WFF70" s="24"/>
      <c r="WFG70" s="28"/>
      <c r="WFH70" s="24"/>
      <c r="WFI70" s="28"/>
      <c r="WFJ70" s="24"/>
      <c r="WFK70" s="28"/>
      <c r="WFL70" s="24"/>
      <c r="WFM70" s="28"/>
      <c r="WFN70" s="24"/>
      <c r="WFO70" s="28"/>
      <c r="WFP70" s="24"/>
      <c r="WFQ70" s="28"/>
      <c r="WFR70" s="24"/>
      <c r="WFS70" s="28"/>
      <c r="WFT70" s="24"/>
      <c r="WFU70" s="28"/>
      <c r="WFV70" s="24"/>
      <c r="WFW70" s="28"/>
      <c r="WFX70" s="24"/>
      <c r="WFY70" s="28"/>
      <c r="WFZ70" s="24"/>
      <c r="WGA70" s="28"/>
      <c r="WGB70" s="24"/>
      <c r="WGC70" s="28"/>
      <c r="WGD70" s="24"/>
      <c r="WGE70" s="28"/>
      <c r="WGF70" s="24"/>
      <c r="WGG70" s="28"/>
      <c r="WGH70" s="24"/>
      <c r="WGI70" s="28"/>
      <c r="WGJ70" s="24"/>
      <c r="WGK70" s="28"/>
      <c r="WGL70" s="24"/>
      <c r="WGM70" s="28"/>
      <c r="WGN70" s="24"/>
      <c r="WGO70" s="28"/>
      <c r="WGP70" s="24"/>
      <c r="WGQ70" s="28"/>
      <c r="WGR70" s="24"/>
      <c r="WGS70" s="28"/>
      <c r="WGT70" s="24"/>
      <c r="WGU70" s="28"/>
      <c r="WGV70" s="24"/>
      <c r="WGW70" s="28"/>
      <c r="WGX70" s="24"/>
      <c r="WGY70" s="28"/>
      <c r="WGZ70" s="24"/>
      <c r="WHA70" s="28"/>
      <c r="WHB70" s="24"/>
      <c r="WHC70" s="28"/>
      <c r="WHD70" s="24"/>
      <c r="WHE70" s="28"/>
      <c r="WHF70" s="24"/>
      <c r="WHG70" s="28"/>
      <c r="WHH70" s="24"/>
      <c r="WHI70" s="28"/>
      <c r="WHJ70" s="24"/>
      <c r="WHK70" s="28"/>
      <c r="WHL70" s="24"/>
      <c r="WHM70" s="28"/>
      <c r="WHN70" s="24"/>
      <c r="WHO70" s="28"/>
      <c r="WHP70" s="24"/>
      <c r="WHQ70" s="28"/>
      <c r="WHR70" s="24"/>
      <c r="WHS70" s="28"/>
      <c r="WHT70" s="24"/>
      <c r="WHU70" s="28"/>
      <c r="WHV70" s="24"/>
      <c r="WHW70" s="28"/>
      <c r="WHX70" s="24"/>
      <c r="WHY70" s="28"/>
      <c r="WHZ70" s="24"/>
      <c r="WIA70" s="28"/>
      <c r="WIB70" s="24"/>
      <c r="WIC70" s="28"/>
      <c r="WID70" s="24"/>
      <c r="WIE70" s="28"/>
      <c r="WIF70" s="24"/>
      <c r="WIG70" s="28"/>
      <c r="WIH70" s="24"/>
      <c r="WII70" s="28"/>
      <c r="WIJ70" s="24"/>
      <c r="WIK70" s="28"/>
      <c r="WIL70" s="24"/>
      <c r="WIM70" s="28"/>
      <c r="WIN70" s="24"/>
      <c r="WIO70" s="28"/>
      <c r="WIP70" s="24"/>
      <c r="WIQ70" s="28"/>
      <c r="WIR70" s="24"/>
      <c r="WIS70" s="28"/>
      <c r="WIT70" s="24"/>
      <c r="WIU70" s="28"/>
      <c r="WIV70" s="24"/>
      <c r="WIW70" s="28"/>
      <c r="WIX70" s="24"/>
      <c r="WIY70" s="28"/>
      <c r="WIZ70" s="24"/>
      <c r="WJA70" s="28"/>
      <c r="WJB70" s="24"/>
      <c r="WJC70" s="28"/>
      <c r="WJD70" s="24"/>
      <c r="WJE70" s="28"/>
      <c r="WJF70" s="24"/>
      <c r="WJG70" s="28"/>
      <c r="WJH70" s="24"/>
      <c r="WJI70" s="28"/>
      <c r="WJJ70" s="24"/>
      <c r="WJK70" s="28"/>
      <c r="WJL70" s="24"/>
      <c r="WJM70" s="28"/>
      <c r="WJN70" s="24"/>
      <c r="WJO70" s="28"/>
      <c r="WJP70" s="24"/>
      <c r="WJQ70" s="28"/>
      <c r="WJR70" s="24"/>
      <c r="WJS70" s="28"/>
      <c r="WJT70" s="24"/>
      <c r="WJU70" s="28"/>
      <c r="WJV70" s="24"/>
      <c r="WJW70" s="28"/>
      <c r="WJX70" s="24"/>
      <c r="WJY70" s="28"/>
      <c r="WJZ70" s="24"/>
      <c r="WKA70" s="28"/>
      <c r="WKB70" s="24"/>
      <c r="WKC70" s="28"/>
      <c r="WKD70" s="24"/>
      <c r="WKE70" s="28"/>
      <c r="WKF70" s="24"/>
      <c r="WKG70" s="28"/>
      <c r="WKH70" s="24"/>
      <c r="WKI70" s="28"/>
      <c r="WKJ70" s="24"/>
      <c r="WKK70" s="28"/>
      <c r="WKL70" s="24"/>
      <c r="WKM70" s="28"/>
      <c r="WKN70" s="24"/>
      <c r="WKO70" s="28"/>
      <c r="WKP70" s="24"/>
      <c r="WKQ70" s="28"/>
      <c r="WKR70" s="24"/>
      <c r="WKS70" s="28"/>
      <c r="WKT70" s="24"/>
      <c r="WKU70" s="28"/>
      <c r="WKV70" s="24"/>
      <c r="WKW70" s="28"/>
      <c r="WKX70" s="24"/>
      <c r="WKY70" s="28"/>
      <c r="WKZ70" s="24"/>
      <c r="WLA70" s="28"/>
      <c r="WLB70" s="24"/>
      <c r="WLC70" s="28"/>
      <c r="WLD70" s="24"/>
      <c r="WLE70" s="28"/>
      <c r="WLF70" s="24"/>
      <c r="WLG70" s="28"/>
      <c r="WLH70" s="24"/>
      <c r="WLI70" s="28"/>
      <c r="WLJ70" s="24"/>
      <c r="WLK70" s="28"/>
      <c r="WLL70" s="24"/>
      <c r="WLM70" s="28"/>
      <c r="WLN70" s="24"/>
      <c r="WLO70" s="28"/>
      <c r="WLP70" s="24"/>
      <c r="WLQ70" s="28"/>
      <c r="WLR70" s="24"/>
      <c r="WLS70" s="28"/>
      <c r="WLT70" s="24"/>
      <c r="WLU70" s="28"/>
      <c r="WLV70" s="24"/>
      <c r="WLW70" s="28"/>
      <c r="WLX70" s="24"/>
      <c r="WLY70" s="28"/>
      <c r="WLZ70" s="24"/>
      <c r="WMA70" s="28"/>
      <c r="WMB70" s="24"/>
      <c r="WMC70" s="28"/>
      <c r="WMD70" s="24"/>
      <c r="WME70" s="28"/>
      <c r="WMF70" s="24"/>
      <c r="WMG70" s="28"/>
      <c r="WMH70" s="24"/>
      <c r="WMI70" s="28"/>
      <c r="WMJ70" s="24"/>
      <c r="WMK70" s="28"/>
      <c r="WML70" s="24"/>
      <c r="WMM70" s="28"/>
      <c r="WMN70" s="24"/>
      <c r="WMO70" s="28"/>
      <c r="WMP70" s="24"/>
      <c r="WMQ70" s="28"/>
      <c r="WMR70" s="24"/>
      <c r="WMS70" s="28"/>
      <c r="WMT70" s="24"/>
      <c r="WMU70" s="28"/>
      <c r="WMV70" s="24"/>
      <c r="WMW70" s="28"/>
      <c r="WMX70" s="24"/>
      <c r="WMY70" s="28"/>
      <c r="WMZ70" s="24"/>
      <c r="WNA70" s="28"/>
      <c r="WNB70" s="24"/>
      <c r="WNC70" s="28"/>
      <c r="WND70" s="24"/>
      <c r="WNE70" s="28"/>
      <c r="WNF70" s="24"/>
      <c r="WNG70" s="28"/>
      <c r="WNH70" s="24"/>
      <c r="WNI70" s="28"/>
      <c r="WNJ70" s="24"/>
      <c r="WNK70" s="28"/>
      <c r="WNL70" s="24"/>
      <c r="WNM70" s="28"/>
      <c r="WNN70" s="24"/>
      <c r="WNO70" s="28"/>
      <c r="WNP70" s="24"/>
      <c r="WNQ70" s="28"/>
      <c r="WNR70" s="24"/>
      <c r="WNS70" s="28"/>
      <c r="WNT70" s="24"/>
      <c r="WNU70" s="28"/>
      <c r="WNV70" s="24"/>
      <c r="WNW70" s="28"/>
      <c r="WNX70" s="24"/>
      <c r="WNY70" s="28"/>
      <c r="WNZ70" s="24"/>
      <c r="WOA70" s="28"/>
      <c r="WOB70" s="24"/>
      <c r="WOC70" s="28"/>
      <c r="WOD70" s="24"/>
      <c r="WOE70" s="28"/>
      <c r="WOF70" s="24"/>
      <c r="WOG70" s="28"/>
      <c r="WOH70" s="24"/>
      <c r="WOI70" s="28"/>
      <c r="WOJ70" s="24"/>
      <c r="WOK70" s="28"/>
      <c r="WOL70" s="24"/>
      <c r="WOM70" s="28"/>
      <c r="WON70" s="24"/>
      <c r="WOO70" s="28"/>
      <c r="WOP70" s="24"/>
      <c r="WOQ70" s="28"/>
      <c r="WOR70" s="24"/>
      <c r="WOS70" s="28"/>
      <c r="WOT70" s="24"/>
      <c r="WOU70" s="28"/>
      <c r="WOV70" s="24"/>
      <c r="WOW70" s="28"/>
      <c r="WOX70" s="24"/>
      <c r="WOY70" s="28"/>
      <c r="WOZ70" s="24"/>
      <c r="WPA70" s="28"/>
      <c r="WPB70" s="24"/>
      <c r="WPC70" s="28"/>
      <c r="WPD70" s="24"/>
      <c r="WPE70" s="28"/>
      <c r="WPF70" s="24"/>
      <c r="WPG70" s="28"/>
      <c r="WPH70" s="24"/>
      <c r="WPI70" s="28"/>
      <c r="WPJ70" s="24"/>
      <c r="WPK70" s="28"/>
      <c r="WPL70" s="24"/>
      <c r="WPM70" s="28"/>
      <c r="WPN70" s="24"/>
      <c r="WPO70" s="28"/>
      <c r="WPP70" s="24"/>
      <c r="WPQ70" s="28"/>
      <c r="WPR70" s="24"/>
      <c r="WPS70" s="28"/>
      <c r="WPT70" s="24"/>
      <c r="WPU70" s="28"/>
      <c r="WPV70" s="24"/>
      <c r="WPW70" s="28"/>
      <c r="WPX70" s="24"/>
      <c r="WPY70" s="28"/>
      <c r="WPZ70" s="24"/>
      <c r="WQA70" s="28"/>
      <c r="WQB70" s="24"/>
      <c r="WQC70" s="28"/>
      <c r="WQD70" s="24"/>
      <c r="WQE70" s="28"/>
      <c r="WQF70" s="24"/>
      <c r="WQG70" s="28"/>
      <c r="WQH70" s="24"/>
      <c r="WQI70" s="28"/>
      <c r="WQJ70" s="24"/>
      <c r="WQK70" s="28"/>
      <c r="WQL70" s="24"/>
      <c r="WQM70" s="28"/>
      <c r="WQN70" s="24"/>
      <c r="WQO70" s="28"/>
      <c r="WQP70" s="24"/>
      <c r="WQQ70" s="28"/>
      <c r="WQR70" s="24"/>
      <c r="WQS70" s="28"/>
      <c r="WQT70" s="24"/>
      <c r="WQU70" s="28"/>
      <c r="WQV70" s="24"/>
      <c r="WQW70" s="28"/>
      <c r="WQX70" s="24"/>
      <c r="WQY70" s="28"/>
      <c r="WQZ70" s="24"/>
      <c r="WRA70" s="28"/>
      <c r="WRB70" s="24"/>
      <c r="WRC70" s="28"/>
      <c r="WRD70" s="24"/>
      <c r="WRE70" s="28"/>
      <c r="WRF70" s="24"/>
      <c r="WRG70" s="28"/>
      <c r="WRH70" s="24"/>
      <c r="WRI70" s="28"/>
      <c r="WRJ70" s="24"/>
      <c r="WRK70" s="28"/>
      <c r="WRL70" s="24"/>
      <c r="WRM70" s="28"/>
      <c r="WRN70" s="24"/>
      <c r="WRO70" s="28"/>
      <c r="WRP70" s="24"/>
      <c r="WRQ70" s="28"/>
      <c r="WRR70" s="24"/>
      <c r="WRS70" s="28"/>
      <c r="WRT70" s="24"/>
      <c r="WRU70" s="28"/>
      <c r="WRV70" s="24"/>
      <c r="WRW70" s="28"/>
      <c r="WRX70" s="24"/>
      <c r="WRY70" s="28"/>
      <c r="WRZ70" s="24"/>
      <c r="WSA70" s="28"/>
      <c r="WSB70" s="24"/>
      <c r="WSC70" s="28"/>
      <c r="WSD70" s="24"/>
      <c r="WSE70" s="28"/>
      <c r="WSF70" s="24"/>
      <c r="WSG70" s="28"/>
      <c r="WSH70" s="24"/>
      <c r="WSI70" s="28"/>
      <c r="WSJ70" s="24"/>
      <c r="WSK70" s="28"/>
      <c r="WSL70" s="24"/>
      <c r="WSM70" s="28"/>
      <c r="WSN70" s="24"/>
      <c r="WSO70" s="28"/>
      <c r="WSP70" s="24"/>
      <c r="WSQ70" s="28"/>
      <c r="WSR70" s="24"/>
      <c r="WSS70" s="28"/>
      <c r="WST70" s="24"/>
      <c r="WSU70" s="28"/>
      <c r="WSV70" s="24"/>
      <c r="WSW70" s="28"/>
      <c r="WSX70" s="24"/>
      <c r="WSY70" s="28"/>
      <c r="WSZ70" s="24"/>
      <c r="WTA70" s="28"/>
      <c r="WTB70" s="24"/>
      <c r="WTC70" s="28"/>
      <c r="WTD70" s="24"/>
      <c r="WTE70" s="28"/>
      <c r="WTF70" s="24"/>
      <c r="WTG70" s="28"/>
      <c r="WTH70" s="24"/>
      <c r="WTI70" s="28"/>
      <c r="WTJ70" s="24"/>
      <c r="WTK70" s="28"/>
      <c r="WTL70" s="24"/>
      <c r="WTM70" s="28"/>
      <c r="WTN70" s="24"/>
      <c r="WTO70" s="28"/>
      <c r="WTP70" s="24"/>
      <c r="WTQ70" s="28"/>
      <c r="WTR70" s="24"/>
      <c r="WTS70" s="28"/>
      <c r="WTT70" s="24"/>
      <c r="WTU70" s="28"/>
      <c r="WTV70" s="24"/>
      <c r="WTW70" s="28"/>
      <c r="WTX70" s="24"/>
      <c r="WTY70" s="28"/>
      <c r="WTZ70" s="24"/>
      <c r="WUA70" s="28"/>
      <c r="WUB70" s="24"/>
      <c r="WUC70" s="28"/>
      <c r="WUD70" s="24"/>
      <c r="WUE70" s="28"/>
      <c r="WUF70" s="24"/>
      <c r="WUG70" s="28"/>
      <c r="WUH70" s="24"/>
      <c r="WUI70" s="28"/>
      <c r="WUJ70" s="24"/>
      <c r="WUK70" s="28"/>
      <c r="WUL70" s="24"/>
      <c r="WUM70" s="28"/>
      <c r="WUN70" s="24"/>
      <c r="WUO70" s="28"/>
      <c r="WUP70" s="24"/>
      <c r="WUQ70" s="28"/>
      <c r="WUR70" s="24"/>
      <c r="WUS70" s="28"/>
      <c r="WUT70" s="24"/>
      <c r="WUU70" s="28"/>
      <c r="WUV70" s="24"/>
      <c r="WUW70" s="28"/>
      <c r="WUX70" s="24"/>
      <c r="WUY70" s="28"/>
      <c r="WUZ70" s="24"/>
      <c r="WVA70" s="28"/>
      <c r="WVB70" s="24"/>
      <c r="WVC70" s="28"/>
      <c r="WVD70" s="24"/>
      <c r="WVE70" s="28"/>
      <c r="WVF70" s="24"/>
      <c r="WVG70" s="28"/>
      <c r="WVH70" s="24"/>
      <c r="WVI70" s="28"/>
      <c r="WVJ70" s="24"/>
      <c r="WVK70" s="28"/>
      <c r="WVL70" s="24"/>
      <c r="WVM70" s="28"/>
      <c r="WVN70" s="24"/>
      <c r="WVO70" s="28"/>
      <c r="WVP70" s="24"/>
      <c r="WVQ70" s="28"/>
      <c r="WVR70" s="24"/>
      <c r="WVS70" s="28"/>
      <c r="WVT70" s="24"/>
      <c r="WVU70" s="28"/>
      <c r="WVV70" s="24"/>
      <c r="WVW70" s="28"/>
      <c r="WVX70" s="24"/>
      <c r="WVY70" s="28"/>
      <c r="WVZ70" s="24"/>
      <c r="WWA70" s="28"/>
      <c r="WWB70" s="24"/>
      <c r="WWC70" s="28"/>
      <c r="WWD70" s="24"/>
      <c r="WWE70" s="28"/>
      <c r="WWF70" s="24"/>
      <c r="WWG70" s="28"/>
      <c r="WWH70" s="24"/>
      <c r="WWI70" s="28"/>
      <c r="WWJ70" s="24"/>
      <c r="WWK70" s="28"/>
      <c r="WWL70" s="24"/>
      <c r="WWM70" s="28"/>
      <c r="WWN70" s="24"/>
      <c r="WWO70" s="28"/>
      <c r="WWP70" s="24"/>
      <c r="WWQ70" s="28"/>
      <c r="WWR70" s="24"/>
      <c r="WWS70" s="28"/>
      <c r="WWT70" s="24"/>
      <c r="WWU70" s="28"/>
      <c r="WWV70" s="24"/>
      <c r="WWW70" s="28"/>
      <c r="WWX70" s="24"/>
      <c r="WWY70" s="28"/>
      <c r="WWZ70" s="24"/>
      <c r="WXA70" s="28"/>
      <c r="WXB70" s="24"/>
      <c r="WXC70" s="28"/>
      <c r="WXD70" s="24"/>
      <c r="WXE70" s="28"/>
      <c r="WXF70" s="24"/>
      <c r="WXG70" s="28"/>
      <c r="WXH70" s="24"/>
      <c r="WXI70" s="28"/>
      <c r="WXJ70" s="24"/>
      <c r="WXK70" s="28"/>
      <c r="WXL70" s="24"/>
      <c r="WXM70" s="28"/>
      <c r="WXN70" s="24"/>
      <c r="WXO70" s="28"/>
      <c r="WXP70" s="24"/>
      <c r="WXQ70" s="28"/>
      <c r="WXR70" s="24"/>
      <c r="WXS70" s="28"/>
      <c r="WXT70" s="24"/>
      <c r="WXU70" s="28"/>
      <c r="WXV70" s="24"/>
      <c r="WXW70" s="28"/>
      <c r="WXX70" s="24"/>
      <c r="WXY70" s="28"/>
      <c r="WXZ70" s="24"/>
      <c r="WYA70" s="28"/>
      <c r="WYB70" s="24"/>
      <c r="WYC70" s="28"/>
      <c r="WYD70" s="24"/>
      <c r="WYE70" s="28"/>
      <c r="WYF70" s="24"/>
      <c r="WYG70" s="28"/>
      <c r="WYH70" s="24"/>
      <c r="WYI70" s="28"/>
      <c r="WYJ70" s="24"/>
      <c r="WYK70" s="28"/>
      <c r="WYL70" s="24"/>
      <c r="WYM70" s="28"/>
      <c r="WYN70" s="24"/>
      <c r="WYO70" s="28"/>
      <c r="WYP70" s="24"/>
      <c r="WYQ70" s="28"/>
      <c r="WYR70" s="24"/>
      <c r="WYS70" s="28"/>
      <c r="WYT70" s="24"/>
      <c r="WYU70" s="28"/>
      <c r="WYV70" s="24"/>
      <c r="WYW70" s="28"/>
      <c r="WYX70" s="24"/>
      <c r="WYY70" s="28"/>
      <c r="WYZ70" s="24"/>
      <c r="WZA70" s="28"/>
      <c r="WZB70" s="24"/>
      <c r="WZC70" s="28"/>
      <c r="WZD70" s="24"/>
      <c r="WZE70" s="28"/>
      <c r="WZF70" s="24"/>
      <c r="WZG70" s="28"/>
      <c r="WZH70" s="24"/>
      <c r="WZI70" s="28"/>
      <c r="WZJ70" s="24"/>
      <c r="WZK70" s="28"/>
      <c r="WZL70" s="24"/>
      <c r="WZM70" s="28"/>
      <c r="WZN70" s="24"/>
      <c r="WZO70" s="28"/>
      <c r="WZP70" s="24"/>
      <c r="WZQ70" s="28"/>
      <c r="WZR70" s="24"/>
      <c r="WZS70" s="28"/>
      <c r="WZT70" s="24"/>
      <c r="WZU70" s="28"/>
      <c r="WZV70" s="24"/>
      <c r="WZW70" s="28"/>
      <c r="WZX70" s="24"/>
      <c r="WZY70" s="28"/>
      <c r="WZZ70" s="24"/>
      <c r="XAA70" s="28"/>
      <c r="XAB70" s="24"/>
      <c r="XAC70" s="28"/>
      <c r="XAD70" s="24"/>
      <c r="XAE70" s="28"/>
      <c r="XAF70" s="24"/>
      <c r="XAG70" s="28"/>
      <c r="XAH70" s="24"/>
      <c r="XAI70" s="28"/>
      <c r="XAJ70" s="24"/>
      <c r="XAK70" s="28"/>
      <c r="XAL70" s="24"/>
      <c r="XAM70" s="28"/>
      <c r="XAN70" s="24"/>
      <c r="XAO70" s="28"/>
      <c r="XAP70" s="24"/>
      <c r="XAQ70" s="28"/>
      <c r="XAR70" s="24"/>
      <c r="XAS70" s="28"/>
      <c r="XAT70" s="24"/>
      <c r="XAU70" s="28"/>
      <c r="XAV70" s="24"/>
      <c r="XAW70" s="28"/>
      <c r="XAX70" s="24"/>
      <c r="XAY70" s="28"/>
      <c r="XAZ70" s="24"/>
      <c r="XBA70" s="28"/>
      <c r="XBB70" s="24"/>
      <c r="XBC70" s="28"/>
      <c r="XBD70" s="24"/>
      <c r="XBE70" s="28"/>
      <c r="XBF70" s="24"/>
      <c r="XBG70" s="28"/>
      <c r="XBH70" s="24"/>
      <c r="XBI70" s="28"/>
      <c r="XBJ70" s="24"/>
      <c r="XBK70" s="28"/>
      <c r="XBL70" s="24"/>
      <c r="XBM70" s="28"/>
      <c r="XBN70" s="24"/>
      <c r="XBO70" s="28"/>
      <c r="XBP70" s="24"/>
      <c r="XBQ70" s="28"/>
      <c r="XBR70" s="24"/>
      <c r="XBS70" s="28"/>
      <c r="XBT70" s="24"/>
      <c r="XBU70" s="28"/>
      <c r="XBV70" s="24"/>
      <c r="XBW70" s="28"/>
      <c r="XBX70" s="24"/>
      <c r="XBY70" s="28"/>
      <c r="XBZ70" s="24"/>
      <c r="XCA70" s="28"/>
      <c r="XCB70" s="24"/>
      <c r="XCC70" s="28"/>
      <c r="XCD70" s="24"/>
      <c r="XCE70" s="28"/>
      <c r="XCF70" s="24"/>
      <c r="XCG70" s="28"/>
      <c r="XCH70" s="24"/>
      <c r="XCI70" s="28"/>
      <c r="XCJ70" s="24"/>
      <c r="XCK70" s="28"/>
      <c r="XCL70" s="24"/>
      <c r="XCM70" s="28"/>
      <c r="XCN70" s="24"/>
      <c r="XCO70" s="28"/>
      <c r="XCP70" s="24"/>
      <c r="XCQ70" s="28"/>
      <c r="XCR70" s="24"/>
      <c r="XCS70" s="28"/>
      <c r="XCT70" s="24"/>
      <c r="XCU70" s="28"/>
      <c r="XCV70" s="24"/>
      <c r="XCW70" s="28"/>
      <c r="XCX70" s="24"/>
      <c r="XCY70" s="28"/>
      <c r="XCZ70" s="24"/>
      <c r="XDA70" s="28"/>
      <c r="XDB70" s="24"/>
      <c r="XDC70" s="28"/>
      <c r="XDD70" s="24"/>
      <c r="XDE70" s="28"/>
      <c r="XDF70" s="24"/>
      <c r="XDG70" s="28"/>
      <c r="XDH70" s="24"/>
      <c r="XDI70" s="28"/>
      <c r="XDJ70" s="24"/>
      <c r="XDK70" s="28"/>
      <c r="XDL70" s="24"/>
      <c r="XDM70" s="28"/>
      <c r="XDN70" s="24"/>
      <c r="XDO70" s="28"/>
      <c r="XDP70" s="24"/>
      <c r="XDQ70" s="28"/>
      <c r="XDR70" s="24"/>
      <c r="XDS70" s="28"/>
      <c r="XDT70" s="24"/>
      <c r="XDU70" s="28"/>
      <c r="XDV70" s="24"/>
      <c r="XDW70" s="28"/>
      <c r="XDX70" s="24"/>
      <c r="XDY70" s="28"/>
      <c r="XDZ70" s="24"/>
      <c r="XEA70" s="28"/>
      <c r="XEB70" s="24"/>
      <c r="XEC70" s="28"/>
      <c r="XED70" s="24"/>
      <c r="XEE70" s="28"/>
      <c r="XEF70" s="24"/>
      <c r="XEG70" s="28"/>
      <c r="XEH70" s="24"/>
      <c r="XEI70" s="28"/>
      <c r="XEJ70" s="24"/>
      <c r="XEK70" s="28"/>
      <c r="XEL70" s="24"/>
      <c r="XEM70" s="28"/>
      <c r="XEN70" s="24"/>
      <c r="XEO70" s="28"/>
      <c r="XEP70" s="24"/>
      <c r="XEQ70" s="28"/>
      <c r="XER70" s="24"/>
      <c r="XES70" s="28"/>
      <c r="XET70" s="24"/>
      <c r="XEU70" s="28"/>
      <c r="XEV70" s="24"/>
      <c r="XEW70" s="28"/>
      <c r="XEX70" s="24"/>
      <c r="XEY70" s="28"/>
      <c r="XEZ70" s="24"/>
      <c r="XFA70" s="28"/>
      <c r="XFB70" s="24"/>
      <c r="XFC70" s="28"/>
      <c r="XFD70" s="24"/>
    </row>
    <row r="71" spans="1:16384" s="1" customFormat="1">
      <c r="A71" s="2105" t="s">
        <v>1603</v>
      </c>
      <c r="B71" s="24"/>
      <c r="C71" s="28"/>
      <c r="D71" s="24"/>
      <c r="E71" s="28"/>
      <c r="F71" s="24"/>
      <c r="G71" s="28"/>
      <c r="H71" s="24"/>
      <c r="I71" s="28"/>
      <c r="J71" s="24"/>
      <c r="K71" s="28"/>
      <c r="L71" s="24"/>
      <c r="M71" s="28"/>
      <c r="N71" s="24"/>
      <c r="O71" s="28"/>
      <c r="P71" s="24"/>
      <c r="Q71" s="28"/>
      <c r="R71" s="24"/>
      <c r="S71" s="28"/>
      <c r="T71" s="24"/>
      <c r="U71" s="28"/>
      <c r="V71" s="24"/>
      <c r="W71" s="28"/>
      <c r="X71" s="24"/>
      <c r="Y71" s="28"/>
      <c r="Z71" s="24"/>
      <c r="AA71" s="28"/>
      <c r="AB71" s="24"/>
      <c r="AC71" s="28"/>
      <c r="AD71" s="24"/>
      <c r="AE71" s="28"/>
      <c r="AF71" s="24"/>
      <c r="AG71" s="28"/>
      <c r="AH71" s="24"/>
      <c r="AI71" s="28"/>
      <c r="AJ71" s="24"/>
      <c r="AK71" s="28"/>
      <c r="AL71" s="24"/>
      <c r="AM71" s="28"/>
      <c r="AN71" s="24"/>
      <c r="AO71" s="28"/>
      <c r="AP71" s="24"/>
      <c r="AQ71" s="28"/>
      <c r="AR71" s="24"/>
      <c r="AS71" s="28"/>
      <c r="AT71" s="24"/>
      <c r="AU71" s="28"/>
      <c r="AV71" s="24"/>
      <c r="AW71" s="28"/>
      <c r="AX71" s="24"/>
      <c r="AY71" s="28"/>
      <c r="AZ71" s="24"/>
      <c r="BA71" s="28"/>
      <c r="BB71" s="24"/>
      <c r="BC71" s="28"/>
      <c r="BD71" s="24"/>
      <c r="BE71" s="28"/>
      <c r="BF71" s="24"/>
      <c r="BG71" s="28"/>
      <c r="BH71" s="24"/>
      <c r="BI71" s="28"/>
      <c r="BJ71" s="24"/>
      <c r="BK71" s="28"/>
      <c r="BL71" s="24"/>
      <c r="BM71" s="28"/>
      <c r="BN71" s="24"/>
      <c r="BO71" s="28"/>
      <c r="BP71" s="24"/>
      <c r="BQ71" s="28"/>
      <c r="BR71" s="24"/>
      <c r="BS71" s="28"/>
      <c r="BT71" s="24"/>
      <c r="BU71" s="28"/>
      <c r="BV71" s="24"/>
      <c r="BW71" s="28"/>
      <c r="BX71" s="24"/>
      <c r="BY71" s="28"/>
      <c r="BZ71" s="24"/>
      <c r="CA71" s="28"/>
      <c r="CB71" s="24"/>
      <c r="CC71" s="28"/>
      <c r="CD71" s="24"/>
      <c r="CE71" s="28"/>
      <c r="CF71" s="24"/>
      <c r="CG71" s="28"/>
      <c r="CH71" s="24"/>
      <c r="CI71" s="28"/>
      <c r="CJ71" s="24"/>
      <c r="CK71" s="28"/>
      <c r="CL71" s="24"/>
      <c r="CM71" s="28"/>
      <c r="CN71" s="24"/>
      <c r="CO71" s="28"/>
      <c r="CP71" s="24"/>
      <c r="CQ71" s="28"/>
      <c r="CR71" s="24"/>
      <c r="CS71" s="28"/>
      <c r="CT71" s="24"/>
      <c r="CU71" s="28"/>
      <c r="CV71" s="24"/>
      <c r="CW71" s="28"/>
      <c r="CX71" s="24"/>
      <c r="CY71" s="28"/>
      <c r="CZ71" s="24"/>
      <c r="DA71" s="28"/>
      <c r="DB71" s="24"/>
      <c r="DC71" s="28"/>
      <c r="DD71" s="24"/>
      <c r="DE71" s="28"/>
      <c r="DF71" s="24"/>
      <c r="DG71" s="28"/>
      <c r="DH71" s="24"/>
      <c r="DI71" s="28"/>
      <c r="DJ71" s="24"/>
      <c r="DK71" s="28"/>
      <c r="DL71" s="24"/>
      <c r="DM71" s="28"/>
      <c r="DN71" s="24"/>
      <c r="DO71" s="28"/>
      <c r="DP71" s="24"/>
      <c r="DQ71" s="28"/>
      <c r="DR71" s="24"/>
      <c r="DS71" s="28"/>
      <c r="DT71" s="24"/>
      <c r="DU71" s="28"/>
      <c r="DV71" s="24"/>
      <c r="DW71" s="28"/>
      <c r="DX71" s="24"/>
      <c r="DY71" s="28"/>
      <c r="DZ71" s="24"/>
      <c r="EA71" s="28"/>
      <c r="EB71" s="24"/>
      <c r="EC71" s="28"/>
      <c r="ED71" s="24"/>
      <c r="EE71" s="28"/>
      <c r="EF71" s="24"/>
      <c r="EG71" s="28"/>
      <c r="EH71" s="24"/>
      <c r="EI71" s="28"/>
      <c r="EJ71" s="24"/>
      <c r="EK71" s="28"/>
      <c r="EL71" s="24"/>
      <c r="EM71" s="28"/>
      <c r="EN71" s="24"/>
      <c r="EO71" s="28"/>
      <c r="EP71" s="24"/>
      <c r="EQ71" s="28"/>
      <c r="ER71" s="24"/>
      <c r="ES71" s="28"/>
      <c r="ET71" s="24"/>
      <c r="EU71" s="28"/>
      <c r="EV71" s="24"/>
      <c r="EW71" s="28"/>
      <c r="EX71" s="24"/>
      <c r="EY71" s="28"/>
      <c r="EZ71" s="24"/>
      <c r="FA71" s="28"/>
      <c r="FB71" s="24"/>
      <c r="FC71" s="28"/>
      <c r="FD71" s="24"/>
      <c r="FE71" s="28"/>
      <c r="FF71" s="24"/>
      <c r="FG71" s="28"/>
      <c r="FH71" s="24"/>
      <c r="FI71" s="28"/>
      <c r="FJ71" s="24"/>
      <c r="FK71" s="28"/>
      <c r="FL71" s="24"/>
      <c r="FM71" s="28"/>
      <c r="FN71" s="24"/>
      <c r="FO71" s="28"/>
      <c r="FP71" s="24"/>
      <c r="FQ71" s="28"/>
      <c r="FR71" s="24"/>
      <c r="FS71" s="28"/>
      <c r="FT71" s="24"/>
      <c r="FU71" s="28"/>
      <c r="FV71" s="24"/>
      <c r="FW71" s="28"/>
      <c r="FX71" s="24"/>
      <c r="FY71" s="28"/>
      <c r="FZ71" s="24"/>
      <c r="GA71" s="28"/>
      <c r="GB71" s="24"/>
      <c r="GC71" s="28"/>
      <c r="GD71" s="24"/>
      <c r="GE71" s="28"/>
      <c r="GF71" s="24"/>
      <c r="GG71" s="28"/>
      <c r="GH71" s="24"/>
      <c r="GI71" s="28"/>
      <c r="GJ71" s="24"/>
      <c r="GK71" s="28"/>
      <c r="GL71" s="24"/>
      <c r="GM71" s="28"/>
      <c r="GN71" s="24"/>
      <c r="GO71" s="28"/>
      <c r="GP71" s="24"/>
      <c r="GQ71" s="28"/>
      <c r="GR71" s="24"/>
      <c r="GS71" s="28"/>
      <c r="GT71" s="24"/>
      <c r="GU71" s="28"/>
      <c r="GV71" s="24"/>
      <c r="GW71" s="28"/>
      <c r="GX71" s="24"/>
      <c r="GY71" s="28"/>
      <c r="GZ71" s="24"/>
      <c r="HA71" s="28"/>
      <c r="HB71" s="24"/>
      <c r="HC71" s="28"/>
      <c r="HD71" s="24"/>
      <c r="HE71" s="28"/>
      <c r="HF71" s="24"/>
      <c r="HG71" s="28"/>
      <c r="HH71" s="24"/>
      <c r="HI71" s="28"/>
      <c r="HJ71" s="24"/>
      <c r="HK71" s="28"/>
      <c r="HL71" s="24"/>
      <c r="HM71" s="28"/>
      <c r="HN71" s="24"/>
      <c r="HO71" s="28"/>
      <c r="HP71" s="24"/>
      <c r="HQ71" s="28"/>
      <c r="HR71" s="24"/>
      <c r="HS71" s="28"/>
      <c r="HT71" s="24"/>
      <c r="HU71" s="28"/>
      <c r="HV71" s="24"/>
      <c r="HW71" s="28"/>
      <c r="HX71" s="24"/>
      <c r="HY71" s="28"/>
      <c r="HZ71" s="24"/>
      <c r="IA71" s="28"/>
      <c r="IB71" s="24"/>
      <c r="IC71" s="28"/>
      <c r="ID71" s="24"/>
      <c r="IE71" s="28"/>
      <c r="IF71" s="24"/>
      <c r="IG71" s="28"/>
      <c r="IH71" s="24"/>
      <c r="II71" s="28"/>
      <c r="IJ71" s="24"/>
      <c r="IK71" s="28"/>
      <c r="IL71" s="24"/>
      <c r="IM71" s="28"/>
      <c r="IN71" s="24"/>
      <c r="IO71" s="28"/>
      <c r="IP71" s="24"/>
      <c r="IQ71" s="28"/>
      <c r="IR71" s="24"/>
      <c r="IS71" s="28"/>
      <c r="IT71" s="24"/>
      <c r="IU71" s="28"/>
      <c r="IV71" s="24"/>
      <c r="IW71" s="28"/>
      <c r="IX71" s="24"/>
      <c r="IY71" s="28"/>
      <c r="IZ71" s="24"/>
      <c r="JA71" s="28"/>
      <c r="JB71" s="24"/>
      <c r="JC71" s="28"/>
      <c r="JD71" s="24"/>
      <c r="JE71" s="28"/>
      <c r="JF71" s="24"/>
      <c r="JG71" s="28"/>
      <c r="JH71" s="24"/>
      <c r="JI71" s="28"/>
      <c r="JJ71" s="24"/>
      <c r="JK71" s="28"/>
      <c r="JL71" s="24"/>
      <c r="JM71" s="28"/>
      <c r="JN71" s="24"/>
      <c r="JO71" s="28"/>
      <c r="JP71" s="24"/>
      <c r="JQ71" s="28"/>
      <c r="JR71" s="24"/>
      <c r="JS71" s="28"/>
      <c r="JT71" s="24"/>
      <c r="JU71" s="28"/>
      <c r="JV71" s="24"/>
      <c r="JW71" s="28"/>
      <c r="JX71" s="24"/>
      <c r="JY71" s="28"/>
      <c r="JZ71" s="24"/>
      <c r="KA71" s="28"/>
      <c r="KB71" s="24"/>
      <c r="KC71" s="28"/>
      <c r="KD71" s="24"/>
      <c r="KE71" s="28"/>
      <c r="KF71" s="24"/>
      <c r="KG71" s="28"/>
      <c r="KH71" s="24"/>
      <c r="KI71" s="28"/>
      <c r="KJ71" s="24"/>
      <c r="KK71" s="28"/>
      <c r="KL71" s="24"/>
      <c r="KM71" s="28"/>
      <c r="KN71" s="24"/>
      <c r="KO71" s="28"/>
      <c r="KP71" s="24"/>
      <c r="KQ71" s="28"/>
      <c r="KR71" s="24"/>
      <c r="KS71" s="28"/>
      <c r="KT71" s="24"/>
      <c r="KU71" s="28"/>
      <c r="KV71" s="24"/>
      <c r="KW71" s="28"/>
      <c r="KX71" s="24"/>
      <c r="KY71" s="28"/>
      <c r="KZ71" s="24"/>
      <c r="LA71" s="28"/>
      <c r="LB71" s="24"/>
      <c r="LC71" s="28"/>
      <c r="LD71" s="24"/>
      <c r="LE71" s="28"/>
      <c r="LF71" s="24"/>
      <c r="LG71" s="28"/>
      <c r="LH71" s="24"/>
      <c r="LI71" s="28"/>
      <c r="LJ71" s="24"/>
      <c r="LK71" s="28"/>
      <c r="LL71" s="24"/>
      <c r="LM71" s="28"/>
      <c r="LN71" s="24"/>
      <c r="LO71" s="28"/>
      <c r="LP71" s="24"/>
      <c r="LQ71" s="28"/>
      <c r="LR71" s="24"/>
      <c r="LS71" s="28"/>
      <c r="LT71" s="24"/>
      <c r="LU71" s="28"/>
      <c r="LV71" s="24"/>
      <c r="LW71" s="28"/>
      <c r="LX71" s="24"/>
      <c r="LY71" s="28"/>
      <c r="LZ71" s="24"/>
      <c r="MA71" s="28"/>
      <c r="MB71" s="24"/>
      <c r="MC71" s="28"/>
      <c r="MD71" s="24"/>
      <c r="ME71" s="28"/>
      <c r="MF71" s="24"/>
      <c r="MG71" s="28"/>
      <c r="MH71" s="24"/>
      <c r="MI71" s="28"/>
      <c r="MJ71" s="24"/>
      <c r="MK71" s="28"/>
      <c r="ML71" s="24"/>
      <c r="MM71" s="28"/>
      <c r="MN71" s="24"/>
      <c r="MO71" s="28"/>
      <c r="MP71" s="24"/>
      <c r="MQ71" s="28"/>
      <c r="MR71" s="24"/>
      <c r="MS71" s="28"/>
      <c r="MT71" s="24"/>
      <c r="MU71" s="28"/>
      <c r="MV71" s="24"/>
      <c r="MW71" s="28"/>
      <c r="MX71" s="24"/>
      <c r="MY71" s="28"/>
      <c r="MZ71" s="24"/>
      <c r="NA71" s="28"/>
      <c r="NB71" s="24"/>
      <c r="NC71" s="28"/>
      <c r="ND71" s="24"/>
      <c r="NE71" s="28"/>
      <c r="NF71" s="24"/>
      <c r="NG71" s="28"/>
      <c r="NH71" s="24"/>
      <c r="NI71" s="28"/>
      <c r="NJ71" s="24"/>
      <c r="NK71" s="28"/>
      <c r="NL71" s="24"/>
      <c r="NM71" s="28"/>
      <c r="NN71" s="24"/>
      <c r="NO71" s="28"/>
      <c r="NP71" s="24"/>
      <c r="NQ71" s="28"/>
      <c r="NR71" s="24"/>
      <c r="NS71" s="28"/>
      <c r="NT71" s="24"/>
      <c r="NU71" s="28"/>
      <c r="NV71" s="24"/>
      <c r="NW71" s="28"/>
      <c r="NX71" s="24"/>
      <c r="NY71" s="28"/>
      <c r="NZ71" s="24"/>
      <c r="OA71" s="28"/>
      <c r="OB71" s="24"/>
      <c r="OC71" s="28"/>
      <c r="OD71" s="24"/>
      <c r="OE71" s="28"/>
      <c r="OF71" s="24"/>
      <c r="OG71" s="28"/>
      <c r="OH71" s="24"/>
      <c r="OI71" s="28"/>
      <c r="OJ71" s="24"/>
      <c r="OK71" s="28"/>
      <c r="OL71" s="24"/>
      <c r="OM71" s="28"/>
      <c r="ON71" s="24"/>
      <c r="OO71" s="28"/>
      <c r="OP71" s="24"/>
      <c r="OQ71" s="28"/>
      <c r="OR71" s="24"/>
      <c r="OS71" s="28"/>
      <c r="OT71" s="24"/>
      <c r="OU71" s="28"/>
      <c r="OV71" s="24"/>
      <c r="OW71" s="28"/>
      <c r="OX71" s="24"/>
      <c r="OY71" s="28"/>
      <c r="OZ71" s="24"/>
      <c r="PA71" s="28"/>
      <c r="PB71" s="24"/>
      <c r="PC71" s="28"/>
      <c r="PD71" s="24"/>
      <c r="PE71" s="28"/>
      <c r="PF71" s="24"/>
      <c r="PG71" s="28"/>
      <c r="PH71" s="24"/>
      <c r="PI71" s="28"/>
      <c r="PJ71" s="24"/>
      <c r="PK71" s="28"/>
      <c r="PL71" s="24"/>
      <c r="PM71" s="28"/>
      <c r="PN71" s="24"/>
      <c r="PO71" s="28"/>
      <c r="PP71" s="24"/>
      <c r="PQ71" s="28"/>
      <c r="PR71" s="24"/>
      <c r="PS71" s="28"/>
      <c r="PT71" s="24"/>
      <c r="PU71" s="28"/>
      <c r="PV71" s="24"/>
      <c r="PW71" s="28"/>
      <c r="PX71" s="24"/>
      <c r="PY71" s="28"/>
      <c r="PZ71" s="24"/>
      <c r="QA71" s="28"/>
      <c r="QB71" s="24"/>
      <c r="QC71" s="28"/>
      <c r="QD71" s="24"/>
      <c r="QE71" s="28"/>
      <c r="QF71" s="24"/>
      <c r="QG71" s="28"/>
      <c r="QH71" s="24"/>
      <c r="QI71" s="28"/>
      <c r="QJ71" s="24"/>
      <c r="QK71" s="28"/>
      <c r="QL71" s="24"/>
      <c r="QM71" s="28"/>
      <c r="QN71" s="24"/>
      <c r="QO71" s="28"/>
      <c r="QP71" s="24"/>
      <c r="QQ71" s="28"/>
      <c r="QR71" s="24"/>
      <c r="QS71" s="28"/>
      <c r="QT71" s="24"/>
      <c r="QU71" s="28"/>
      <c r="QV71" s="24"/>
      <c r="QW71" s="28"/>
      <c r="QX71" s="24"/>
      <c r="QY71" s="28"/>
      <c r="QZ71" s="24"/>
      <c r="RA71" s="28"/>
      <c r="RB71" s="24"/>
      <c r="RC71" s="28"/>
      <c r="RD71" s="24"/>
      <c r="RE71" s="28"/>
      <c r="RF71" s="24"/>
      <c r="RG71" s="28"/>
      <c r="RH71" s="24"/>
      <c r="RI71" s="28"/>
      <c r="RJ71" s="24"/>
      <c r="RK71" s="28"/>
      <c r="RL71" s="24"/>
      <c r="RM71" s="28"/>
      <c r="RN71" s="24"/>
      <c r="RO71" s="28"/>
      <c r="RP71" s="24"/>
      <c r="RQ71" s="28"/>
      <c r="RR71" s="24"/>
      <c r="RS71" s="28"/>
      <c r="RT71" s="24"/>
      <c r="RU71" s="28"/>
      <c r="RV71" s="24"/>
      <c r="RW71" s="28"/>
      <c r="RX71" s="24"/>
      <c r="RY71" s="28"/>
      <c r="RZ71" s="24"/>
      <c r="SA71" s="28"/>
      <c r="SB71" s="24"/>
      <c r="SC71" s="28"/>
      <c r="SD71" s="24"/>
      <c r="SE71" s="28"/>
      <c r="SF71" s="24"/>
      <c r="SG71" s="28"/>
      <c r="SH71" s="24"/>
      <c r="SI71" s="28"/>
      <c r="SJ71" s="24"/>
      <c r="SK71" s="28"/>
      <c r="SL71" s="24"/>
      <c r="SM71" s="28"/>
      <c r="SN71" s="24"/>
      <c r="SO71" s="28"/>
      <c r="SP71" s="24"/>
      <c r="SQ71" s="28"/>
      <c r="SR71" s="24"/>
      <c r="SS71" s="28"/>
      <c r="ST71" s="24"/>
      <c r="SU71" s="28"/>
      <c r="SV71" s="24"/>
      <c r="SW71" s="28"/>
      <c r="SX71" s="24"/>
      <c r="SY71" s="28"/>
      <c r="SZ71" s="24"/>
      <c r="TA71" s="28"/>
      <c r="TB71" s="24"/>
      <c r="TC71" s="28"/>
      <c r="TD71" s="24"/>
      <c r="TE71" s="28"/>
      <c r="TF71" s="24"/>
      <c r="TG71" s="28"/>
      <c r="TH71" s="24"/>
      <c r="TI71" s="28"/>
      <c r="TJ71" s="24"/>
      <c r="TK71" s="28"/>
      <c r="TL71" s="24"/>
      <c r="TM71" s="28"/>
      <c r="TN71" s="24"/>
      <c r="TO71" s="28"/>
      <c r="TP71" s="24"/>
      <c r="TQ71" s="28"/>
      <c r="TR71" s="24"/>
      <c r="TS71" s="28"/>
      <c r="TT71" s="24"/>
      <c r="TU71" s="28"/>
      <c r="TV71" s="24"/>
      <c r="TW71" s="28"/>
      <c r="TX71" s="24"/>
      <c r="TY71" s="28"/>
      <c r="TZ71" s="24"/>
      <c r="UA71" s="28"/>
      <c r="UB71" s="24"/>
      <c r="UC71" s="28"/>
      <c r="UD71" s="24"/>
      <c r="UE71" s="28"/>
      <c r="UF71" s="24"/>
      <c r="UG71" s="28"/>
      <c r="UH71" s="24"/>
      <c r="UI71" s="28"/>
      <c r="UJ71" s="24"/>
      <c r="UK71" s="28"/>
      <c r="UL71" s="24"/>
      <c r="UM71" s="28"/>
      <c r="UN71" s="24"/>
      <c r="UO71" s="28"/>
      <c r="UP71" s="24"/>
      <c r="UQ71" s="28"/>
      <c r="UR71" s="24"/>
      <c r="US71" s="28"/>
      <c r="UT71" s="24"/>
      <c r="UU71" s="28"/>
      <c r="UV71" s="24"/>
      <c r="UW71" s="28"/>
      <c r="UX71" s="24"/>
      <c r="UY71" s="28"/>
      <c r="UZ71" s="24"/>
      <c r="VA71" s="28"/>
      <c r="VB71" s="24"/>
      <c r="VC71" s="28"/>
      <c r="VD71" s="24"/>
      <c r="VE71" s="28"/>
      <c r="VF71" s="24"/>
      <c r="VG71" s="28"/>
      <c r="VH71" s="24"/>
      <c r="VI71" s="28"/>
      <c r="VJ71" s="24"/>
      <c r="VK71" s="28"/>
      <c r="VL71" s="24"/>
      <c r="VM71" s="28"/>
      <c r="VN71" s="24"/>
      <c r="VO71" s="28"/>
      <c r="VP71" s="24"/>
      <c r="VQ71" s="28"/>
      <c r="VR71" s="24"/>
      <c r="VS71" s="28"/>
      <c r="VT71" s="24"/>
      <c r="VU71" s="28"/>
      <c r="VV71" s="24"/>
      <c r="VW71" s="28"/>
      <c r="VX71" s="24"/>
      <c r="VY71" s="28"/>
      <c r="VZ71" s="24"/>
      <c r="WA71" s="28"/>
      <c r="WB71" s="24"/>
      <c r="WC71" s="28"/>
      <c r="WD71" s="24"/>
      <c r="WE71" s="28"/>
      <c r="WF71" s="24"/>
      <c r="WG71" s="28"/>
      <c r="WH71" s="24"/>
      <c r="WI71" s="28"/>
      <c r="WJ71" s="24"/>
      <c r="WK71" s="28"/>
      <c r="WL71" s="24"/>
      <c r="WM71" s="28"/>
      <c r="WN71" s="24"/>
      <c r="WO71" s="28"/>
      <c r="WP71" s="24"/>
      <c r="WQ71" s="28"/>
      <c r="WR71" s="24"/>
      <c r="WS71" s="28"/>
      <c r="WT71" s="24"/>
      <c r="WU71" s="28"/>
      <c r="WV71" s="24"/>
      <c r="WW71" s="28"/>
      <c r="WX71" s="24"/>
      <c r="WY71" s="28"/>
      <c r="WZ71" s="24"/>
      <c r="XA71" s="28"/>
      <c r="XB71" s="24"/>
      <c r="XC71" s="28"/>
      <c r="XD71" s="24"/>
      <c r="XE71" s="28"/>
      <c r="XF71" s="24"/>
      <c r="XG71" s="28"/>
      <c r="XH71" s="24"/>
      <c r="XI71" s="28"/>
      <c r="XJ71" s="24"/>
      <c r="XK71" s="28"/>
      <c r="XL71" s="24"/>
      <c r="XM71" s="28"/>
      <c r="XN71" s="24"/>
      <c r="XO71" s="28"/>
      <c r="XP71" s="24"/>
      <c r="XQ71" s="28"/>
      <c r="XR71" s="24"/>
      <c r="XS71" s="28"/>
      <c r="XT71" s="24"/>
      <c r="XU71" s="28"/>
      <c r="XV71" s="24"/>
      <c r="XW71" s="28"/>
      <c r="XX71" s="24"/>
      <c r="XY71" s="28"/>
      <c r="XZ71" s="24"/>
      <c r="YA71" s="28"/>
      <c r="YB71" s="24"/>
      <c r="YC71" s="28"/>
      <c r="YD71" s="24"/>
      <c r="YE71" s="28"/>
      <c r="YF71" s="24"/>
      <c r="YG71" s="28"/>
      <c r="YH71" s="24"/>
      <c r="YI71" s="28"/>
      <c r="YJ71" s="24"/>
      <c r="YK71" s="28"/>
      <c r="YL71" s="24"/>
      <c r="YM71" s="28"/>
      <c r="YN71" s="24"/>
      <c r="YO71" s="28"/>
      <c r="YP71" s="24"/>
      <c r="YQ71" s="28"/>
      <c r="YR71" s="24"/>
      <c r="YS71" s="28"/>
      <c r="YT71" s="24"/>
      <c r="YU71" s="28"/>
      <c r="YV71" s="24"/>
      <c r="YW71" s="28"/>
      <c r="YX71" s="24"/>
      <c r="YY71" s="28"/>
      <c r="YZ71" s="24"/>
      <c r="ZA71" s="28"/>
      <c r="ZB71" s="24"/>
      <c r="ZC71" s="28"/>
      <c r="ZD71" s="24"/>
      <c r="ZE71" s="28"/>
      <c r="ZF71" s="24"/>
      <c r="ZG71" s="28"/>
      <c r="ZH71" s="24"/>
      <c r="ZI71" s="28"/>
      <c r="ZJ71" s="24"/>
      <c r="ZK71" s="28"/>
      <c r="ZL71" s="24"/>
      <c r="ZM71" s="28"/>
      <c r="ZN71" s="24"/>
      <c r="ZO71" s="28"/>
      <c r="ZP71" s="24"/>
      <c r="ZQ71" s="28"/>
      <c r="ZR71" s="24"/>
      <c r="ZS71" s="28"/>
      <c r="ZT71" s="24"/>
      <c r="ZU71" s="28"/>
      <c r="ZV71" s="24"/>
      <c r="ZW71" s="28"/>
      <c r="ZX71" s="24"/>
      <c r="ZY71" s="28"/>
      <c r="ZZ71" s="24"/>
      <c r="AAA71" s="28"/>
      <c r="AAB71" s="24"/>
      <c r="AAC71" s="28"/>
      <c r="AAD71" s="24"/>
      <c r="AAE71" s="28"/>
      <c r="AAF71" s="24"/>
      <c r="AAG71" s="28"/>
      <c r="AAH71" s="24"/>
      <c r="AAI71" s="28"/>
      <c r="AAJ71" s="24"/>
      <c r="AAK71" s="28"/>
      <c r="AAL71" s="24"/>
      <c r="AAM71" s="28"/>
      <c r="AAN71" s="24"/>
      <c r="AAO71" s="28"/>
      <c r="AAP71" s="24"/>
      <c r="AAQ71" s="28"/>
      <c r="AAR71" s="24"/>
      <c r="AAS71" s="28"/>
      <c r="AAT71" s="24"/>
      <c r="AAU71" s="28"/>
      <c r="AAV71" s="24"/>
      <c r="AAW71" s="28"/>
      <c r="AAX71" s="24"/>
      <c r="AAY71" s="28"/>
      <c r="AAZ71" s="24"/>
      <c r="ABA71" s="28"/>
      <c r="ABB71" s="24"/>
      <c r="ABC71" s="28"/>
      <c r="ABD71" s="24"/>
      <c r="ABE71" s="28"/>
      <c r="ABF71" s="24"/>
      <c r="ABG71" s="28"/>
      <c r="ABH71" s="24"/>
      <c r="ABI71" s="28"/>
      <c r="ABJ71" s="24"/>
      <c r="ABK71" s="28"/>
      <c r="ABL71" s="24"/>
      <c r="ABM71" s="28"/>
      <c r="ABN71" s="24"/>
      <c r="ABO71" s="28"/>
      <c r="ABP71" s="24"/>
      <c r="ABQ71" s="28"/>
      <c r="ABR71" s="24"/>
      <c r="ABS71" s="28"/>
      <c r="ABT71" s="24"/>
      <c r="ABU71" s="28"/>
      <c r="ABV71" s="24"/>
      <c r="ABW71" s="28"/>
      <c r="ABX71" s="24"/>
      <c r="ABY71" s="28"/>
      <c r="ABZ71" s="24"/>
      <c r="ACA71" s="28"/>
      <c r="ACB71" s="24"/>
      <c r="ACC71" s="28"/>
      <c r="ACD71" s="24"/>
      <c r="ACE71" s="28"/>
      <c r="ACF71" s="24"/>
      <c r="ACG71" s="28"/>
      <c r="ACH71" s="24"/>
      <c r="ACI71" s="28"/>
      <c r="ACJ71" s="24"/>
      <c r="ACK71" s="28"/>
      <c r="ACL71" s="24"/>
      <c r="ACM71" s="28"/>
      <c r="ACN71" s="24"/>
      <c r="ACO71" s="28"/>
      <c r="ACP71" s="24"/>
      <c r="ACQ71" s="28"/>
      <c r="ACR71" s="24"/>
      <c r="ACS71" s="28"/>
      <c r="ACT71" s="24"/>
      <c r="ACU71" s="28"/>
      <c r="ACV71" s="24"/>
      <c r="ACW71" s="28"/>
      <c r="ACX71" s="24"/>
      <c r="ACY71" s="28"/>
      <c r="ACZ71" s="24"/>
      <c r="ADA71" s="28"/>
      <c r="ADB71" s="24"/>
      <c r="ADC71" s="28"/>
      <c r="ADD71" s="24"/>
      <c r="ADE71" s="28"/>
      <c r="ADF71" s="24"/>
      <c r="ADG71" s="28"/>
      <c r="ADH71" s="24"/>
      <c r="ADI71" s="28"/>
      <c r="ADJ71" s="24"/>
      <c r="ADK71" s="28"/>
      <c r="ADL71" s="24"/>
      <c r="ADM71" s="28"/>
      <c r="ADN71" s="24"/>
      <c r="ADO71" s="28"/>
      <c r="ADP71" s="24"/>
      <c r="ADQ71" s="28"/>
      <c r="ADR71" s="24"/>
      <c r="ADS71" s="28"/>
      <c r="ADT71" s="24"/>
      <c r="ADU71" s="28"/>
      <c r="ADV71" s="24"/>
      <c r="ADW71" s="28"/>
      <c r="ADX71" s="24"/>
      <c r="ADY71" s="28"/>
      <c r="ADZ71" s="24"/>
      <c r="AEA71" s="28"/>
      <c r="AEB71" s="24"/>
      <c r="AEC71" s="28"/>
      <c r="AED71" s="24"/>
      <c r="AEE71" s="28"/>
      <c r="AEF71" s="24"/>
      <c r="AEG71" s="28"/>
      <c r="AEH71" s="24"/>
      <c r="AEI71" s="28"/>
      <c r="AEJ71" s="24"/>
      <c r="AEK71" s="28"/>
      <c r="AEL71" s="24"/>
      <c r="AEM71" s="28"/>
      <c r="AEN71" s="24"/>
      <c r="AEO71" s="28"/>
      <c r="AEP71" s="24"/>
      <c r="AEQ71" s="28"/>
      <c r="AER71" s="24"/>
      <c r="AES71" s="28"/>
      <c r="AET71" s="24"/>
      <c r="AEU71" s="28"/>
      <c r="AEV71" s="24"/>
      <c r="AEW71" s="28"/>
      <c r="AEX71" s="24"/>
      <c r="AEY71" s="28"/>
      <c r="AEZ71" s="24"/>
      <c r="AFA71" s="28"/>
      <c r="AFB71" s="24"/>
      <c r="AFC71" s="28"/>
      <c r="AFD71" s="24"/>
      <c r="AFE71" s="28"/>
      <c r="AFF71" s="24"/>
      <c r="AFG71" s="28"/>
      <c r="AFH71" s="24"/>
      <c r="AFI71" s="28"/>
      <c r="AFJ71" s="24"/>
      <c r="AFK71" s="28"/>
      <c r="AFL71" s="24"/>
      <c r="AFM71" s="28"/>
      <c r="AFN71" s="24"/>
      <c r="AFO71" s="28"/>
      <c r="AFP71" s="24"/>
      <c r="AFQ71" s="28"/>
      <c r="AFR71" s="24"/>
      <c r="AFS71" s="28"/>
      <c r="AFT71" s="24"/>
      <c r="AFU71" s="28"/>
      <c r="AFV71" s="24"/>
      <c r="AFW71" s="28"/>
      <c r="AFX71" s="24"/>
      <c r="AFY71" s="28"/>
      <c r="AFZ71" s="24"/>
      <c r="AGA71" s="28"/>
      <c r="AGB71" s="24"/>
      <c r="AGC71" s="28"/>
      <c r="AGD71" s="24"/>
      <c r="AGE71" s="28"/>
      <c r="AGF71" s="24"/>
      <c r="AGG71" s="28"/>
      <c r="AGH71" s="24"/>
      <c r="AGI71" s="28"/>
      <c r="AGJ71" s="24"/>
      <c r="AGK71" s="28"/>
      <c r="AGL71" s="24"/>
      <c r="AGM71" s="28"/>
      <c r="AGN71" s="24"/>
      <c r="AGO71" s="28"/>
      <c r="AGP71" s="24"/>
      <c r="AGQ71" s="28"/>
      <c r="AGR71" s="24"/>
      <c r="AGS71" s="28"/>
      <c r="AGT71" s="24"/>
      <c r="AGU71" s="28"/>
      <c r="AGV71" s="24"/>
      <c r="AGW71" s="28"/>
      <c r="AGX71" s="24"/>
      <c r="AGY71" s="28"/>
      <c r="AGZ71" s="24"/>
      <c r="AHA71" s="28"/>
      <c r="AHB71" s="24"/>
      <c r="AHC71" s="28"/>
      <c r="AHD71" s="24"/>
      <c r="AHE71" s="28"/>
      <c r="AHF71" s="24"/>
      <c r="AHG71" s="28"/>
      <c r="AHH71" s="24"/>
      <c r="AHI71" s="28"/>
      <c r="AHJ71" s="24"/>
      <c r="AHK71" s="28"/>
      <c r="AHL71" s="24"/>
      <c r="AHM71" s="28"/>
      <c r="AHN71" s="24"/>
      <c r="AHO71" s="28"/>
      <c r="AHP71" s="24"/>
      <c r="AHQ71" s="28"/>
      <c r="AHR71" s="24"/>
      <c r="AHS71" s="28"/>
      <c r="AHT71" s="24"/>
      <c r="AHU71" s="28"/>
      <c r="AHV71" s="24"/>
      <c r="AHW71" s="28"/>
      <c r="AHX71" s="24"/>
      <c r="AHY71" s="28"/>
      <c r="AHZ71" s="24"/>
      <c r="AIA71" s="28"/>
      <c r="AIB71" s="24"/>
      <c r="AIC71" s="28"/>
      <c r="AID71" s="24"/>
      <c r="AIE71" s="28"/>
      <c r="AIF71" s="24"/>
      <c r="AIG71" s="28"/>
      <c r="AIH71" s="24"/>
      <c r="AII71" s="28"/>
      <c r="AIJ71" s="24"/>
      <c r="AIK71" s="28"/>
      <c r="AIL71" s="24"/>
      <c r="AIM71" s="28"/>
      <c r="AIN71" s="24"/>
      <c r="AIO71" s="28"/>
      <c r="AIP71" s="24"/>
      <c r="AIQ71" s="28"/>
      <c r="AIR71" s="24"/>
      <c r="AIS71" s="28"/>
      <c r="AIT71" s="24"/>
      <c r="AIU71" s="28"/>
      <c r="AIV71" s="24"/>
      <c r="AIW71" s="28"/>
      <c r="AIX71" s="24"/>
      <c r="AIY71" s="28"/>
      <c r="AIZ71" s="24"/>
      <c r="AJA71" s="28"/>
      <c r="AJB71" s="24"/>
      <c r="AJC71" s="28"/>
      <c r="AJD71" s="24"/>
      <c r="AJE71" s="28"/>
      <c r="AJF71" s="24"/>
      <c r="AJG71" s="28"/>
      <c r="AJH71" s="24"/>
      <c r="AJI71" s="28"/>
      <c r="AJJ71" s="24"/>
      <c r="AJK71" s="28"/>
      <c r="AJL71" s="24"/>
      <c r="AJM71" s="28"/>
      <c r="AJN71" s="24"/>
      <c r="AJO71" s="28"/>
      <c r="AJP71" s="24"/>
      <c r="AJQ71" s="28"/>
      <c r="AJR71" s="24"/>
      <c r="AJS71" s="28"/>
      <c r="AJT71" s="24"/>
      <c r="AJU71" s="28"/>
      <c r="AJV71" s="24"/>
      <c r="AJW71" s="28"/>
      <c r="AJX71" s="24"/>
      <c r="AJY71" s="28"/>
      <c r="AJZ71" s="24"/>
      <c r="AKA71" s="28"/>
      <c r="AKB71" s="24"/>
      <c r="AKC71" s="28"/>
      <c r="AKD71" s="24"/>
      <c r="AKE71" s="28"/>
      <c r="AKF71" s="24"/>
      <c r="AKG71" s="28"/>
      <c r="AKH71" s="24"/>
      <c r="AKI71" s="28"/>
      <c r="AKJ71" s="24"/>
      <c r="AKK71" s="28"/>
      <c r="AKL71" s="24"/>
      <c r="AKM71" s="28"/>
      <c r="AKN71" s="24"/>
      <c r="AKO71" s="28"/>
      <c r="AKP71" s="24"/>
      <c r="AKQ71" s="28"/>
      <c r="AKR71" s="24"/>
      <c r="AKS71" s="28"/>
      <c r="AKT71" s="24"/>
      <c r="AKU71" s="28"/>
      <c r="AKV71" s="24"/>
      <c r="AKW71" s="28"/>
      <c r="AKX71" s="24"/>
      <c r="AKY71" s="28"/>
      <c r="AKZ71" s="24"/>
      <c r="ALA71" s="28"/>
      <c r="ALB71" s="24"/>
      <c r="ALC71" s="28"/>
      <c r="ALD71" s="24"/>
      <c r="ALE71" s="28"/>
      <c r="ALF71" s="24"/>
      <c r="ALG71" s="28"/>
      <c r="ALH71" s="24"/>
      <c r="ALI71" s="28"/>
      <c r="ALJ71" s="24"/>
      <c r="ALK71" s="28"/>
      <c r="ALL71" s="24"/>
      <c r="ALM71" s="28"/>
      <c r="ALN71" s="24"/>
      <c r="ALO71" s="28"/>
      <c r="ALP71" s="24"/>
      <c r="ALQ71" s="28"/>
      <c r="ALR71" s="24"/>
      <c r="ALS71" s="28"/>
      <c r="ALT71" s="24"/>
      <c r="ALU71" s="28"/>
      <c r="ALV71" s="24"/>
      <c r="ALW71" s="28"/>
      <c r="ALX71" s="24"/>
      <c r="ALY71" s="28"/>
      <c r="ALZ71" s="24"/>
      <c r="AMA71" s="28"/>
      <c r="AMB71" s="24"/>
      <c r="AMC71" s="28"/>
      <c r="AMD71" s="24"/>
      <c r="AME71" s="28"/>
      <c r="AMF71" s="24"/>
      <c r="AMG71" s="28"/>
      <c r="AMH71" s="24"/>
      <c r="AMI71" s="28"/>
      <c r="AMJ71" s="24"/>
      <c r="AMK71" s="28"/>
      <c r="AML71" s="24"/>
      <c r="AMM71" s="28"/>
      <c r="AMN71" s="24"/>
      <c r="AMO71" s="28"/>
      <c r="AMP71" s="24"/>
      <c r="AMQ71" s="28"/>
      <c r="AMR71" s="24"/>
      <c r="AMS71" s="28"/>
      <c r="AMT71" s="24"/>
      <c r="AMU71" s="28"/>
      <c r="AMV71" s="24"/>
      <c r="AMW71" s="28"/>
      <c r="AMX71" s="24"/>
      <c r="AMY71" s="28"/>
      <c r="AMZ71" s="24"/>
      <c r="ANA71" s="28"/>
      <c r="ANB71" s="24"/>
      <c r="ANC71" s="28"/>
      <c r="AND71" s="24"/>
      <c r="ANE71" s="28"/>
      <c r="ANF71" s="24"/>
      <c r="ANG71" s="28"/>
      <c r="ANH71" s="24"/>
      <c r="ANI71" s="28"/>
      <c r="ANJ71" s="24"/>
      <c r="ANK71" s="28"/>
      <c r="ANL71" s="24"/>
      <c r="ANM71" s="28"/>
      <c r="ANN71" s="24"/>
      <c r="ANO71" s="28"/>
      <c r="ANP71" s="24"/>
      <c r="ANQ71" s="28"/>
      <c r="ANR71" s="24"/>
      <c r="ANS71" s="28"/>
      <c r="ANT71" s="24"/>
      <c r="ANU71" s="28"/>
      <c r="ANV71" s="24"/>
      <c r="ANW71" s="28"/>
      <c r="ANX71" s="24"/>
      <c r="ANY71" s="28"/>
      <c r="ANZ71" s="24"/>
      <c r="AOA71" s="28"/>
      <c r="AOB71" s="24"/>
      <c r="AOC71" s="28"/>
      <c r="AOD71" s="24"/>
      <c r="AOE71" s="28"/>
      <c r="AOF71" s="24"/>
      <c r="AOG71" s="28"/>
      <c r="AOH71" s="24"/>
      <c r="AOI71" s="28"/>
      <c r="AOJ71" s="24"/>
      <c r="AOK71" s="28"/>
      <c r="AOL71" s="24"/>
      <c r="AOM71" s="28"/>
      <c r="AON71" s="24"/>
      <c r="AOO71" s="28"/>
      <c r="AOP71" s="24"/>
      <c r="AOQ71" s="28"/>
      <c r="AOR71" s="24"/>
      <c r="AOS71" s="28"/>
      <c r="AOT71" s="24"/>
      <c r="AOU71" s="28"/>
      <c r="AOV71" s="24"/>
      <c r="AOW71" s="28"/>
      <c r="AOX71" s="24"/>
      <c r="AOY71" s="28"/>
      <c r="AOZ71" s="24"/>
      <c r="APA71" s="28"/>
      <c r="APB71" s="24"/>
      <c r="APC71" s="28"/>
      <c r="APD71" s="24"/>
      <c r="APE71" s="28"/>
      <c r="APF71" s="24"/>
      <c r="APG71" s="28"/>
      <c r="APH71" s="24"/>
      <c r="API71" s="28"/>
      <c r="APJ71" s="24"/>
      <c r="APK71" s="28"/>
      <c r="APL71" s="24"/>
      <c r="APM71" s="28"/>
      <c r="APN71" s="24"/>
      <c r="APO71" s="28"/>
      <c r="APP71" s="24"/>
      <c r="APQ71" s="28"/>
      <c r="APR71" s="24"/>
      <c r="APS71" s="28"/>
      <c r="APT71" s="24"/>
      <c r="APU71" s="28"/>
      <c r="APV71" s="24"/>
      <c r="APW71" s="28"/>
      <c r="APX71" s="24"/>
      <c r="APY71" s="28"/>
      <c r="APZ71" s="24"/>
      <c r="AQA71" s="28"/>
      <c r="AQB71" s="24"/>
      <c r="AQC71" s="28"/>
      <c r="AQD71" s="24"/>
      <c r="AQE71" s="28"/>
      <c r="AQF71" s="24"/>
      <c r="AQG71" s="28"/>
      <c r="AQH71" s="24"/>
      <c r="AQI71" s="28"/>
      <c r="AQJ71" s="24"/>
      <c r="AQK71" s="28"/>
      <c r="AQL71" s="24"/>
      <c r="AQM71" s="28"/>
      <c r="AQN71" s="24"/>
      <c r="AQO71" s="28"/>
      <c r="AQP71" s="24"/>
      <c r="AQQ71" s="28"/>
      <c r="AQR71" s="24"/>
      <c r="AQS71" s="28"/>
      <c r="AQT71" s="24"/>
      <c r="AQU71" s="28"/>
      <c r="AQV71" s="24"/>
      <c r="AQW71" s="28"/>
      <c r="AQX71" s="24"/>
      <c r="AQY71" s="28"/>
      <c r="AQZ71" s="24"/>
      <c r="ARA71" s="28"/>
      <c r="ARB71" s="24"/>
      <c r="ARC71" s="28"/>
      <c r="ARD71" s="24"/>
      <c r="ARE71" s="28"/>
      <c r="ARF71" s="24"/>
      <c r="ARG71" s="28"/>
      <c r="ARH71" s="24"/>
      <c r="ARI71" s="28"/>
      <c r="ARJ71" s="24"/>
      <c r="ARK71" s="28"/>
      <c r="ARL71" s="24"/>
      <c r="ARM71" s="28"/>
      <c r="ARN71" s="24"/>
      <c r="ARO71" s="28"/>
      <c r="ARP71" s="24"/>
      <c r="ARQ71" s="28"/>
      <c r="ARR71" s="24"/>
      <c r="ARS71" s="28"/>
      <c r="ART71" s="24"/>
      <c r="ARU71" s="28"/>
      <c r="ARV71" s="24"/>
      <c r="ARW71" s="28"/>
      <c r="ARX71" s="24"/>
      <c r="ARY71" s="28"/>
      <c r="ARZ71" s="24"/>
      <c r="ASA71" s="28"/>
      <c r="ASB71" s="24"/>
      <c r="ASC71" s="28"/>
      <c r="ASD71" s="24"/>
      <c r="ASE71" s="28"/>
      <c r="ASF71" s="24"/>
      <c r="ASG71" s="28"/>
      <c r="ASH71" s="24"/>
      <c r="ASI71" s="28"/>
      <c r="ASJ71" s="24"/>
      <c r="ASK71" s="28"/>
      <c r="ASL71" s="24"/>
      <c r="ASM71" s="28"/>
      <c r="ASN71" s="24"/>
      <c r="ASO71" s="28"/>
      <c r="ASP71" s="24"/>
      <c r="ASQ71" s="28"/>
      <c r="ASR71" s="24"/>
      <c r="ASS71" s="28"/>
      <c r="AST71" s="24"/>
      <c r="ASU71" s="28"/>
      <c r="ASV71" s="24"/>
      <c r="ASW71" s="28"/>
      <c r="ASX71" s="24"/>
      <c r="ASY71" s="28"/>
      <c r="ASZ71" s="24"/>
      <c r="ATA71" s="28"/>
      <c r="ATB71" s="24"/>
      <c r="ATC71" s="28"/>
      <c r="ATD71" s="24"/>
      <c r="ATE71" s="28"/>
      <c r="ATF71" s="24"/>
      <c r="ATG71" s="28"/>
      <c r="ATH71" s="24"/>
      <c r="ATI71" s="28"/>
      <c r="ATJ71" s="24"/>
      <c r="ATK71" s="28"/>
      <c r="ATL71" s="24"/>
      <c r="ATM71" s="28"/>
      <c r="ATN71" s="24"/>
      <c r="ATO71" s="28"/>
      <c r="ATP71" s="24"/>
      <c r="ATQ71" s="28"/>
      <c r="ATR71" s="24"/>
      <c r="ATS71" s="28"/>
      <c r="ATT71" s="24"/>
      <c r="ATU71" s="28"/>
      <c r="ATV71" s="24"/>
      <c r="ATW71" s="28"/>
      <c r="ATX71" s="24"/>
      <c r="ATY71" s="28"/>
      <c r="ATZ71" s="24"/>
      <c r="AUA71" s="28"/>
      <c r="AUB71" s="24"/>
      <c r="AUC71" s="28"/>
      <c r="AUD71" s="24"/>
      <c r="AUE71" s="28"/>
      <c r="AUF71" s="24"/>
      <c r="AUG71" s="28"/>
      <c r="AUH71" s="24"/>
      <c r="AUI71" s="28"/>
      <c r="AUJ71" s="24"/>
      <c r="AUK71" s="28"/>
      <c r="AUL71" s="24"/>
      <c r="AUM71" s="28"/>
      <c r="AUN71" s="24"/>
      <c r="AUO71" s="28"/>
      <c r="AUP71" s="24"/>
      <c r="AUQ71" s="28"/>
      <c r="AUR71" s="24"/>
      <c r="AUS71" s="28"/>
      <c r="AUT71" s="24"/>
      <c r="AUU71" s="28"/>
      <c r="AUV71" s="24"/>
      <c r="AUW71" s="28"/>
      <c r="AUX71" s="24"/>
      <c r="AUY71" s="28"/>
      <c r="AUZ71" s="24"/>
      <c r="AVA71" s="28"/>
      <c r="AVB71" s="24"/>
      <c r="AVC71" s="28"/>
      <c r="AVD71" s="24"/>
      <c r="AVE71" s="28"/>
      <c r="AVF71" s="24"/>
      <c r="AVG71" s="28"/>
      <c r="AVH71" s="24"/>
      <c r="AVI71" s="28"/>
      <c r="AVJ71" s="24"/>
      <c r="AVK71" s="28"/>
      <c r="AVL71" s="24"/>
      <c r="AVM71" s="28"/>
      <c r="AVN71" s="24"/>
      <c r="AVO71" s="28"/>
      <c r="AVP71" s="24"/>
      <c r="AVQ71" s="28"/>
      <c r="AVR71" s="24"/>
      <c r="AVS71" s="28"/>
      <c r="AVT71" s="24"/>
      <c r="AVU71" s="28"/>
      <c r="AVV71" s="24"/>
      <c r="AVW71" s="28"/>
      <c r="AVX71" s="24"/>
      <c r="AVY71" s="28"/>
      <c r="AVZ71" s="24"/>
      <c r="AWA71" s="28"/>
      <c r="AWB71" s="24"/>
      <c r="AWC71" s="28"/>
      <c r="AWD71" s="24"/>
      <c r="AWE71" s="28"/>
      <c r="AWF71" s="24"/>
      <c r="AWG71" s="28"/>
      <c r="AWH71" s="24"/>
      <c r="AWI71" s="28"/>
      <c r="AWJ71" s="24"/>
      <c r="AWK71" s="28"/>
      <c r="AWL71" s="24"/>
      <c r="AWM71" s="28"/>
      <c r="AWN71" s="24"/>
      <c r="AWO71" s="28"/>
      <c r="AWP71" s="24"/>
      <c r="AWQ71" s="28"/>
      <c r="AWR71" s="24"/>
      <c r="AWS71" s="28"/>
      <c r="AWT71" s="24"/>
      <c r="AWU71" s="28"/>
      <c r="AWV71" s="24"/>
      <c r="AWW71" s="28"/>
      <c r="AWX71" s="24"/>
      <c r="AWY71" s="28"/>
      <c r="AWZ71" s="24"/>
      <c r="AXA71" s="28"/>
      <c r="AXB71" s="24"/>
      <c r="AXC71" s="28"/>
      <c r="AXD71" s="24"/>
      <c r="AXE71" s="28"/>
      <c r="AXF71" s="24"/>
      <c r="AXG71" s="28"/>
      <c r="AXH71" s="24"/>
      <c r="AXI71" s="28"/>
      <c r="AXJ71" s="24"/>
      <c r="AXK71" s="28"/>
      <c r="AXL71" s="24"/>
      <c r="AXM71" s="28"/>
      <c r="AXN71" s="24"/>
      <c r="AXO71" s="28"/>
      <c r="AXP71" s="24"/>
      <c r="AXQ71" s="28"/>
      <c r="AXR71" s="24"/>
      <c r="AXS71" s="28"/>
      <c r="AXT71" s="24"/>
      <c r="AXU71" s="28"/>
      <c r="AXV71" s="24"/>
      <c r="AXW71" s="28"/>
      <c r="AXX71" s="24"/>
      <c r="AXY71" s="28"/>
      <c r="AXZ71" s="24"/>
      <c r="AYA71" s="28"/>
      <c r="AYB71" s="24"/>
      <c r="AYC71" s="28"/>
      <c r="AYD71" s="24"/>
      <c r="AYE71" s="28"/>
      <c r="AYF71" s="24"/>
      <c r="AYG71" s="28"/>
      <c r="AYH71" s="24"/>
      <c r="AYI71" s="28"/>
      <c r="AYJ71" s="24"/>
      <c r="AYK71" s="28"/>
      <c r="AYL71" s="24"/>
      <c r="AYM71" s="28"/>
      <c r="AYN71" s="24"/>
      <c r="AYO71" s="28"/>
      <c r="AYP71" s="24"/>
      <c r="AYQ71" s="28"/>
      <c r="AYR71" s="24"/>
      <c r="AYS71" s="28"/>
      <c r="AYT71" s="24"/>
      <c r="AYU71" s="28"/>
      <c r="AYV71" s="24"/>
      <c r="AYW71" s="28"/>
      <c r="AYX71" s="24"/>
      <c r="AYY71" s="28"/>
      <c r="AYZ71" s="24"/>
      <c r="AZA71" s="28"/>
      <c r="AZB71" s="24"/>
      <c r="AZC71" s="28"/>
      <c r="AZD71" s="24"/>
      <c r="AZE71" s="28"/>
      <c r="AZF71" s="24"/>
      <c r="AZG71" s="28"/>
      <c r="AZH71" s="24"/>
      <c r="AZI71" s="28"/>
      <c r="AZJ71" s="24"/>
      <c r="AZK71" s="28"/>
      <c r="AZL71" s="24"/>
      <c r="AZM71" s="28"/>
      <c r="AZN71" s="24"/>
      <c r="AZO71" s="28"/>
      <c r="AZP71" s="24"/>
      <c r="AZQ71" s="28"/>
      <c r="AZR71" s="24"/>
      <c r="AZS71" s="28"/>
      <c r="AZT71" s="24"/>
      <c r="AZU71" s="28"/>
      <c r="AZV71" s="24"/>
      <c r="AZW71" s="28"/>
      <c r="AZX71" s="24"/>
      <c r="AZY71" s="28"/>
      <c r="AZZ71" s="24"/>
      <c r="BAA71" s="28"/>
      <c r="BAB71" s="24"/>
      <c r="BAC71" s="28"/>
      <c r="BAD71" s="24"/>
      <c r="BAE71" s="28"/>
      <c r="BAF71" s="24"/>
      <c r="BAG71" s="28"/>
      <c r="BAH71" s="24"/>
      <c r="BAI71" s="28"/>
      <c r="BAJ71" s="24"/>
      <c r="BAK71" s="28"/>
      <c r="BAL71" s="24"/>
      <c r="BAM71" s="28"/>
      <c r="BAN71" s="24"/>
      <c r="BAO71" s="28"/>
      <c r="BAP71" s="24"/>
      <c r="BAQ71" s="28"/>
      <c r="BAR71" s="24"/>
      <c r="BAS71" s="28"/>
      <c r="BAT71" s="24"/>
      <c r="BAU71" s="28"/>
      <c r="BAV71" s="24"/>
      <c r="BAW71" s="28"/>
      <c r="BAX71" s="24"/>
      <c r="BAY71" s="28"/>
      <c r="BAZ71" s="24"/>
      <c r="BBA71" s="28"/>
      <c r="BBB71" s="24"/>
      <c r="BBC71" s="28"/>
      <c r="BBD71" s="24"/>
      <c r="BBE71" s="28"/>
      <c r="BBF71" s="24"/>
      <c r="BBG71" s="28"/>
      <c r="BBH71" s="24"/>
      <c r="BBI71" s="28"/>
      <c r="BBJ71" s="24"/>
      <c r="BBK71" s="28"/>
      <c r="BBL71" s="24"/>
      <c r="BBM71" s="28"/>
      <c r="BBN71" s="24"/>
      <c r="BBO71" s="28"/>
      <c r="BBP71" s="24"/>
      <c r="BBQ71" s="28"/>
      <c r="BBR71" s="24"/>
      <c r="BBS71" s="28"/>
      <c r="BBT71" s="24"/>
      <c r="BBU71" s="28"/>
      <c r="BBV71" s="24"/>
      <c r="BBW71" s="28"/>
      <c r="BBX71" s="24"/>
      <c r="BBY71" s="28"/>
      <c r="BBZ71" s="24"/>
      <c r="BCA71" s="28"/>
      <c r="BCB71" s="24"/>
      <c r="BCC71" s="28"/>
      <c r="BCD71" s="24"/>
      <c r="BCE71" s="28"/>
      <c r="BCF71" s="24"/>
      <c r="BCG71" s="28"/>
      <c r="BCH71" s="24"/>
      <c r="BCI71" s="28"/>
      <c r="BCJ71" s="24"/>
      <c r="BCK71" s="28"/>
      <c r="BCL71" s="24"/>
      <c r="BCM71" s="28"/>
      <c r="BCN71" s="24"/>
      <c r="BCO71" s="28"/>
      <c r="BCP71" s="24"/>
      <c r="BCQ71" s="28"/>
      <c r="BCR71" s="24"/>
      <c r="BCS71" s="28"/>
      <c r="BCT71" s="24"/>
      <c r="BCU71" s="28"/>
      <c r="BCV71" s="24"/>
      <c r="BCW71" s="28"/>
      <c r="BCX71" s="24"/>
      <c r="BCY71" s="28"/>
      <c r="BCZ71" s="24"/>
      <c r="BDA71" s="28"/>
      <c r="BDB71" s="24"/>
      <c r="BDC71" s="28"/>
      <c r="BDD71" s="24"/>
      <c r="BDE71" s="28"/>
      <c r="BDF71" s="24"/>
      <c r="BDG71" s="28"/>
      <c r="BDH71" s="24"/>
      <c r="BDI71" s="28"/>
      <c r="BDJ71" s="24"/>
      <c r="BDK71" s="28"/>
      <c r="BDL71" s="24"/>
      <c r="BDM71" s="28"/>
      <c r="BDN71" s="24"/>
      <c r="BDO71" s="28"/>
      <c r="BDP71" s="24"/>
      <c r="BDQ71" s="28"/>
      <c r="BDR71" s="24"/>
      <c r="BDS71" s="28"/>
      <c r="BDT71" s="24"/>
      <c r="BDU71" s="28"/>
      <c r="BDV71" s="24"/>
      <c r="BDW71" s="28"/>
      <c r="BDX71" s="24"/>
      <c r="BDY71" s="28"/>
      <c r="BDZ71" s="24"/>
      <c r="BEA71" s="28"/>
      <c r="BEB71" s="24"/>
      <c r="BEC71" s="28"/>
      <c r="BED71" s="24"/>
      <c r="BEE71" s="28"/>
      <c r="BEF71" s="24"/>
      <c r="BEG71" s="28"/>
      <c r="BEH71" s="24"/>
      <c r="BEI71" s="28"/>
      <c r="BEJ71" s="24"/>
      <c r="BEK71" s="28"/>
      <c r="BEL71" s="24"/>
      <c r="BEM71" s="28"/>
      <c r="BEN71" s="24"/>
      <c r="BEO71" s="28"/>
      <c r="BEP71" s="24"/>
      <c r="BEQ71" s="28"/>
      <c r="BER71" s="24"/>
      <c r="BES71" s="28"/>
      <c r="BET71" s="24"/>
      <c r="BEU71" s="28"/>
      <c r="BEV71" s="24"/>
      <c r="BEW71" s="28"/>
      <c r="BEX71" s="24"/>
      <c r="BEY71" s="28"/>
      <c r="BEZ71" s="24"/>
      <c r="BFA71" s="28"/>
      <c r="BFB71" s="24"/>
      <c r="BFC71" s="28"/>
      <c r="BFD71" s="24"/>
      <c r="BFE71" s="28"/>
      <c r="BFF71" s="24"/>
      <c r="BFG71" s="28"/>
      <c r="BFH71" s="24"/>
      <c r="BFI71" s="28"/>
      <c r="BFJ71" s="24"/>
      <c r="BFK71" s="28"/>
      <c r="BFL71" s="24"/>
      <c r="BFM71" s="28"/>
      <c r="BFN71" s="24"/>
      <c r="BFO71" s="28"/>
      <c r="BFP71" s="24"/>
      <c r="BFQ71" s="28"/>
      <c r="BFR71" s="24"/>
      <c r="BFS71" s="28"/>
      <c r="BFT71" s="24"/>
      <c r="BFU71" s="28"/>
      <c r="BFV71" s="24"/>
      <c r="BFW71" s="28"/>
      <c r="BFX71" s="24"/>
      <c r="BFY71" s="28"/>
      <c r="BFZ71" s="24"/>
      <c r="BGA71" s="28"/>
      <c r="BGB71" s="24"/>
      <c r="BGC71" s="28"/>
      <c r="BGD71" s="24"/>
      <c r="BGE71" s="28"/>
      <c r="BGF71" s="24"/>
      <c r="BGG71" s="28"/>
      <c r="BGH71" s="24"/>
      <c r="BGI71" s="28"/>
      <c r="BGJ71" s="24"/>
      <c r="BGK71" s="28"/>
      <c r="BGL71" s="24"/>
      <c r="BGM71" s="28"/>
      <c r="BGN71" s="24"/>
      <c r="BGO71" s="28"/>
      <c r="BGP71" s="24"/>
      <c r="BGQ71" s="28"/>
      <c r="BGR71" s="24"/>
      <c r="BGS71" s="28"/>
      <c r="BGT71" s="24"/>
      <c r="BGU71" s="28"/>
      <c r="BGV71" s="24"/>
      <c r="BGW71" s="28"/>
      <c r="BGX71" s="24"/>
      <c r="BGY71" s="28"/>
      <c r="BGZ71" s="24"/>
      <c r="BHA71" s="28"/>
      <c r="BHB71" s="24"/>
      <c r="BHC71" s="28"/>
      <c r="BHD71" s="24"/>
      <c r="BHE71" s="28"/>
      <c r="BHF71" s="24"/>
      <c r="BHG71" s="28"/>
      <c r="BHH71" s="24"/>
      <c r="BHI71" s="28"/>
      <c r="BHJ71" s="24"/>
      <c r="BHK71" s="28"/>
      <c r="BHL71" s="24"/>
      <c r="BHM71" s="28"/>
      <c r="BHN71" s="24"/>
      <c r="BHO71" s="28"/>
      <c r="BHP71" s="24"/>
      <c r="BHQ71" s="28"/>
      <c r="BHR71" s="24"/>
      <c r="BHS71" s="28"/>
      <c r="BHT71" s="24"/>
      <c r="BHU71" s="28"/>
      <c r="BHV71" s="24"/>
      <c r="BHW71" s="28"/>
      <c r="BHX71" s="24"/>
      <c r="BHY71" s="28"/>
      <c r="BHZ71" s="24"/>
      <c r="BIA71" s="28"/>
      <c r="BIB71" s="24"/>
      <c r="BIC71" s="28"/>
      <c r="BID71" s="24"/>
      <c r="BIE71" s="28"/>
      <c r="BIF71" s="24"/>
      <c r="BIG71" s="28"/>
      <c r="BIH71" s="24"/>
      <c r="BII71" s="28"/>
      <c r="BIJ71" s="24"/>
      <c r="BIK71" s="28"/>
      <c r="BIL71" s="24"/>
      <c r="BIM71" s="28"/>
      <c r="BIN71" s="24"/>
      <c r="BIO71" s="28"/>
      <c r="BIP71" s="24"/>
      <c r="BIQ71" s="28"/>
      <c r="BIR71" s="24"/>
      <c r="BIS71" s="28"/>
      <c r="BIT71" s="24"/>
      <c r="BIU71" s="28"/>
      <c r="BIV71" s="24"/>
      <c r="BIW71" s="28"/>
      <c r="BIX71" s="24"/>
      <c r="BIY71" s="28"/>
      <c r="BIZ71" s="24"/>
      <c r="BJA71" s="28"/>
      <c r="BJB71" s="24"/>
      <c r="BJC71" s="28"/>
      <c r="BJD71" s="24"/>
      <c r="BJE71" s="28"/>
      <c r="BJF71" s="24"/>
      <c r="BJG71" s="28"/>
      <c r="BJH71" s="24"/>
      <c r="BJI71" s="28"/>
      <c r="BJJ71" s="24"/>
      <c r="BJK71" s="28"/>
      <c r="BJL71" s="24"/>
      <c r="BJM71" s="28"/>
      <c r="BJN71" s="24"/>
      <c r="BJO71" s="28"/>
      <c r="BJP71" s="24"/>
      <c r="BJQ71" s="28"/>
      <c r="BJR71" s="24"/>
      <c r="BJS71" s="28"/>
      <c r="BJT71" s="24"/>
      <c r="BJU71" s="28"/>
      <c r="BJV71" s="24"/>
      <c r="BJW71" s="28"/>
      <c r="BJX71" s="24"/>
      <c r="BJY71" s="28"/>
      <c r="BJZ71" s="24"/>
      <c r="BKA71" s="28"/>
      <c r="BKB71" s="24"/>
      <c r="BKC71" s="28"/>
      <c r="BKD71" s="24"/>
      <c r="BKE71" s="28"/>
      <c r="BKF71" s="24"/>
      <c r="BKG71" s="28"/>
      <c r="BKH71" s="24"/>
      <c r="BKI71" s="28"/>
      <c r="BKJ71" s="24"/>
      <c r="BKK71" s="28"/>
      <c r="BKL71" s="24"/>
      <c r="BKM71" s="28"/>
      <c r="BKN71" s="24"/>
      <c r="BKO71" s="28"/>
      <c r="BKP71" s="24"/>
      <c r="BKQ71" s="28"/>
      <c r="BKR71" s="24"/>
      <c r="BKS71" s="28"/>
      <c r="BKT71" s="24"/>
      <c r="BKU71" s="28"/>
      <c r="BKV71" s="24"/>
      <c r="BKW71" s="28"/>
      <c r="BKX71" s="24"/>
      <c r="BKY71" s="28"/>
      <c r="BKZ71" s="24"/>
      <c r="BLA71" s="28"/>
      <c r="BLB71" s="24"/>
      <c r="BLC71" s="28"/>
      <c r="BLD71" s="24"/>
      <c r="BLE71" s="28"/>
      <c r="BLF71" s="24"/>
      <c r="BLG71" s="28"/>
      <c r="BLH71" s="24"/>
      <c r="BLI71" s="28"/>
      <c r="BLJ71" s="24"/>
      <c r="BLK71" s="28"/>
      <c r="BLL71" s="24"/>
      <c r="BLM71" s="28"/>
      <c r="BLN71" s="24"/>
      <c r="BLO71" s="28"/>
      <c r="BLP71" s="24"/>
      <c r="BLQ71" s="28"/>
      <c r="BLR71" s="24"/>
      <c r="BLS71" s="28"/>
      <c r="BLT71" s="24"/>
      <c r="BLU71" s="28"/>
      <c r="BLV71" s="24"/>
      <c r="BLW71" s="28"/>
      <c r="BLX71" s="24"/>
      <c r="BLY71" s="28"/>
      <c r="BLZ71" s="24"/>
      <c r="BMA71" s="28"/>
      <c r="BMB71" s="24"/>
      <c r="BMC71" s="28"/>
      <c r="BMD71" s="24"/>
      <c r="BME71" s="28"/>
      <c r="BMF71" s="24"/>
      <c r="BMG71" s="28"/>
      <c r="BMH71" s="24"/>
      <c r="BMI71" s="28"/>
      <c r="BMJ71" s="24"/>
      <c r="BMK71" s="28"/>
      <c r="BML71" s="24"/>
      <c r="BMM71" s="28"/>
      <c r="BMN71" s="24"/>
      <c r="BMO71" s="28"/>
      <c r="BMP71" s="24"/>
      <c r="BMQ71" s="28"/>
      <c r="BMR71" s="24"/>
      <c r="BMS71" s="28"/>
      <c r="BMT71" s="24"/>
      <c r="BMU71" s="28"/>
      <c r="BMV71" s="24"/>
      <c r="BMW71" s="28"/>
      <c r="BMX71" s="24"/>
      <c r="BMY71" s="28"/>
      <c r="BMZ71" s="24"/>
      <c r="BNA71" s="28"/>
      <c r="BNB71" s="24"/>
      <c r="BNC71" s="28"/>
      <c r="BND71" s="24"/>
      <c r="BNE71" s="28"/>
      <c r="BNF71" s="24"/>
      <c r="BNG71" s="28"/>
      <c r="BNH71" s="24"/>
      <c r="BNI71" s="28"/>
      <c r="BNJ71" s="24"/>
      <c r="BNK71" s="28"/>
      <c r="BNL71" s="24"/>
      <c r="BNM71" s="28"/>
      <c r="BNN71" s="24"/>
      <c r="BNO71" s="28"/>
      <c r="BNP71" s="24"/>
      <c r="BNQ71" s="28"/>
      <c r="BNR71" s="24"/>
      <c r="BNS71" s="28"/>
      <c r="BNT71" s="24"/>
      <c r="BNU71" s="28"/>
      <c r="BNV71" s="24"/>
      <c r="BNW71" s="28"/>
      <c r="BNX71" s="24"/>
      <c r="BNY71" s="28"/>
      <c r="BNZ71" s="24"/>
      <c r="BOA71" s="28"/>
      <c r="BOB71" s="24"/>
      <c r="BOC71" s="28"/>
      <c r="BOD71" s="24"/>
      <c r="BOE71" s="28"/>
      <c r="BOF71" s="24"/>
      <c r="BOG71" s="28"/>
      <c r="BOH71" s="24"/>
      <c r="BOI71" s="28"/>
      <c r="BOJ71" s="24"/>
      <c r="BOK71" s="28"/>
      <c r="BOL71" s="24"/>
      <c r="BOM71" s="28"/>
      <c r="BON71" s="24"/>
      <c r="BOO71" s="28"/>
      <c r="BOP71" s="24"/>
      <c r="BOQ71" s="28"/>
      <c r="BOR71" s="24"/>
      <c r="BOS71" s="28"/>
      <c r="BOT71" s="24"/>
      <c r="BOU71" s="28"/>
      <c r="BOV71" s="24"/>
      <c r="BOW71" s="28"/>
      <c r="BOX71" s="24"/>
      <c r="BOY71" s="28"/>
      <c r="BOZ71" s="24"/>
      <c r="BPA71" s="28"/>
      <c r="BPB71" s="24"/>
      <c r="BPC71" s="28"/>
      <c r="BPD71" s="24"/>
      <c r="BPE71" s="28"/>
      <c r="BPF71" s="24"/>
      <c r="BPG71" s="28"/>
      <c r="BPH71" s="24"/>
      <c r="BPI71" s="28"/>
      <c r="BPJ71" s="24"/>
      <c r="BPK71" s="28"/>
      <c r="BPL71" s="24"/>
      <c r="BPM71" s="28"/>
      <c r="BPN71" s="24"/>
      <c r="BPO71" s="28"/>
      <c r="BPP71" s="24"/>
      <c r="BPQ71" s="28"/>
      <c r="BPR71" s="24"/>
      <c r="BPS71" s="28"/>
      <c r="BPT71" s="24"/>
      <c r="BPU71" s="28"/>
      <c r="BPV71" s="24"/>
      <c r="BPW71" s="28"/>
      <c r="BPX71" s="24"/>
      <c r="BPY71" s="28"/>
      <c r="BPZ71" s="24"/>
      <c r="BQA71" s="28"/>
      <c r="BQB71" s="24"/>
      <c r="BQC71" s="28"/>
      <c r="BQD71" s="24"/>
      <c r="BQE71" s="28"/>
      <c r="BQF71" s="24"/>
      <c r="BQG71" s="28"/>
      <c r="BQH71" s="24"/>
      <c r="BQI71" s="28"/>
      <c r="BQJ71" s="24"/>
      <c r="BQK71" s="28"/>
      <c r="BQL71" s="24"/>
      <c r="BQM71" s="28"/>
      <c r="BQN71" s="24"/>
      <c r="BQO71" s="28"/>
      <c r="BQP71" s="24"/>
      <c r="BQQ71" s="28"/>
      <c r="BQR71" s="24"/>
      <c r="BQS71" s="28"/>
      <c r="BQT71" s="24"/>
      <c r="BQU71" s="28"/>
      <c r="BQV71" s="24"/>
      <c r="BQW71" s="28"/>
      <c r="BQX71" s="24"/>
      <c r="BQY71" s="28"/>
      <c r="BQZ71" s="24"/>
      <c r="BRA71" s="28"/>
      <c r="BRB71" s="24"/>
      <c r="BRC71" s="28"/>
      <c r="BRD71" s="24"/>
      <c r="BRE71" s="28"/>
      <c r="BRF71" s="24"/>
      <c r="BRG71" s="28"/>
      <c r="BRH71" s="24"/>
      <c r="BRI71" s="28"/>
      <c r="BRJ71" s="24"/>
      <c r="BRK71" s="28"/>
      <c r="BRL71" s="24"/>
      <c r="BRM71" s="28"/>
      <c r="BRN71" s="24"/>
      <c r="BRO71" s="28"/>
      <c r="BRP71" s="24"/>
      <c r="BRQ71" s="28"/>
      <c r="BRR71" s="24"/>
      <c r="BRS71" s="28"/>
      <c r="BRT71" s="24"/>
      <c r="BRU71" s="28"/>
      <c r="BRV71" s="24"/>
      <c r="BRW71" s="28"/>
      <c r="BRX71" s="24"/>
      <c r="BRY71" s="28"/>
      <c r="BRZ71" s="24"/>
      <c r="BSA71" s="28"/>
      <c r="BSB71" s="24"/>
      <c r="BSC71" s="28"/>
      <c r="BSD71" s="24"/>
      <c r="BSE71" s="28"/>
      <c r="BSF71" s="24"/>
      <c r="BSG71" s="28"/>
      <c r="BSH71" s="24"/>
      <c r="BSI71" s="28"/>
      <c r="BSJ71" s="24"/>
      <c r="BSK71" s="28"/>
      <c r="BSL71" s="24"/>
      <c r="BSM71" s="28"/>
      <c r="BSN71" s="24"/>
      <c r="BSO71" s="28"/>
      <c r="BSP71" s="24"/>
      <c r="BSQ71" s="28"/>
      <c r="BSR71" s="24"/>
      <c r="BSS71" s="28"/>
      <c r="BST71" s="24"/>
      <c r="BSU71" s="28"/>
      <c r="BSV71" s="24"/>
      <c r="BSW71" s="28"/>
      <c r="BSX71" s="24"/>
      <c r="BSY71" s="28"/>
      <c r="BSZ71" s="24"/>
      <c r="BTA71" s="28"/>
      <c r="BTB71" s="24"/>
      <c r="BTC71" s="28"/>
      <c r="BTD71" s="24"/>
      <c r="BTE71" s="28"/>
      <c r="BTF71" s="24"/>
      <c r="BTG71" s="28"/>
      <c r="BTH71" s="24"/>
      <c r="BTI71" s="28"/>
      <c r="BTJ71" s="24"/>
      <c r="BTK71" s="28"/>
      <c r="BTL71" s="24"/>
      <c r="BTM71" s="28"/>
      <c r="BTN71" s="24"/>
      <c r="BTO71" s="28"/>
      <c r="BTP71" s="24"/>
      <c r="BTQ71" s="28"/>
      <c r="BTR71" s="24"/>
      <c r="BTS71" s="28"/>
      <c r="BTT71" s="24"/>
      <c r="BTU71" s="28"/>
      <c r="BTV71" s="24"/>
      <c r="BTW71" s="28"/>
      <c r="BTX71" s="24"/>
      <c r="BTY71" s="28"/>
      <c r="BTZ71" s="24"/>
      <c r="BUA71" s="28"/>
      <c r="BUB71" s="24"/>
      <c r="BUC71" s="28"/>
      <c r="BUD71" s="24"/>
      <c r="BUE71" s="28"/>
      <c r="BUF71" s="24"/>
      <c r="BUG71" s="28"/>
      <c r="BUH71" s="24"/>
      <c r="BUI71" s="28"/>
      <c r="BUJ71" s="24"/>
      <c r="BUK71" s="28"/>
      <c r="BUL71" s="24"/>
      <c r="BUM71" s="28"/>
      <c r="BUN71" s="24"/>
      <c r="BUO71" s="28"/>
      <c r="BUP71" s="24"/>
      <c r="BUQ71" s="28"/>
      <c r="BUR71" s="24"/>
      <c r="BUS71" s="28"/>
      <c r="BUT71" s="24"/>
      <c r="BUU71" s="28"/>
      <c r="BUV71" s="24"/>
      <c r="BUW71" s="28"/>
      <c r="BUX71" s="24"/>
      <c r="BUY71" s="28"/>
      <c r="BUZ71" s="24"/>
      <c r="BVA71" s="28"/>
      <c r="BVB71" s="24"/>
      <c r="BVC71" s="28"/>
      <c r="BVD71" s="24"/>
      <c r="BVE71" s="28"/>
      <c r="BVF71" s="24"/>
      <c r="BVG71" s="28"/>
      <c r="BVH71" s="24"/>
      <c r="BVI71" s="28"/>
      <c r="BVJ71" s="24"/>
      <c r="BVK71" s="28"/>
      <c r="BVL71" s="24"/>
      <c r="BVM71" s="28"/>
      <c r="BVN71" s="24"/>
      <c r="BVO71" s="28"/>
      <c r="BVP71" s="24"/>
      <c r="BVQ71" s="28"/>
      <c r="BVR71" s="24"/>
      <c r="BVS71" s="28"/>
      <c r="BVT71" s="24"/>
      <c r="BVU71" s="28"/>
      <c r="BVV71" s="24"/>
      <c r="BVW71" s="28"/>
      <c r="BVX71" s="24"/>
      <c r="BVY71" s="28"/>
      <c r="BVZ71" s="24"/>
      <c r="BWA71" s="28"/>
      <c r="BWB71" s="24"/>
      <c r="BWC71" s="28"/>
      <c r="BWD71" s="24"/>
      <c r="BWE71" s="28"/>
      <c r="BWF71" s="24"/>
      <c r="BWG71" s="28"/>
      <c r="BWH71" s="24"/>
      <c r="BWI71" s="28"/>
      <c r="BWJ71" s="24"/>
      <c r="BWK71" s="28"/>
      <c r="BWL71" s="24"/>
      <c r="BWM71" s="28"/>
      <c r="BWN71" s="24"/>
      <c r="BWO71" s="28"/>
      <c r="BWP71" s="24"/>
      <c r="BWQ71" s="28"/>
      <c r="BWR71" s="24"/>
      <c r="BWS71" s="28"/>
      <c r="BWT71" s="24"/>
      <c r="BWU71" s="28"/>
      <c r="BWV71" s="24"/>
      <c r="BWW71" s="28"/>
      <c r="BWX71" s="24"/>
      <c r="BWY71" s="28"/>
      <c r="BWZ71" s="24"/>
      <c r="BXA71" s="28"/>
      <c r="BXB71" s="24"/>
      <c r="BXC71" s="28"/>
      <c r="BXD71" s="24"/>
      <c r="BXE71" s="28"/>
      <c r="BXF71" s="24"/>
      <c r="BXG71" s="28"/>
      <c r="BXH71" s="24"/>
      <c r="BXI71" s="28"/>
      <c r="BXJ71" s="24"/>
      <c r="BXK71" s="28"/>
      <c r="BXL71" s="24"/>
      <c r="BXM71" s="28"/>
      <c r="BXN71" s="24"/>
      <c r="BXO71" s="28"/>
      <c r="BXP71" s="24"/>
      <c r="BXQ71" s="28"/>
      <c r="BXR71" s="24"/>
      <c r="BXS71" s="28"/>
      <c r="BXT71" s="24"/>
      <c r="BXU71" s="28"/>
      <c r="BXV71" s="24"/>
      <c r="BXW71" s="28"/>
      <c r="BXX71" s="24"/>
      <c r="BXY71" s="28"/>
      <c r="BXZ71" s="24"/>
      <c r="BYA71" s="28"/>
      <c r="BYB71" s="24"/>
      <c r="BYC71" s="28"/>
      <c r="BYD71" s="24"/>
      <c r="BYE71" s="28"/>
      <c r="BYF71" s="24"/>
      <c r="BYG71" s="28"/>
      <c r="BYH71" s="24"/>
      <c r="BYI71" s="28"/>
      <c r="BYJ71" s="24"/>
      <c r="BYK71" s="28"/>
      <c r="BYL71" s="24"/>
      <c r="BYM71" s="28"/>
      <c r="BYN71" s="24"/>
      <c r="BYO71" s="28"/>
      <c r="BYP71" s="24"/>
      <c r="BYQ71" s="28"/>
      <c r="BYR71" s="24"/>
      <c r="BYS71" s="28"/>
      <c r="BYT71" s="24"/>
      <c r="BYU71" s="28"/>
      <c r="BYV71" s="24"/>
      <c r="BYW71" s="28"/>
      <c r="BYX71" s="24"/>
      <c r="BYY71" s="28"/>
      <c r="BYZ71" s="24"/>
      <c r="BZA71" s="28"/>
      <c r="BZB71" s="24"/>
      <c r="BZC71" s="28"/>
      <c r="BZD71" s="24"/>
      <c r="BZE71" s="28"/>
      <c r="BZF71" s="24"/>
      <c r="BZG71" s="28"/>
      <c r="BZH71" s="24"/>
      <c r="BZI71" s="28"/>
      <c r="BZJ71" s="24"/>
      <c r="BZK71" s="28"/>
      <c r="BZL71" s="24"/>
      <c r="BZM71" s="28"/>
      <c r="BZN71" s="24"/>
      <c r="BZO71" s="28"/>
      <c r="BZP71" s="24"/>
      <c r="BZQ71" s="28"/>
      <c r="BZR71" s="24"/>
      <c r="BZS71" s="28"/>
      <c r="BZT71" s="24"/>
      <c r="BZU71" s="28"/>
      <c r="BZV71" s="24"/>
      <c r="BZW71" s="28"/>
      <c r="BZX71" s="24"/>
      <c r="BZY71" s="28"/>
      <c r="BZZ71" s="24"/>
      <c r="CAA71" s="28"/>
      <c r="CAB71" s="24"/>
      <c r="CAC71" s="28"/>
      <c r="CAD71" s="24"/>
      <c r="CAE71" s="28"/>
      <c r="CAF71" s="24"/>
      <c r="CAG71" s="28"/>
      <c r="CAH71" s="24"/>
      <c r="CAI71" s="28"/>
      <c r="CAJ71" s="24"/>
      <c r="CAK71" s="28"/>
      <c r="CAL71" s="24"/>
      <c r="CAM71" s="28"/>
      <c r="CAN71" s="24"/>
      <c r="CAO71" s="28"/>
      <c r="CAP71" s="24"/>
      <c r="CAQ71" s="28"/>
      <c r="CAR71" s="24"/>
      <c r="CAS71" s="28"/>
      <c r="CAT71" s="24"/>
      <c r="CAU71" s="28"/>
      <c r="CAV71" s="24"/>
      <c r="CAW71" s="28"/>
      <c r="CAX71" s="24"/>
      <c r="CAY71" s="28"/>
      <c r="CAZ71" s="24"/>
      <c r="CBA71" s="28"/>
      <c r="CBB71" s="24"/>
      <c r="CBC71" s="28"/>
      <c r="CBD71" s="24"/>
      <c r="CBE71" s="28"/>
      <c r="CBF71" s="24"/>
      <c r="CBG71" s="28"/>
      <c r="CBH71" s="24"/>
      <c r="CBI71" s="28"/>
      <c r="CBJ71" s="24"/>
      <c r="CBK71" s="28"/>
      <c r="CBL71" s="24"/>
      <c r="CBM71" s="28"/>
      <c r="CBN71" s="24"/>
      <c r="CBO71" s="28"/>
      <c r="CBP71" s="24"/>
      <c r="CBQ71" s="28"/>
      <c r="CBR71" s="24"/>
      <c r="CBS71" s="28"/>
      <c r="CBT71" s="24"/>
      <c r="CBU71" s="28"/>
      <c r="CBV71" s="24"/>
      <c r="CBW71" s="28"/>
      <c r="CBX71" s="24"/>
      <c r="CBY71" s="28"/>
      <c r="CBZ71" s="24"/>
      <c r="CCA71" s="28"/>
      <c r="CCB71" s="24"/>
      <c r="CCC71" s="28"/>
      <c r="CCD71" s="24"/>
      <c r="CCE71" s="28"/>
      <c r="CCF71" s="24"/>
      <c r="CCG71" s="28"/>
      <c r="CCH71" s="24"/>
      <c r="CCI71" s="28"/>
      <c r="CCJ71" s="24"/>
      <c r="CCK71" s="28"/>
      <c r="CCL71" s="24"/>
      <c r="CCM71" s="28"/>
      <c r="CCN71" s="24"/>
      <c r="CCO71" s="28"/>
      <c r="CCP71" s="24"/>
      <c r="CCQ71" s="28"/>
      <c r="CCR71" s="24"/>
      <c r="CCS71" s="28"/>
      <c r="CCT71" s="24"/>
      <c r="CCU71" s="28"/>
      <c r="CCV71" s="24"/>
      <c r="CCW71" s="28"/>
      <c r="CCX71" s="24"/>
      <c r="CCY71" s="28"/>
      <c r="CCZ71" s="24"/>
      <c r="CDA71" s="28"/>
      <c r="CDB71" s="24"/>
      <c r="CDC71" s="28"/>
      <c r="CDD71" s="24"/>
      <c r="CDE71" s="28"/>
      <c r="CDF71" s="24"/>
      <c r="CDG71" s="28"/>
      <c r="CDH71" s="24"/>
      <c r="CDI71" s="28"/>
      <c r="CDJ71" s="24"/>
      <c r="CDK71" s="28"/>
      <c r="CDL71" s="24"/>
      <c r="CDM71" s="28"/>
      <c r="CDN71" s="24"/>
      <c r="CDO71" s="28"/>
      <c r="CDP71" s="24"/>
      <c r="CDQ71" s="28"/>
      <c r="CDR71" s="24"/>
      <c r="CDS71" s="28"/>
      <c r="CDT71" s="24"/>
      <c r="CDU71" s="28"/>
      <c r="CDV71" s="24"/>
      <c r="CDW71" s="28"/>
      <c r="CDX71" s="24"/>
      <c r="CDY71" s="28"/>
      <c r="CDZ71" s="24"/>
      <c r="CEA71" s="28"/>
      <c r="CEB71" s="24"/>
      <c r="CEC71" s="28"/>
      <c r="CED71" s="24"/>
      <c r="CEE71" s="28"/>
      <c r="CEF71" s="24"/>
      <c r="CEG71" s="28"/>
      <c r="CEH71" s="24"/>
      <c r="CEI71" s="28"/>
      <c r="CEJ71" s="24"/>
      <c r="CEK71" s="28"/>
      <c r="CEL71" s="24"/>
      <c r="CEM71" s="28"/>
      <c r="CEN71" s="24"/>
      <c r="CEO71" s="28"/>
      <c r="CEP71" s="24"/>
      <c r="CEQ71" s="28"/>
      <c r="CER71" s="24"/>
      <c r="CES71" s="28"/>
      <c r="CET71" s="24"/>
      <c r="CEU71" s="28"/>
      <c r="CEV71" s="24"/>
      <c r="CEW71" s="28"/>
      <c r="CEX71" s="24"/>
      <c r="CEY71" s="28"/>
      <c r="CEZ71" s="24"/>
      <c r="CFA71" s="28"/>
      <c r="CFB71" s="24"/>
      <c r="CFC71" s="28"/>
      <c r="CFD71" s="24"/>
      <c r="CFE71" s="28"/>
      <c r="CFF71" s="24"/>
      <c r="CFG71" s="28"/>
      <c r="CFH71" s="24"/>
      <c r="CFI71" s="28"/>
      <c r="CFJ71" s="24"/>
      <c r="CFK71" s="28"/>
      <c r="CFL71" s="24"/>
      <c r="CFM71" s="28"/>
      <c r="CFN71" s="24"/>
      <c r="CFO71" s="28"/>
      <c r="CFP71" s="24"/>
      <c r="CFQ71" s="28"/>
      <c r="CFR71" s="24"/>
      <c r="CFS71" s="28"/>
      <c r="CFT71" s="24"/>
      <c r="CFU71" s="28"/>
      <c r="CFV71" s="24"/>
      <c r="CFW71" s="28"/>
      <c r="CFX71" s="24"/>
      <c r="CFY71" s="28"/>
      <c r="CFZ71" s="24"/>
      <c r="CGA71" s="28"/>
      <c r="CGB71" s="24"/>
      <c r="CGC71" s="28"/>
      <c r="CGD71" s="24"/>
      <c r="CGE71" s="28"/>
      <c r="CGF71" s="24"/>
      <c r="CGG71" s="28"/>
      <c r="CGH71" s="24"/>
      <c r="CGI71" s="28"/>
      <c r="CGJ71" s="24"/>
      <c r="CGK71" s="28"/>
      <c r="CGL71" s="24"/>
      <c r="CGM71" s="28"/>
      <c r="CGN71" s="24"/>
      <c r="CGO71" s="28"/>
      <c r="CGP71" s="24"/>
      <c r="CGQ71" s="28"/>
      <c r="CGR71" s="24"/>
      <c r="CGS71" s="28"/>
      <c r="CGT71" s="24"/>
      <c r="CGU71" s="28"/>
      <c r="CGV71" s="24"/>
      <c r="CGW71" s="28"/>
      <c r="CGX71" s="24"/>
      <c r="CGY71" s="28"/>
      <c r="CGZ71" s="24"/>
      <c r="CHA71" s="28"/>
      <c r="CHB71" s="24"/>
      <c r="CHC71" s="28"/>
      <c r="CHD71" s="24"/>
      <c r="CHE71" s="28"/>
      <c r="CHF71" s="24"/>
      <c r="CHG71" s="28"/>
      <c r="CHH71" s="24"/>
      <c r="CHI71" s="28"/>
      <c r="CHJ71" s="24"/>
      <c r="CHK71" s="28"/>
      <c r="CHL71" s="24"/>
      <c r="CHM71" s="28"/>
      <c r="CHN71" s="24"/>
      <c r="CHO71" s="28"/>
      <c r="CHP71" s="24"/>
      <c r="CHQ71" s="28"/>
      <c r="CHR71" s="24"/>
      <c r="CHS71" s="28"/>
      <c r="CHT71" s="24"/>
      <c r="CHU71" s="28"/>
      <c r="CHV71" s="24"/>
      <c r="CHW71" s="28"/>
      <c r="CHX71" s="24"/>
      <c r="CHY71" s="28"/>
      <c r="CHZ71" s="24"/>
      <c r="CIA71" s="28"/>
      <c r="CIB71" s="24"/>
      <c r="CIC71" s="28"/>
      <c r="CID71" s="24"/>
      <c r="CIE71" s="28"/>
      <c r="CIF71" s="24"/>
      <c r="CIG71" s="28"/>
      <c r="CIH71" s="24"/>
      <c r="CII71" s="28"/>
      <c r="CIJ71" s="24"/>
      <c r="CIK71" s="28"/>
      <c r="CIL71" s="24"/>
      <c r="CIM71" s="28"/>
      <c r="CIN71" s="24"/>
      <c r="CIO71" s="28"/>
      <c r="CIP71" s="24"/>
      <c r="CIQ71" s="28"/>
      <c r="CIR71" s="24"/>
      <c r="CIS71" s="28"/>
      <c r="CIT71" s="24"/>
      <c r="CIU71" s="28"/>
      <c r="CIV71" s="24"/>
      <c r="CIW71" s="28"/>
      <c r="CIX71" s="24"/>
      <c r="CIY71" s="28"/>
      <c r="CIZ71" s="24"/>
      <c r="CJA71" s="28"/>
      <c r="CJB71" s="24"/>
      <c r="CJC71" s="28"/>
      <c r="CJD71" s="24"/>
      <c r="CJE71" s="28"/>
      <c r="CJF71" s="24"/>
      <c r="CJG71" s="28"/>
      <c r="CJH71" s="24"/>
      <c r="CJI71" s="28"/>
      <c r="CJJ71" s="24"/>
      <c r="CJK71" s="28"/>
      <c r="CJL71" s="24"/>
      <c r="CJM71" s="28"/>
      <c r="CJN71" s="24"/>
      <c r="CJO71" s="28"/>
      <c r="CJP71" s="24"/>
      <c r="CJQ71" s="28"/>
      <c r="CJR71" s="24"/>
      <c r="CJS71" s="28"/>
      <c r="CJT71" s="24"/>
      <c r="CJU71" s="28"/>
      <c r="CJV71" s="24"/>
      <c r="CJW71" s="28"/>
      <c r="CJX71" s="24"/>
      <c r="CJY71" s="28"/>
      <c r="CJZ71" s="24"/>
      <c r="CKA71" s="28"/>
      <c r="CKB71" s="24"/>
      <c r="CKC71" s="28"/>
      <c r="CKD71" s="24"/>
      <c r="CKE71" s="28"/>
      <c r="CKF71" s="24"/>
      <c r="CKG71" s="28"/>
      <c r="CKH71" s="24"/>
      <c r="CKI71" s="28"/>
      <c r="CKJ71" s="24"/>
      <c r="CKK71" s="28"/>
      <c r="CKL71" s="24"/>
      <c r="CKM71" s="28"/>
      <c r="CKN71" s="24"/>
      <c r="CKO71" s="28"/>
      <c r="CKP71" s="24"/>
      <c r="CKQ71" s="28"/>
      <c r="CKR71" s="24"/>
      <c r="CKS71" s="28"/>
      <c r="CKT71" s="24"/>
      <c r="CKU71" s="28"/>
      <c r="CKV71" s="24"/>
      <c r="CKW71" s="28"/>
      <c r="CKX71" s="24"/>
      <c r="CKY71" s="28"/>
      <c r="CKZ71" s="24"/>
      <c r="CLA71" s="28"/>
      <c r="CLB71" s="24"/>
      <c r="CLC71" s="28"/>
      <c r="CLD71" s="24"/>
      <c r="CLE71" s="28"/>
      <c r="CLF71" s="24"/>
      <c r="CLG71" s="28"/>
      <c r="CLH71" s="24"/>
      <c r="CLI71" s="28"/>
      <c r="CLJ71" s="24"/>
      <c r="CLK71" s="28"/>
      <c r="CLL71" s="24"/>
      <c r="CLM71" s="28"/>
      <c r="CLN71" s="24"/>
      <c r="CLO71" s="28"/>
      <c r="CLP71" s="24"/>
      <c r="CLQ71" s="28"/>
      <c r="CLR71" s="24"/>
      <c r="CLS71" s="28"/>
      <c r="CLT71" s="24"/>
      <c r="CLU71" s="28"/>
      <c r="CLV71" s="24"/>
      <c r="CLW71" s="28"/>
      <c r="CLX71" s="24"/>
      <c r="CLY71" s="28"/>
      <c r="CLZ71" s="24"/>
      <c r="CMA71" s="28"/>
      <c r="CMB71" s="24"/>
      <c r="CMC71" s="28"/>
      <c r="CMD71" s="24"/>
      <c r="CME71" s="28"/>
      <c r="CMF71" s="24"/>
      <c r="CMG71" s="28"/>
      <c r="CMH71" s="24"/>
      <c r="CMI71" s="28"/>
      <c r="CMJ71" s="24"/>
      <c r="CMK71" s="28"/>
      <c r="CML71" s="24"/>
      <c r="CMM71" s="28"/>
      <c r="CMN71" s="24"/>
      <c r="CMO71" s="28"/>
      <c r="CMP71" s="24"/>
      <c r="CMQ71" s="28"/>
      <c r="CMR71" s="24"/>
      <c r="CMS71" s="28"/>
      <c r="CMT71" s="24"/>
      <c r="CMU71" s="28"/>
      <c r="CMV71" s="24"/>
      <c r="CMW71" s="28"/>
      <c r="CMX71" s="24"/>
      <c r="CMY71" s="28"/>
      <c r="CMZ71" s="24"/>
      <c r="CNA71" s="28"/>
      <c r="CNB71" s="24"/>
      <c r="CNC71" s="28"/>
      <c r="CND71" s="24"/>
      <c r="CNE71" s="28"/>
      <c r="CNF71" s="24"/>
      <c r="CNG71" s="28"/>
      <c r="CNH71" s="24"/>
      <c r="CNI71" s="28"/>
      <c r="CNJ71" s="24"/>
      <c r="CNK71" s="28"/>
      <c r="CNL71" s="24"/>
      <c r="CNM71" s="28"/>
      <c r="CNN71" s="24"/>
      <c r="CNO71" s="28"/>
      <c r="CNP71" s="24"/>
      <c r="CNQ71" s="28"/>
      <c r="CNR71" s="24"/>
      <c r="CNS71" s="28"/>
      <c r="CNT71" s="24"/>
      <c r="CNU71" s="28"/>
      <c r="CNV71" s="24"/>
      <c r="CNW71" s="28"/>
      <c r="CNX71" s="24"/>
      <c r="CNY71" s="28"/>
      <c r="CNZ71" s="24"/>
      <c r="COA71" s="28"/>
      <c r="COB71" s="24"/>
      <c r="COC71" s="28"/>
      <c r="COD71" s="24"/>
      <c r="COE71" s="28"/>
      <c r="COF71" s="24"/>
      <c r="COG71" s="28"/>
      <c r="COH71" s="24"/>
      <c r="COI71" s="28"/>
      <c r="COJ71" s="24"/>
      <c r="COK71" s="28"/>
      <c r="COL71" s="24"/>
      <c r="COM71" s="28"/>
      <c r="CON71" s="24"/>
      <c r="COO71" s="28"/>
      <c r="COP71" s="24"/>
      <c r="COQ71" s="28"/>
      <c r="COR71" s="24"/>
      <c r="COS71" s="28"/>
      <c r="COT71" s="24"/>
      <c r="COU71" s="28"/>
      <c r="COV71" s="24"/>
      <c r="COW71" s="28"/>
      <c r="COX71" s="24"/>
      <c r="COY71" s="28"/>
      <c r="COZ71" s="24"/>
      <c r="CPA71" s="28"/>
      <c r="CPB71" s="24"/>
      <c r="CPC71" s="28"/>
      <c r="CPD71" s="24"/>
      <c r="CPE71" s="28"/>
      <c r="CPF71" s="24"/>
      <c r="CPG71" s="28"/>
      <c r="CPH71" s="24"/>
      <c r="CPI71" s="28"/>
      <c r="CPJ71" s="24"/>
      <c r="CPK71" s="28"/>
      <c r="CPL71" s="24"/>
      <c r="CPM71" s="28"/>
      <c r="CPN71" s="24"/>
      <c r="CPO71" s="28"/>
      <c r="CPP71" s="24"/>
      <c r="CPQ71" s="28"/>
      <c r="CPR71" s="24"/>
      <c r="CPS71" s="28"/>
      <c r="CPT71" s="24"/>
      <c r="CPU71" s="28"/>
      <c r="CPV71" s="24"/>
      <c r="CPW71" s="28"/>
      <c r="CPX71" s="24"/>
      <c r="CPY71" s="28"/>
      <c r="CPZ71" s="24"/>
      <c r="CQA71" s="28"/>
      <c r="CQB71" s="24"/>
      <c r="CQC71" s="28"/>
      <c r="CQD71" s="24"/>
      <c r="CQE71" s="28"/>
      <c r="CQF71" s="24"/>
      <c r="CQG71" s="28"/>
      <c r="CQH71" s="24"/>
      <c r="CQI71" s="28"/>
      <c r="CQJ71" s="24"/>
      <c r="CQK71" s="28"/>
      <c r="CQL71" s="24"/>
      <c r="CQM71" s="28"/>
      <c r="CQN71" s="24"/>
      <c r="CQO71" s="28"/>
      <c r="CQP71" s="24"/>
      <c r="CQQ71" s="28"/>
      <c r="CQR71" s="24"/>
      <c r="CQS71" s="28"/>
      <c r="CQT71" s="24"/>
      <c r="CQU71" s="28"/>
      <c r="CQV71" s="24"/>
      <c r="CQW71" s="28"/>
      <c r="CQX71" s="24"/>
      <c r="CQY71" s="28"/>
      <c r="CQZ71" s="24"/>
      <c r="CRA71" s="28"/>
      <c r="CRB71" s="24"/>
      <c r="CRC71" s="28"/>
      <c r="CRD71" s="24"/>
      <c r="CRE71" s="28"/>
      <c r="CRF71" s="24"/>
      <c r="CRG71" s="28"/>
      <c r="CRH71" s="24"/>
      <c r="CRI71" s="28"/>
      <c r="CRJ71" s="24"/>
      <c r="CRK71" s="28"/>
      <c r="CRL71" s="24"/>
      <c r="CRM71" s="28"/>
      <c r="CRN71" s="24"/>
      <c r="CRO71" s="28"/>
      <c r="CRP71" s="24"/>
      <c r="CRQ71" s="28"/>
      <c r="CRR71" s="24"/>
      <c r="CRS71" s="28"/>
      <c r="CRT71" s="24"/>
      <c r="CRU71" s="28"/>
      <c r="CRV71" s="24"/>
      <c r="CRW71" s="28"/>
      <c r="CRX71" s="24"/>
      <c r="CRY71" s="28"/>
      <c r="CRZ71" s="24"/>
      <c r="CSA71" s="28"/>
      <c r="CSB71" s="24"/>
      <c r="CSC71" s="28"/>
      <c r="CSD71" s="24"/>
      <c r="CSE71" s="28"/>
      <c r="CSF71" s="24"/>
      <c r="CSG71" s="28"/>
      <c r="CSH71" s="24"/>
      <c r="CSI71" s="28"/>
      <c r="CSJ71" s="24"/>
      <c r="CSK71" s="28"/>
      <c r="CSL71" s="24"/>
      <c r="CSM71" s="28"/>
      <c r="CSN71" s="24"/>
      <c r="CSO71" s="28"/>
      <c r="CSP71" s="24"/>
      <c r="CSQ71" s="28"/>
      <c r="CSR71" s="24"/>
      <c r="CSS71" s="28"/>
      <c r="CST71" s="24"/>
      <c r="CSU71" s="28"/>
      <c r="CSV71" s="24"/>
      <c r="CSW71" s="28"/>
      <c r="CSX71" s="24"/>
      <c r="CSY71" s="28"/>
      <c r="CSZ71" s="24"/>
      <c r="CTA71" s="28"/>
      <c r="CTB71" s="24"/>
      <c r="CTC71" s="28"/>
      <c r="CTD71" s="24"/>
      <c r="CTE71" s="28"/>
      <c r="CTF71" s="24"/>
      <c r="CTG71" s="28"/>
      <c r="CTH71" s="24"/>
      <c r="CTI71" s="28"/>
      <c r="CTJ71" s="24"/>
      <c r="CTK71" s="28"/>
      <c r="CTL71" s="24"/>
      <c r="CTM71" s="28"/>
      <c r="CTN71" s="24"/>
      <c r="CTO71" s="28"/>
      <c r="CTP71" s="24"/>
      <c r="CTQ71" s="28"/>
      <c r="CTR71" s="24"/>
      <c r="CTS71" s="28"/>
      <c r="CTT71" s="24"/>
      <c r="CTU71" s="28"/>
      <c r="CTV71" s="24"/>
      <c r="CTW71" s="28"/>
      <c r="CTX71" s="24"/>
      <c r="CTY71" s="28"/>
      <c r="CTZ71" s="24"/>
      <c r="CUA71" s="28"/>
      <c r="CUB71" s="24"/>
      <c r="CUC71" s="28"/>
      <c r="CUD71" s="24"/>
      <c r="CUE71" s="28"/>
      <c r="CUF71" s="24"/>
      <c r="CUG71" s="28"/>
      <c r="CUH71" s="24"/>
      <c r="CUI71" s="28"/>
      <c r="CUJ71" s="24"/>
      <c r="CUK71" s="28"/>
      <c r="CUL71" s="24"/>
      <c r="CUM71" s="28"/>
      <c r="CUN71" s="24"/>
      <c r="CUO71" s="28"/>
      <c r="CUP71" s="24"/>
      <c r="CUQ71" s="28"/>
      <c r="CUR71" s="24"/>
      <c r="CUS71" s="28"/>
      <c r="CUT71" s="24"/>
      <c r="CUU71" s="28"/>
      <c r="CUV71" s="24"/>
      <c r="CUW71" s="28"/>
      <c r="CUX71" s="24"/>
      <c r="CUY71" s="28"/>
      <c r="CUZ71" s="24"/>
      <c r="CVA71" s="28"/>
      <c r="CVB71" s="24"/>
      <c r="CVC71" s="28"/>
      <c r="CVD71" s="24"/>
      <c r="CVE71" s="28"/>
      <c r="CVF71" s="24"/>
      <c r="CVG71" s="28"/>
      <c r="CVH71" s="24"/>
      <c r="CVI71" s="28"/>
      <c r="CVJ71" s="24"/>
      <c r="CVK71" s="28"/>
      <c r="CVL71" s="24"/>
      <c r="CVM71" s="28"/>
      <c r="CVN71" s="24"/>
      <c r="CVO71" s="28"/>
      <c r="CVP71" s="24"/>
      <c r="CVQ71" s="28"/>
      <c r="CVR71" s="24"/>
      <c r="CVS71" s="28"/>
      <c r="CVT71" s="24"/>
      <c r="CVU71" s="28"/>
      <c r="CVV71" s="24"/>
      <c r="CVW71" s="28"/>
      <c r="CVX71" s="24"/>
      <c r="CVY71" s="28"/>
      <c r="CVZ71" s="24"/>
      <c r="CWA71" s="28"/>
      <c r="CWB71" s="24"/>
      <c r="CWC71" s="28"/>
      <c r="CWD71" s="24"/>
      <c r="CWE71" s="28"/>
      <c r="CWF71" s="24"/>
      <c r="CWG71" s="28"/>
      <c r="CWH71" s="24"/>
      <c r="CWI71" s="28"/>
      <c r="CWJ71" s="24"/>
      <c r="CWK71" s="28"/>
      <c r="CWL71" s="24"/>
      <c r="CWM71" s="28"/>
      <c r="CWN71" s="24"/>
      <c r="CWO71" s="28"/>
      <c r="CWP71" s="24"/>
      <c r="CWQ71" s="28"/>
      <c r="CWR71" s="24"/>
      <c r="CWS71" s="28"/>
      <c r="CWT71" s="24"/>
      <c r="CWU71" s="28"/>
      <c r="CWV71" s="24"/>
      <c r="CWW71" s="28"/>
      <c r="CWX71" s="24"/>
      <c r="CWY71" s="28"/>
      <c r="CWZ71" s="24"/>
      <c r="CXA71" s="28"/>
      <c r="CXB71" s="24"/>
      <c r="CXC71" s="28"/>
      <c r="CXD71" s="24"/>
      <c r="CXE71" s="28"/>
      <c r="CXF71" s="24"/>
      <c r="CXG71" s="28"/>
      <c r="CXH71" s="24"/>
      <c r="CXI71" s="28"/>
      <c r="CXJ71" s="24"/>
      <c r="CXK71" s="28"/>
      <c r="CXL71" s="24"/>
      <c r="CXM71" s="28"/>
      <c r="CXN71" s="24"/>
      <c r="CXO71" s="28"/>
      <c r="CXP71" s="24"/>
      <c r="CXQ71" s="28"/>
      <c r="CXR71" s="24"/>
      <c r="CXS71" s="28"/>
      <c r="CXT71" s="24"/>
      <c r="CXU71" s="28"/>
      <c r="CXV71" s="24"/>
      <c r="CXW71" s="28"/>
      <c r="CXX71" s="24"/>
      <c r="CXY71" s="28"/>
      <c r="CXZ71" s="24"/>
      <c r="CYA71" s="28"/>
      <c r="CYB71" s="24"/>
      <c r="CYC71" s="28"/>
      <c r="CYD71" s="24"/>
      <c r="CYE71" s="28"/>
      <c r="CYF71" s="24"/>
      <c r="CYG71" s="28"/>
      <c r="CYH71" s="24"/>
      <c r="CYI71" s="28"/>
      <c r="CYJ71" s="24"/>
      <c r="CYK71" s="28"/>
      <c r="CYL71" s="24"/>
      <c r="CYM71" s="28"/>
      <c r="CYN71" s="24"/>
      <c r="CYO71" s="28"/>
      <c r="CYP71" s="24"/>
      <c r="CYQ71" s="28"/>
      <c r="CYR71" s="24"/>
      <c r="CYS71" s="28"/>
      <c r="CYT71" s="24"/>
      <c r="CYU71" s="28"/>
      <c r="CYV71" s="24"/>
      <c r="CYW71" s="28"/>
      <c r="CYX71" s="24"/>
      <c r="CYY71" s="28"/>
      <c r="CYZ71" s="24"/>
      <c r="CZA71" s="28"/>
      <c r="CZB71" s="24"/>
      <c r="CZC71" s="28"/>
      <c r="CZD71" s="24"/>
      <c r="CZE71" s="28"/>
      <c r="CZF71" s="24"/>
      <c r="CZG71" s="28"/>
      <c r="CZH71" s="24"/>
      <c r="CZI71" s="28"/>
      <c r="CZJ71" s="24"/>
      <c r="CZK71" s="28"/>
      <c r="CZL71" s="24"/>
      <c r="CZM71" s="28"/>
      <c r="CZN71" s="24"/>
      <c r="CZO71" s="28"/>
      <c r="CZP71" s="24"/>
      <c r="CZQ71" s="28"/>
      <c r="CZR71" s="24"/>
      <c r="CZS71" s="28"/>
      <c r="CZT71" s="24"/>
      <c r="CZU71" s="28"/>
      <c r="CZV71" s="24"/>
      <c r="CZW71" s="28"/>
      <c r="CZX71" s="24"/>
      <c r="CZY71" s="28"/>
      <c r="CZZ71" s="24"/>
      <c r="DAA71" s="28"/>
      <c r="DAB71" s="24"/>
      <c r="DAC71" s="28"/>
      <c r="DAD71" s="24"/>
      <c r="DAE71" s="28"/>
      <c r="DAF71" s="24"/>
      <c r="DAG71" s="28"/>
      <c r="DAH71" s="24"/>
      <c r="DAI71" s="28"/>
      <c r="DAJ71" s="24"/>
      <c r="DAK71" s="28"/>
      <c r="DAL71" s="24"/>
      <c r="DAM71" s="28"/>
      <c r="DAN71" s="24"/>
      <c r="DAO71" s="28"/>
      <c r="DAP71" s="24"/>
      <c r="DAQ71" s="28"/>
      <c r="DAR71" s="24"/>
      <c r="DAS71" s="28"/>
      <c r="DAT71" s="24"/>
      <c r="DAU71" s="28"/>
      <c r="DAV71" s="24"/>
      <c r="DAW71" s="28"/>
      <c r="DAX71" s="24"/>
      <c r="DAY71" s="28"/>
      <c r="DAZ71" s="24"/>
      <c r="DBA71" s="28"/>
      <c r="DBB71" s="24"/>
      <c r="DBC71" s="28"/>
      <c r="DBD71" s="24"/>
      <c r="DBE71" s="28"/>
      <c r="DBF71" s="24"/>
      <c r="DBG71" s="28"/>
      <c r="DBH71" s="24"/>
      <c r="DBI71" s="28"/>
      <c r="DBJ71" s="24"/>
      <c r="DBK71" s="28"/>
      <c r="DBL71" s="24"/>
      <c r="DBM71" s="28"/>
      <c r="DBN71" s="24"/>
      <c r="DBO71" s="28"/>
      <c r="DBP71" s="24"/>
      <c r="DBQ71" s="28"/>
      <c r="DBR71" s="24"/>
      <c r="DBS71" s="28"/>
      <c r="DBT71" s="24"/>
      <c r="DBU71" s="28"/>
      <c r="DBV71" s="24"/>
      <c r="DBW71" s="28"/>
      <c r="DBX71" s="24"/>
      <c r="DBY71" s="28"/>
      <c r="DBZ71" s="24"/>
      <c r="DCA71" s="28"/>
      <c r="DCB71" s="24"/>
      <c r="DCC71" s="28"/>
      <c r="DCD71" s="24"/>
      <c r="DCE71" s="28"/>
      <c r="DCF71" s="24"/>
      <c r="DCG71" s="28"/>
      <c r="DCH71" s="24"/>
      <c r="DCI71" s="28"/>
      <c r="DCJ71" s="24"/>
      <c r="DCK71" s="28"/>
      <c r="DCL71" s="24"/>
      <c r="DCM71" s="28"/>
      <c r="DCN71" s="24"/>
      <c r="DCO71" s="28"/>
      <c r="DCP71" s="24"/>
      <c r="DCQ71" s="28"/>
      <c r="DCR71" s="24"/>
      <c r="DCS71" s="28"/>
      <c r="DCT71" s="24"/>
      <c r="DCU71" s="28"/>
      <c r="DCV71" s="24"/>
      <c r="DCW71" s="28"/>
      <c r="DCX71" s="24"/>
      <c r="DCY71" s="28"/>
      <c r="DCZ71" s="24"/>
      <c r="DDA71" s="28"/>
      <c r="DDB71" s="24"/>
      <c r="DDC71" s="28"/>
      <c r="DDD71" s="24"/>
      <c r="DDE71" s="28"/>
      <c r="DDF71" s="24"/>
      <c r="DDG71" s="28"/>
      <c r="DDH71" s="24"/>
      <c r="DDI71" s="28"/>
      <c r="DDJ71" s="24"/>
      <c r="DDK71" s="28"/>
      <c r="DDL71" s="24"/>
      <c r="DDM71" s="28"/>
      <c r="DDN71" s="24"/>
      <c r="DDO71" s="28"/>
      <c r="DDP71" s="24"/>
      <c r="DDQ71" s="28"/>
      <c r="DDR71" s="24"/>
      <c r="DDS71" s="28"/>
      <c r="DDT71" s="24"/>
      <c r="DDU71" s="28"/>
      <c r="DDV71" s="24"/>
      <c r="DDW71" s="28"/>
      <c r="DDX71" s="24"/>
      <c r="DDY71" s="28"/>
      <c r="DDZ71" s="24"/>
      <c r="DEA71" s="28"/>
      <c r="DEB71" s="24"/>
      <c r="DEC71" s="28"/>
      <c r="DED71" s="24"/>
      <c r="DEE71" s="28"/>
      <c r="DEF71" s="24"/>
      <c r="DEG71" s="28"/>
      <c r="DEH71" s="24"/>
      <c r="DEI71" s="28"/>
      <c r="DEJ71" s="24"/>
      <c r="DEK71" s="28"/>
      <c r="DEL71" s="24"/>
      <c r="DEM71" s="28"/>
      <c r="DEN71" s="24"/>
      <c r="DEO71" s="28"/>
      <c r="DEP71" s="24"/>
      <c r="DEQ71" s="28"/>
      <c r="DER71" s="24"/>
      <c r="DES71" s="28"/>
      <c r="DET71" s="24"/>
      <c r="DEU71" s="28"/>
      <c r="DEV71" s="24"/>
      <c r="DEW71" s="28"/>
      <c r="DEX71" s="24"/>
      <c r="DEY71" s="28"/>
      <c r="DEZ71" s="24"/>
      <c r="DFA71" s="28"/>
      <c r="DFB71" s="24"/>
      <c r="DFC71" s="28"/>
      <c r="DFD71" s="24"/>
      <c r="DFE71" s="28"/>
      <c r="DFF71" s="24"/>
      <c r="DFG71" s="28"/>
      <c r="DFH71" s="24"/>
      <c r="DFI71" s="28"/>
      <c r="DFJ71" s="24"/>
      <c r="DFK71" s="28"/>
      <c r="DFL71" s="24"/>
      <c r="DFM71" s="28"/>
      <c r="DFN71" s="24"/>
      <c r="DFO71" s="28"/>
      <c r="DFP71" s="24"/>
      <c r="DFQ71" s="28"/>
      <c r="DFR71" s="24"/>
      <c r="DFS71" s="28"/>
      <c r="DFT71" s="24"/>
      <c r="DFU71" s="28"/>
      <c r="DFV71" s="24"/>
      <c r="DFW71" s="28"/>
      <c r="DFX71" s="24"/>
      <c r="DFY71" s="28"/>
      <c r="DFZ71" s="24"/>
      <c r="DGA71" s="28"/>
      <c r="DGB71" s="24"/>
      <c r="DGC71" s="28"/>
      <c r="DGD71" s="24"/>
      <c r="DGE71" s="28"/>
      <c r="DGF71" s="24"/>
      <c r="DGG71" s="28"/>
      <c r="DGH71" s="24"/>
      <c r="DGI71" s="28"/>
      <c r="DGJ71" s="24"/>
      <c r="DGK71" s="28"/>
      <c r="DGL71" s="24"/>
      <c r="DGM71" s="28"/>
      <c r="DGN71" s="24"/>
      <c r="DGO71" s="28"/>
      <c r="DGP71" s="24"/>
      <c r="DGQ71" s="28"/>
      <c r="DGR71" s="24"/>
      <c r="DGS71" s="28"/>
      <c r="DGT71" s="24"/>
      <c r="DGU71" s="28"/>
      <c r="DGV71" s="24"/>
      <c r="DGW71" s="28"/>
      <c r="DGX71" s="24"/>
      <c r="DGY71" s="28"/>
      <c r="DGZ71" s="24"/>
      <c r="DHA71" s="28"/>
      <c r="DHB71" s="24"/>
      <c r="DHC71" s="28"/>
      <c r="DHD71" s="24"/>
      <c r="DHE71" s="28"/>
      <c r="DHF71" s="24"/>
      <c r="DHG71" s="28"/>
      <c r="DHH71" s="24"/>
      <c r="DHI71" s="28"/>
      <c r="DHJ71" s="24"/>
      <c r="DHK71" s="28"/>
      <c r="DHL71" s="24"/>
      <c r="DHM71" s="28"/>
      <c r="DHN71" s="24"/>
      <c r="DHO71" s="28"/>
      <c r="DHP71" s="24"/>
      <c r="DHQ71" s="28"/>
      <c r="DHR71" s="24"/>
      <c r="DHS71" s="28"/>
      <c r="DHT71" s="24"/>
      <c r="DHU71" s="28"/>
      <c r="DHV71" s="24"/>
      <c r="DHW71" s="28"/>
      <c r="DHX71" s="24"/>
      <c r="DHY71" s="28"/>
      <c r="DHZ71" s="24"/>
      <c r="DIA71" s="28"/>
      <c r="DIB71" s="24"/>
      <c r="DIC71" s="28"/>
      <c r="DID71" s="24"/>
      <c r="DIE71" s="28"/>
      <c r="DIF71" s="24"/>
      <c r="DIG71" s="28"/>
      <c r="DIH71" s="24"/>
      <c r="DII71" s="28"/>
      <c r="DIJ71" s="24"/>
      <c r="DIK71" s="28"/>
      <c r="DIL71" s="24"/>
      <c r="DIM71" s="28"/>
      <c r="DIN71" s="24"/>
      <c r="DIO71" s="28"/>
      <c r="DIP71" s="24"/>
      <c r="DIQ71" s="28"/>
      <c r="DIR71" s="24"/>
      <c r="DIS71" s="28"/>
      <c r="DIT71" s="24"/>
      <c r="DIU71" s="28"/>
      <c r="DIV71" s="24"/>
      <c r="DIW71" s="28"/>
      <c r="DIX71" s="24"/>
      <c r="DIY71" s="28"/>
      <c r="DIZ71" s="24"/>
      <c r="DJA71" s="28"/>
      <c r="DJB71" s="24"/>
      <c r="DJC71" s="28"/>
      <c r="DJD71" s="24"/>
      <c r="DJE71" s="28"/>
      <c r="DJF71" s="24"/>
      <c r="DJG71" s="28"/>
      <c r="DJH71" s="24"/>
      <c r="DJI71" s="28"/>
      <c r="DJJ71" s="24"/>
      <c r="DJK71" s="28"/>
      <c r="DJL71" s="24"/>
      <c r="DJM71" s="28"/>
      <c r="DJN71" s="24"/>
      <c r="DJO71" s="28"/>
      <c r="DJP71" s="24"/>
      <c r="DJQ71" s="28"/>
      <c r="DJR71" s="24"/>
      <c r="DJS71" s="28"/>
      <c r="DJT71" s="24"/>
      <c r="DJU71" s="28"/>
      <c r="DJV71" s="24"/>
      <c r="DJW71" s="28"/>
      <c r="DJX71" s="24"/>
      <c r="DJY71" s="28"/>
      <c r="DJZ71" s="24"/>
      <c r="DKA71" s="28"/>
      <c r="DKB71" s="24"/>
      <c r="DKC71" s="28"/>
      <c r="DKD71" s="24"/>
      <c r="DKE71" s="28"/>
      <c r="DKF71" s="24"/>
      <c r="DKG71" s="28"/>
      <c r="DKH71" s="24"/>
      <c r="DKI71" s="28"/>
      <c r="DKJ71" s="24"/>
      <c r="DKK71" s="28"/>
      <c r="DKL71" s="24"/>
      <c r="DKM71" s="28"/>
      <c r="DKN71" s="24"/>
      <c r="DKO71" s="28"/>
      <c r="DKP71" s="24"/>
      <c r="DKQ71" s="28"/>
      <c r="DKR71" s="24"/>
      <c r="DKS71" s="28"/>
      <c r="DKT71" s="24"/>
      <c r="DKU71" s="28"/>
      <c r="DKV71" s="24"/>
      <c r="DKW71" s="28"/>
      <c r="DKX71" s="24"/>
      <c r="DKY71" s="28"/>
      <c r="DKZ71" s="24"/>
      <c r="DLA71" s="28"/>
      <c r="DLB71" s="24"/>
      <c r="DLC71" s="28"/>
      <c r="DLD71" s="24"/>
      <c r="DLE71" s="28"/>
      <c r="DLF71" s="24"/>
      <c r="DLG71" s="28"/>
      <c r="DLH71" s="24"/>
      <c r="DLI71" s="28"/>
      <c r="DLJ71" s="24"/>
      <c r="DLK71" s="28"/>
      <c r="DLL71" s="24"/>
      <c r="DLM71" s="28"/>
      <c r="DLN71" s="24"/>
      <c r="DLO71" s="28"/>
      <c r="DLP71" s="24"/>
      <c r="DLQ71" s="28"/>
      <c r="DLR71" s="24"/>
      <c r="DLS71" s="28"/>
      <c r="DLT71" s="24"/>
      <c r="DLU71" s="28"/>
      <c r="DLV71" s="24"/>
      <c r="DLW71" s="28"/>
      <c r="DLX71" s="24"/>
      <c r="DLY71" s="28"/>
      <c r="DLZ71" s="24"/>
      <c r="DMA71" s="28"/>
      <c r="DMB71" s="24"/>
      <c r="DMC71" s="28"/>
      <c r="DMD71" s="24"/>
      <c r="DME71" s="28"/>
      <c r="DMF71" s="24"/>
      <c r="DMG71" s="28"/>
      <c r="DMH71" s="24"/>
      <c r="DMI71" s="28"/>
      <c r="DMJ71" s="24"/>
      <c r="DMK71" s="28"/>
      <c r="DML71" s="24"/>
      <c r="DMM71" s="28"/>
      <c r="DMN71" s="24"/>
      <c r="DMO71" s="28"/>
      <c r="DMP71" s="24"/>
      <c r="DMQ71" s="28"/>
      <c r="DMR71" s="24"/>
      <c r="DMS71" s="28"/>
      <c r="DMT71" s="24"/>
      <c r="DMU71" s="28"/>
      <c r="DMV71" s="24"/>
      <c r="DMW71" s="28"/>
      <c r="DMX71" s="24"/>
      <c r="DMY71" s="28"/>
      <c r="DMZ71" s="24"/>
      <c r="DNA71" s="28"/>
      <c r="DNB71" s="24"/>
      <c r="DNC71" s="28"/>
      <c r="DND71" s="24"/>
      <c r="DNE71" s="28"/>
      <c r="DNF71" s="24"/>
      <c r="DNG71" s="28"/>
      <c r="DNH71" s="24"/>
      <c r="DNI71" s="28"/>
      <c r="DNJ71" s="24"/>
      <c r="DNK71" s="28"/>
      <c r="DNL71" s="24"/>
      <c r="DNM71" s="28"/>
      <c r="DNN71" s="24"/>
      <c r="DNO71" s="28"/>
      <c r="DNP71" s="24"/>
      <c r="DNQ71" s="28"/>
      <c r="DNR71" s="24"/>
      <c r="DNS71" s="28"/>
      <c r="DNT71" s="24"/>
      <c r="DNU71" s="28"/>
      <c r="DNV71" s="24"/>
      <c r="DNW71" s="28"/>
      <c r="DNX71" s="24"/>
      <c r="DNY71" s="28"/>
      <c r="DNZ71" s="24"/>
      <c r="DOA71" s="28"/>
      <c r="DOB71" s="24"/>
      <c r="DOC71" s="28"/>
      <c r="DOD71" s="24"/>
      <c r="DOE71" s="28"/>
      <c r="DOF71" s="24"/>
      <c r="DOG71" s="28"/>
      <c r="DOH71" s="24"/>
      <c r="DOI71" s="28"/>
      <c r="DOJ71" s="24"/>
      <c r="DOK71" s="28"/>
      <c r="DOL71" s="24"/>
      <c r="DOM71" s="28"/>
      <c r="DON71" s="24"/>
      <c r="DOO71" s="28"/>
      <c r="DOP71" s="24"/>
      <c r="DOQ71" s="28"/>
      <c r="DOR71" s="24"/>
      <c r="DOS71" s="28"/>
      <c r="DOT71" s="24"/>
      <c r="DOU71" s="28"/>
      <c r="DOV71" s="24"/>
      <c r="DOW71" s="28"/>
      <c r="DOX71" s="24"/>
      <c r="DOY71" s="28"/>
      <c r="DOZ71" s="24"/>
      <c r="DPA71" s="28"/>
      <c r="DPB71" s="24"/>
      <c r="DPC71" s="28"/>
      <c r="DPD71" s="24"/>
      <c r="DPE71" s="28"/>
      <c r="DPF71" s="24"/>
      <c r="DPG71" s="28"/>
      <c r="DPH71" s="24"/>
      <c r="DPI71" s="28"/>
      <c r="DPJ71" s="24"/>
      <c r="DPK71" s="28"/>
      <c r="DPL71" s="24"/>
      <c r="DPM71" s="28"/>
      <c r="DPN71" s="24"/>
      <c r="DPO71" s="28"/>
      <c r="DPP71" s="24"/>
      <c r="DPQ71" s="28"/>
      <c r="DPR71" s="24"/>
      <c r="DPS71" s="28"/>
      <c r="DPT71" s="24"/>
      <c r="DPU71" s="28"/>
      <c r="DPV71" s="24"/>
      <c r="DPW71" s="28"/>
      <c r="DPX71" s="24"/>
      <c r="DPY71" s="28"/>
      <c r="DPZ71" s="24"/>
      <c r="DQA71" s="28"/>
      <c r="DQB71" s="24"/>
      <c r="DQC71" s="28"/>
      <c r="DQD71" s="24"/>
      <c r="DQE71" s="28"/>
      <c r="DQF71" s="24"/>
      <c r="DQG71" s="28"/>
      <c r="DQH71" s="24"/>
      <c r="DQI71" s="28"/>
      <c r="DQJ71" s="24"/>
      <c r="DQK71" s="28"/>
      <c r="DQL71" s="24"/>
      <c r="DQM71" s="28"/>
      <c r="DQN71" s="24"/>
      <c r="DQO71" s="28"/>
      <c r="DQP71" s="24"/>
      <c r="DQQ71" s="28"/>
      <c r="DQR71" s="24"/>
      <c r="DQS71" s="28"/>
      <c r="DQT71" s="24"/>
      <c r="DQU71" s="28"/>
      <c r="DQV71" s="24"/>
      <c r="DQW71" s="28"/>
      <c r="DQX71" s="24"/>
      <c r="DQY71" s="28"/>
      <c r="DQZ71" s="24"/>
      <c r="DRA71" s="28"/>
      <c r="DRB71" s="24"/>
      <c r="DRC71" s="28"/>
      <c r="DRD71" s="24"/>
      <c r="DRE71" s="28"/>
      <c r="DRF71" s="24"/>
      <c r="DRG71" s="28"/>
      <c r="DRH71" s="24"/>
      <c r="DRI71" s="28"/>
      <c r="DRJ71" s="24"/>
      <c r="DRK71" s="28"/>
      <c r="DRL71" s="24"/>
      <c r="DRM71" s="28"/>
      <c r="DRN71" s="24"/>
      <c r="DRO71" s="28"/>
      <c r="DRP71" s="24"/>
      <c r="DRQ71" s="28"/>
      <c r="DRR71" s="24"/>
      <c r="DRS71" s="28"/>
      <c r="DRT71" s="24"/>
      <c r="DRU71" s="28"/>
      <c r="DRV71" s="24"/>
      <c r="DRW71" s="28"/>
      <c r="DRX71" s="24"/>
      <c r="DRY71" s="28"/>
      <c r="DRZ71" s="24"/>
      <c r="DSA71" s="28"/>
      <c r="DSB71" s="24"/>
      <c r="DSC71" s="28"/>
      <c r="DSD71" s="24"/>
      <c r="DSE71" s="28"/>
      <c r="DSF71" s="24"/>
      <c r="DSG71" s="28"/>
      <c r="DSH71" s="24"/>
      <c r="DSI71" s="28"/>
      <c r="DSJ71" s="24"/>
      <c r="DSK71" s="28"/>
      <c r="DSL71" s="24"/>
      <c r="DSM71" s="28"/>
      <c r="DSN71" s="24"/>
      <c r="DSO71" s="28"/>
      <c r="DSP71" s="24"/>
      <c r="DSQ71" s="28"/>
      <c r="DSR71" s="24"/>
      <c r="DSS71" s="28"/>
      <c r="DST71" s="24"/>
      <c r="DSU71" s="28"/>
      <c r="DSV71" s="24"/>
      <c r="DSW71" s="28"/>
      <c r="DSX71" s="24"/>
      <c r="DSY71" s="28"/>
      <c r="DSZ71" s="24"/>
      <c r="DTA71" s="28"/>
      <c r="DTB71" s="24"/>
      <c r="DTC71" s="28"/>
      <c r="DTD71" s="24"/>
      <c r="DTE71" s="28"/>
      <c r="DTF71" s="24"/>
      <c r="DTG71" s="28"/>
      <c r="DTH71" s="24"/>
      <c r="DTI71" s="28"/>
      <c r="DTJ71" s="24"/>
      <c r="DTK71" s="28"/>
      <c r="DTL71" s="24"/>
      <c r="DTM71" s="28"/>
      <c r="DTN71" s="24"/>
      <c r="DTO71" s="28"/>
      <c r="DTP71" s="24"/>
      <c r="DTQ71" s="28"/>
      <c r="DTR71" s="24"/>
      <c r="DTS71" s="28"/>
      <c r="DTT71" s="24"/>
      <c r="DTU71" s="28"/>
      <c r="DTV71" s="24"/>
      <c r="DTW71" s="28"/>
      <c r="DTX71" s="24"/>
      <c r="DTY71" s="28"/>
      <c r="DTZ71" s="24"/>
      <c r="DUA71" s="28"/>
      <c r="DUB71" s="24"/>
      <c r="DUC71" s="28"/>
      <c r="DUD71" s="24"/>
      <c r="DUE71" s="28"/>
      <c r="DUF71" s="24"/>
      <c r="DUG71" s="28"/>
      <c r="DUH71" s="24"/>
      <c r="DUI71" s="28"/>
      <c r="DUJ71" s="24"/>
      <c r="DUK71" s="28"/>
      <c r="DUL71" s="24"/>
      <c r="DUM71" s="28"/>
      <c r="DUN71" s="24"/>
      <c r="DUO71" s="28"/>
      <c r="DUP71" s="24"/>
      <c r="DUQ71" s="28"/>
      <c r="DUR71" s="24"/>
      <c r="DUS71" s="28"/>
      <c r="DUT71" s="24"/>
      <c r="DUU71" s="28"/>
      <c r="DUV71" s="24"/>
      <c r="DUW71" s="28"/>
      <c r="DUX71" s="24"/>
      <c r="DUY71" s="28"/>
      <c r="DUZ71" s="24"/>
      <c r="DVA71" s="28"/>
      <c r="DVB71" s="24"/>
      <c r="DVC71" s="28"/>
      <c r="DVD71" s="24"/>
      <c r="DVE71" s="28"/>
      <c r="DVF71" s="24"/>
      <c r="DVG71" s="28"/>
      <c r="DVH71" s="24"/>
      <c r="DVI71" s="28"/>
      <c r="DVJ71" s="24"/>
      <c r="DVK71" s="28"/>
      <c r="DVL71" s="24"/>
      <c r="DVM71" s="28"/>
      <c r="DVN71" s="24"/>
      <c r="DVO71" s="28"/>
      <c r="DVP71" s="24"/>
      <c r="DVQ71" s="28"/>
      <c r="DVR71" s="24"/>
      <c r="DVS71" s="28"/>
      <c r="DVT71" s="24"/>
      <c r="DVU71" s="28"/>
      <c r="DVV71" s="24"/>
      <c r="DVW71" s="28"/>
      <c r="DVX71" s="24"/>
      <c r="DVY71" s="28"/>
      <c r="DVZ71" s="24"/>
      <c r="DWA71" s="28"/>
      <c r="DWB71" s="24"/>
      <c r="DWC71" s="28"/>
      <c r="DWD71" s="24"/>
      <c r="DWE71" s="28"/>
      <c r="DWF71" s="24"/>
      <c r="DWG71" s="28"/>
      <c r="DWH71" s="24"/>
      <c r="DWI71" s="28"/>
      <c r="DWJ71" s="24"/>
      <c r="DWK71" s="28"/>
      <c r="DWL71" s="24"/>
      <c r="DWM71" s="28"/>
      <c r="DWN71" s="24"/>
      <c r="DWO71" s="28"/>
      <c r="DWP71" s="24"/>
      <c r="DWQ71" s="28"/>
      <c r="DWR71" s="24"/>
      <c r="DWS71" s="28"/>
      <c r="DWT71" s="24"/>
      <c r="DWU71" s="28"/>
      <c r="DWV71" s="24"/>
      <c r="DWW71" s="28"/>
      <c r="DWX71" s="24"/>
      <c r="DWY71" s="28"/>
      <c r="DWZ71" s="24"/>
      <c r="DXA71" s="28"/>
      <c r="DXB71" s="24"/>
      <c r="DXC71" s="28"/>
      <c r="DXD71" s="24"/>
      <c r="DXE71" s="28"/>
      <c r="DXF71" s="24"/>
      <c r="DXG71" s="28"/>
      <c r="DXH71" s="24"/>
      <c r="DXI71" s="28"/>
      <c r="DXJ71" s="24"/>
      <c r="DXK71" s="28"/>
      <c r="DXL71" s="24"/>
      <c r="DXM71" s="28"/>
      <c r="DXN71" s="24"/>
      <c r="DXO71" s="28"/>
      <c r="DXP71" s="24"/>
      <c r="DXQ71" s="28"/>
      <c r="DXR71" s="24"/>
      <c r="DXS71" s="28"/>
      <c r="DXT71" s="24"/>
      <c r="DXU71" s="28"/>
      <c r="DXV71" s="24"/>
      <c r="DXW71" s="28"/>
      <c r="DXX71" s="24"/>
      <c r="DXY71" s="28"/>
      <c r="DXZ71" s="24"/>
      <c r="DYA71" s="28"/>
      <c r="DYB71" s="24"/>
      <c r="DYC71" s="28"/>
      <c r="DYD71" s="24"/>
      <c r="DYE71" s="28"/>
      <c r="DYF71" s="24"/>
      <c r="DYG71" s="28"/>
      <c r="DYH71" s="24"/>
      <c r="DYI71" s="28"/>
      <c r="DYJ71" s="24"/>
      <c r="DYK71" s="28"/>
      <c r="DYL71" s="24"/>
      <c r="DYM71" s="28"/>
      <c r="DYN71" s="24"/>
      <c r="DYO71" s="28"/>
      <c r="DYP71" s="24"/>
      <c r="DYQ71" s="28"/>
      <c r="DYR71" s="24"/>
      <c r="DYS71" s="28"/>
      <c r="DYT71" s="24"/>
      <c r="DYU71" s="28"/>
      <c r="DYV71" s="24"/>
      <c r="DYW71" s="28"/>
      <c r="DYX71" s="24"/>
      <c r="DYY71" s="28"/>
      <c r="DYZ71" s="24"/>
      <c r="DZA71" s="28"/>
      <c r="DZB71" s="24"/>
      <c r="DZC71" s="28"/>
      <c r="DZD71" s="24"/>
      <c r="DZE71" s="28"/>
      <c r="DZF71" s="24"/>
      <c r="DZG71" s="28"/>
      <c r="DZH71" s="24"/>
      <c r="DZI71" s="28"/>
      <c r="DZJ71" s="24"/>
      <c r="DZK71" s="28"/>
      <c r="DZL71" s="24"/>
      <c r="DZM71" s="28"/>
      <c r="DZN71" s="24"/>
      <c r="DZO71" s="28"/>
      <c r="DZP71" s="24"/>
      <c r="DZQ71" s="28"/>
      <c r="DZR71" s="24"/>
      <c r="DZS71" s="28"/>
      <c r="DZT71" s="24"/>
      <c r="DZU71" s="28"/>
      <c r="DZV71" s="24"/>
      <c r="DZW71" s="28"/>
      <c r="DZX71" s="24"/>
      <c r="DZY71" s="28"/>
      <c r="DZZ71" s="24"/>
      <c r="EAA71" s="28"/>
      <c r="EAB71" s="24"/>
      <c r="EAC71" s="28"/>
      <c r="EAD71" s="24"/>
      <c r="EAE71" s="28"/>
      <c r="EAF71" s="24"/>
      <c r="EAG71" s="28"/>
      <c r="EAH71" s="24"/>
      <c r="EAI71" s="28"/>
      <c r="EAJ71" s="24"/>
      <c r="EAK71" s="28"/>
      <c r="EAL71" s="24"/>
      <c r="EAM71" s="28"/>
      <c r="EAN71" s="24"/>
      <c r="EAO71" s="28"/>
      <c r="EAP71" s="24"/>
      <c r="EAQ71" s="28"/>
      <c r="EAR71" s="24"/>
      <c r="EAS71" s="28"/>
      <c r="EAT71" s="24"/>
      <c r="EAU71" s="28"/>
      <c r="EAV71" s="24"/>
      <c r="EAW71" s="28"/>
      <c r="EAX71" s="24"/>
      <c r="EAY71" s="28"/>
      <c r="EAZ71" s="24"/>
      <c r="EBA71" s="28"/>
      <c r="EBB71" s="24"/>
      <c r="EBC71" s="28"/>
      <c r="EBD71" s="24"/>
      <c r="EBE71" s="28"/>
      <c r="EBF71" s="24"/>
      <c r="EBG71" s="28"/>
      <c r="EBH71" s="24"/>
      <c r="EBI71" s="28"/>
      <c r="EBJ71" s="24"/>
      <c r="EBK71" s="28"/>
      <c r="EBL71" s="24"/>
      <c r="EBM71" s="28"/>
      <c r="EBN71" s="24"/>
      <c r="EBO71" s="28"/>
      <c r="EBP71" s="24"/>
      <c r="EBQ71" s="28"/>
      <c r="EBR71" s="24"/>
      <c r="EBS71" s="28"/>
      <c r="EBT71" s="24"/>
      <c r="EBU71" s="28"/>
      <c r="EBV71" s="24"/>
      <c r="EBW71" s="28"/>
      <c r="EBX71" s="24"/>
      <c r="EBY71" s="28"/>
      <c r="EBZ71" s="24"/>
      <c r="ECA71" s="28"/>
      <c r="ECB71" s="24"/>
      <c r="ECC71" s="28"/>
      <c r="ECD71" s="24"/>
      <c r="ECE71" s="28"/>
      <c r="ECF71" s="24"/>
      <c r="ECG71" s="28"/>
      <c r="ECH71" s="24"/>
      <c r="ECI71" s="28"/>
      <c r="ECJ71" s="24"/>
      <c r="ECK71" s="28"/>
      <c r="ECL71" s="24"/>
      <c r="ECM71" s="28"/>
      <c r="ECN71" s="24"/>
      <c r="ECO71" s="28"/>
      <c r="ECP71" s="24"/>
      <c r="ECQ71" s="28"/>
      <c r="ECR71" s="24"/>
      <c r="ECS71" s="28"/>
      <c r="ECT71" s="24"/>
      <c r="ECU71" s="28"/>
      <c r="ECV71" s="24"/>
      <c r="ECW71" s="28"/>
      <c r="ECX71" s="24"/>
      <c r="ECY71" s="28"/>
      <c r="ECZ71" s="24"/>
      <c r="EDA71" s="28"/>
      <c r="EDB71" s="24"/>
      <c r="EDC71" s="28"/>
      <c r="EDD71" s="24"/>
      <c r="EDE71" s="28"/>
      <c r="EDF71" s="24"/>
      <c r="EDG71" s="28"/>
      <c r="EDH71" s="24"/>
      <c r="EDI71" s="28"/>
      <c r="EDJ71" s="24"/>
      <c r="EDK71" s="28"/>
      <c r="EDL71" s="24"/>
      <c r="EDM71" s="28"/>
      <c r="EDN71" s="24"/>
      <c r="EDO71" s="28"/>
      <c r="EDP71" s="24"/>
      <c r="EDQ71" s="28"/>
      <c r="EDR71" s="24"/>
      <c r="EDS71" s="28"/>
      <c r="EDT71" s="24"/>
      <c r="EDU71" s="28"/>
      <c r="EDV71" s="24"/>
      <c r="EDW71" s="28"/>
      <c r="EDX71" s="24"/>
      <c r="EDY71" s="28"/>
      <c r="EDZ71" s="24"/>
      <c r="EEA71" s="28"/>
      <c r="EEB71" s="24"/>
      <c r="EEC71" s="28"/>
      <c r="EED71" s="24"/>
      <c r="EEE71" s="28"/>
      <c r="EEF71" s="24"/>
      <c r="EEG71" s="28"/>
      <c r="EEH71" s="24"/>
      <c r="EEI71" s="28"/>
      <c r="EEJ71" s="24"/>
      <c r="EEK71" s="28"/>
      <c r="EEL71" s="24"/>
      <c r="EEM71" s="28"/>
      <c r="EEN71" s="24"/>
      <c r="EEO71" s="28"/>
      <c r="EEP71" s="24"/>
      <c r="EEQ71" s="28"/>
      <c r="EER71" s="24"/>
      <c r="EES71" s="28"/>
      <c r="EET71" s="24"/>
      <c r="EEU71" s="28"/>
      <c r="EEV71" s="24"/>
      <c r="EEW71" s="28"/>
      <c r="EEX71" s="24"/>
      <c r="EEY71" s="28"/>
      <c r="EEZ71" s="24"/>
      <c r="EFA71" s="28"/>
      <c r="EFB71" s="24"/>
      <c r="EFC71" s="28"/>
      <c r="EFD71" s="24"/>
      <c r="EFE71" s="28"/>
      <c r="EFF71" s="24"/>
      <c r="EFG71" s="28"/>
      <c r="EFH71" s="24"/>
      <c r="EFI71" s="28"/>
      <c r="EFJ71" s="24"/>
      <c r="EFK71" s="28"/>
      <c r="EFL71" s="24"/>
      <c r="EFM71" s="28"/>
      <c r="EFN71" s="24"/>
      <c r="EFO71" s="28"/>
      <c r="EFP71" s="24"/>
      <c r="EFQ71" s="28"/>
      <c r="EFR71" s="24"/>
      <c r="EFS71" s="28"/>
      <c r="EFT71" s="24"/>
      <c r="EFU71" s="28"/>
      <c r="EFV71" s="24"/>
      <c r="EFW71" s="28"/>
      <c r="EFX71" s="24"/>
      <c r="EFY71" s="28"/>
      <c r="EFZ71" s="24"/>
      <c r="EGA71" s="28"/>
      <c r="EGB71" s="24"/>
      <c r="EGC71" s="28"/>
      <c r="EGD71" s="24"/>
      <c r="EGE71" s="28"/>
      <c r="EGF71" s="24"/>
      <c r="EGG71" s="28"/>
      <c r="EGH71" s="24"/>
      <c r="EGI71" s="28"/>
      <c r="EGJ71" s="24"/>
      <c r="EGK71" s="28"/>
      <c r="EGL71" s="24"/>
      <c r="EGM71" s="28"/>
      <c r="EGN71" s="24"/>
      <c r="EGO71" s="28"/>
      <c r="EGP71" s="24"/>
      <c r="EGQ71" s="28"/>
      <c r="EGR71" s="24"/>
      <c r="EGS71" s="28"/>
      <c r="EGT71" s="24"/>
      <c r="EGU71" s="28"/>
      <c r="EGV71" s="24"/>
      <c r="EGW71" s="28"/>
      <c r="EGX71" s="24"/>
      <c r="EGY71" s="28"/>
      <c r="EGZ71" s="24"/>
      <c r="EHA71" s="28"/>
      <c r="EHB71" s="24"/>
      <c r="EHC71" s="28"/>
      <c r="EHD71" s="24"/>
      <c r="EHE71" s="28"/>
      <c r="EHF71" s="24"/>
      <c r="EHG71" s="28"/>
      <c r="EHH71" s="24"/>
      <c r="EHI71" s="28"/>
      <c r="EHJ71" s="24"/>
      <c r="EHK71" s="28"/>
      <c r="EHL71" s="24"/>
      <c r="EHM71" s="28"/>
      <c r="EHN71" s="24"/>
      <c r="EHO71" s="28"/>
      <c r="EHP71" s="24"/>
      <c r="EHQ71" s="28"/>
      <c r="EHR71" s="24"/>
      <c r="EHS71" s="28"/>
      <c r="EHT71" s="24"/>
      <c r="EHU71" s="28"/>
      <c r="EHV71" s="24"/>
      <c r="EHW71" s="28"/>
      <c r="EHX71" s="24"/>
      <c r="EHY71" s="28"/>
      <c r="EHZ71" s="24"/>
      <c r="EIA71" s="28"/>
      <c r="EIB71" s="24"/>
      <c r="EIC71" s="28"/>
      <c r="EID71" s="24"/>
      <c r="EIE71" s="28"/>
      <c r="EIF71" s="24"/>
      <c r="EIG71" s="28"/>
      <c r="EIH71" s="24"/>
      <c r="EII71" s="28"/>
      <c r="EIJ71" s="24"/>
      <c r="EIK71" s="28"/>
      <c r="EIL71" s="24"/>
      <c r="EIM71" s="28"/>
      <c r="EIN71" s="24"/>
      <c r="EIO71" s="28"/>
      <c r="EIP71" s="24"/>
      <c r="EIQ71" s="28"/>
      <c r="EIR71" s="24"/>
      <c r="EIS71" s="28"/>
      <c r="EIT71" s="24"/>
      <c r="EIU71" s="28"/>
      <c r="EIV71" s="24"/>
      <c r="EIW71" s="28"/>
      <c r="EIX71" s="24"/>
      <c r="EIY71" s="28"/>
      <c r="EIZ71" s="24"/>
      <c r="EJA71" s="28"/>
      <c r="EJB71" s="24"/>
      <c r="EJC71" s="28"/>
      <c r="EJD71" s="24"/>
      <c r="EJE71" s="28"/>
      <c r="EJF71" s="24"/>
      <c r="EJG71" s="28"/>
      <c r="EJH71" s="24"/>
      <c r="EJI71" s="28"/>
      <c r="EJJ71" s="24"/>
      <c r="EJK71" s="28"/>
      <c r="EJL71" s="24"/>
      <c r="EJM71" s="28"/>
      <c r="EJN71" s="24"/>
      <c r="EJO71" s="28"/>
      <c r="EJP71" s="24"/>
      <c r="EJQ71" s="28"/>
      <c r="EJR71" s="24"/>
      <c r="EJS71" s="28"/>
      <c r="EJT71" s="24"/>
      <c r="EJU71" s="28"/>
      <c r="EJV71" s="24"/>
      <c r="EJW71" s="28"/>
      <c r="EJX71" s="24"/>
      <c r="EJY71" s="28"/>
      <c r="EJZ71" s="24"/>
      <c r="EKA71" s="28"/>
      <c r="EKB71" s="24"/>
      <c r="EKC71" s="28"/>
      <c r="EKD71" s="24"/>
      <c r="EKE71" s="28"/>
      <c r="EKF71" s="24"/>
      <c r="EKG71" s="28"/>
      <c r="EKH71" s="24"/>
      <c r="EKI71" s="28"/>
      <c r="EKJ71" s="24"/>
      <c r="EKK71" s="28"/>
      <c r="EKL71" s="24"/>
      <c r="EKM71" s="28"/>
      <c r="EKN71" s="24"/>
      <c r="EKO71" s="28"/>
      <c r="EKP71" s="24"/>
      <c r="EKQ71" s="28"/>
      <c r="EKR71" s="24"/>
      <c r="EKS71" s="28"/>
      <c r="EKT71" s="24"/>
      <c r="EKU71" s="28"/>
      <c r="EKV71" s="24"/>
      <c r="EKW71" s="28"/>
      <c r="EKX71" s="24"/>
      <c r="EKY71" s="28"/>
      <c r="EKZ71" s="24"/>
      <c r="ELA71" s="28"/>
      <c r="ELB71" s="24"/>
      <c r="ELC71" s="28"/>
      <c r="ELD71" s="24"/>
      <c r="ELE71" s="28"/>
      <c r="ELF71" s="24"/>
      <c r="ELG71" s="28"/>
      <c r="ELH71" s="24"/>
      <c r="ELI71" s="28"/>
      <c r="ELJ71" s="24"/>
      <c r="ELK71" s="28"/>
      <c r="ELL71" s="24"/>
      <c r="ELM71" s="28"/>
      <c r="ELN71" s="24"/>
      <c r="ELO71" s="28"/>
      <c r="ELP71" s="24"/>
      <c r="ELQ71" s="28"/>
      <c r="ELR71" s="24"/>
      <c r="ELS71" s="28"/>
      <c r="ELT71" s="24"/>
      <c r="ELU71" s="28"/>
      <c r="ELV71" s="24"/>
      <c r="ELW71" s="28"/>
      <c r="ELX71" s="24"/>
      <c r="ELY71" s="28"/>
      <c r="ELZ71" s="24"/>
      <c r="EMA71" s="28"/>
      <c r="EMB71" s="24"/>
      <c r="EMC71" s="28"/>
      <c r="EMD71" s="24"/>
      <c r="EME71" s="28"/>
      <c r="EMF71" s="24"/>
      <c r="EMG71" s="28"/>
      <c r="EMH71" s="24"/>
      <c r="EMI71" s="28"/>
      <c r="EMJ71" s="24"/>
      <c r="EMK71" s="28"/>
      <c r="EML71" s="24"/>
      <c r="EMM71" s="28"/>
      <c r="EMN71" s="24"/>
      <c r="EMO71" s="28"/>
      <c r="EMP71" s="24"/>
      <c r="EMQ71" s="28"/>
      <c r="EMR71" s="24"/>
      <c r="EMS71" s="28"/>
      <c r="EMT71" s="24"/>
      <c r="EMU71" s="28"/>
      <c r="EMV71" s="24"/>
      <c r="EMW71" s="28"/>
      <c r="EMX71" s="24"/>
      <c r="EMY71" s="28"/>
      <c r="EMZ71" s="24"/>
      <c r="ENA71" s="28"/>
      <c r="ENB71" s="24"/>
      <c r="ENC71" s="28"/>
      <c r="END71" s="24"/>
      <c r="ENE71" s="28"/>
      <c r="ENF71" s="24"/>
      <c r="ENG71" s="28"/>
      <c r="ENH71" s="24"/>
      <c r="ENI71" s="28"/>
      <c r="ENJ71" s="24"/>
      <c r="ENK71" s="28"/>
      <c r="ENL71" s="24"/>
      <c r="ENM71" s="28"/>
      <c r="ENN71" s="24"/>
      <c r="ENO71" s="28"/>
      <c r="ENP71" s="24"/>
      <c r="ENQ71" s="28"/>
      <c r="ENR71" s="24"/>
      <c r="ENS71" s="28"/>
      <c r="ENT71" s="24"/>
      <c r="ENU71" s="28"/>
      <c r="ENV71" s="24"/>
      <c r="ENW71" s="28"/>
      <c r="ENX71" s="24"/>
      <c r="ENY71" s="28"/>
      <c r="ENZ71" s="24"/>
      <c r="EOA71" s="28"/>
      <c r="EOB71" s="24"/>
      <c r="EOC71" s="28"/>
      <c r="EOD71" s="24"/>
      <c r="EOE71" s="28"/>
      <c r="EOF71" s="24"/>
      <c r="EOG71" s="28"/>
      <c r="EOH71" s="24"/>
      <c r="EOI71" s="28"/>
      <c r="EOJ71" s="24"/>
      <c r="EOK71" s="28"/>
      <c r="EOL71" s="24"/>
      <c r="EOM71" s="28"/>
      <c r="EON71" s="24"/>
      <c r="EOO71" s="28"/>
      <c r="EOP71" s="24"/>
      <c r="EOQ71" s="28"/>
      <c r="EOR71" s="24"/>
      <c r="EOS71" s="28"/>
      <c r="EOT71" s="24"/>
      <c r="EOU71" s="28"/>
      <c r="EOV71" s="24"/>
      <c r="EOW71" s="28"/>
      <c r="EOX71" s="24"/>
      <c r="EOY71" s="28"/>
      <c r="EOZ71" s="24"/>
      <c r="EPA71" s="28"/>
      <c r="EPB71" s="24"/>
      <c r="EPC71" s="28"/>
      <c r="EPD71" s="24"/>
      <c r="EPE71" s="28"/>
      <c r="EPF71" s="24"/>
      <c r="EPG71" s="28"/>
      <c r="EPH71" s="24"/>
      <c r="EPI71" s="28"/>
      <c r="EPJ71" s="24"/>
      <c r="EPK71" s="28"/>
      <c r="EPL71" s="24"/>
      <c r="EPM71" s="28"/>
      <c r="EPN71" s="24"/>
      <c r="EPO71" s="28"/>
      <c r="EPP71" s="24"/>
      <c r="EPQ71" s="28"/>
      <c r="EPR71" s="24"/>
      <c r="EPS71" s="28"/>
      <c r="EPT71" s="24"/>
      <c r="EPU71" s="28"/>
      <c r="EPV71" s="24"/>
      <c r="EPW71" s="28"/>
      <c r="EPX71" s="24"/>
      <c r="EPY71" s="28"/>
      <c r="EPZ71" s="24"/>
      <c r="EQA71" s="28"/>
      <c r="EQB71" s="24"/>
      <c r="EQC71" s="28"/>
      <c r="EQD71" s="24"/>
      <c r="EQE71" s="28"/>
      <c r="EQF71" s="24"/>
      <c r="EQG71" s="28"/>
      <c r="EQH71" s="24"/>
      <c r="EQI71" s="28"/>
      <c r="EQJ71" s="24"/>
      <c r="EQK71" s="28"/>
      <c r="EQL71" s="24"/>
      <c r="EQM71" s="28"/>
      <c r="EQN71" s="24"/>
      <c r="EQO71" s="28"/>
      <c r="EQP71" s="24"/>
      <c r="EQQ71" s="28"/>
      <c r="EQR71" s="24"/>
      <c r="EQS71" s="28"/>
      <c r="EQT71" s="24"/>
      <c r="EQU71" s="28"/>
      <c r="EQV71" s="24"/>
      <c r="EQW71" s="28"/>
      <c r="EQX71" s="24"/>
      <c r="EQY71" s="28"/>
      <c r="EQZ71" s="24"/>
      <c r="ERA71" s="28"/>
      <c r="ERB71" s="24"/>
      <c r="ERC71" s="28"/>
      <c r="ERD71" s="24"/>
      <c r="ERE71" s="28"/>
      <c r="ERF71" s="24"/>
      <c r="ERG71" s="28"/>
      <c r="ERH71" s="24"/>
      <c r="ERI71" s="28"/>
      <c r="ERJ71" s="24"/>
      <c r="ERK71" s="28"/>
      <c r="ERL71" s="24"/>
      <c r="ERM71" s="28"/>
      <c r="ERN71" s="24"/>
      <c r="ERO71" s="28"/>
      <c r="ERP71" s="24"/>
      <c r="ERQ71" s="28"/>
      <c r="ERR71" s="24"/>
      <c r="ERS71" s="28"/>
      <c r="ERT71" s="24"/>
      <c r="ERU71" s="28"/>
      <c r="ERV71" s="24"/>
      <c r="ERW71" s="28"/>
      <c r="ERX71" s="24"/>
      <c r="ERY71" s="28"/>
      <c r="ERZ71" s="24"/>
      <c r="ESA71" s="28"/>
      <c r="ESB71" s="24"/>
      <c r="ESC71" s="28"/>
      <c r="ESD71" s="24"/>
      <c r="ESE71" s="28"/>
      <c r="ESF71" s="24"/>
      <c r="ESG71" s="28"/>
      <c r="ESH71" s="24"/>
      <c r="ESI71" s="28"/>
      <c r="ESJ71" s="24"/>
      <c r="ESK71" s="28"/>
      <c r="ESL71" s="24"/>
      <c r="ESM71" s="28"/>
      <c r="ESN71" s="24"/>
      <c r="ESO71" s="28"/>
      <c r="ESP71" s="24"/>
      <c r="ESQ71" s="28"/>
      <c r="ESR71" s="24"/>
      <c r="ESS71" s="28"/>
      <c r="EST71" s="24"/>
      <c r="ESU71" s="28"/>
      <c r="ESV71" s="24"/>
      <c r="ESW71" s="28"/>
      <c r="ESX71" s="24"/>
      <c r="ESY71" s="28"/>
      <c r="ESZ71" s="24"/>
      <c r="ETA71" s="28"/>
      <c r="ETB71" s="24"/>
      <c r="ETC71" s="28"/>
      <c r="ETD71" s="24"/>
      <c r="ETE71" s="28"/>
      <c r="ETF71" s="24"/>
      <c r="ETG71" s="28"/>
      <c r="ETH71" s="24"/>
      <c r="ETI71" s="28"/>
      <c r="ETJ71" s="24"/>
      <c r="ETK71" s="28"/>
      <c r="ETL71" s="24"/>
      <c r="ETM71" s="28"/>
      <c r="ETN71" s="24"/>
      <c r="ETO71" s="28"/>
      <c r="ETP71" s="24"/>
      <c r="ETQ71" s="28"/>
      <c r="ETR71" s="24"/>
      <c r="ETS71" s="28"/>
      <c r="ETT71" s="24"/>
      <c r="ETU71" s="28"/>
      <c r="ETV71" s="24"/>
      <c r="ETW71" s="28"/>
      <c r="ETX71" s="24"/>
      <c r="ETY71" s="28"/>
      <c r="ETZ71" s="24"/>
      <c r="EUA71" s="28"/>
      <c r="EUB71" s="24"/>
      <c r="EUC71" s="28"/>
      <c r="EUD71" s="24"/>
      <c r="EUE71" s="28"/>
      <c r="EUF71" s="24"/>
      <c r="EUG71" s="28"/>
      <c r="EUH71" s="24"/>
      <c r="EUI71" s="28"/>
      <c r="EUJ71" s="24"/>
      <c r="EUK71" s="28"/>
      <c r="EUL71" s="24"/>
      <c r="EUM71" s="28"/>
      <c r="EUN71" s="24"/>
      <c r="EUO71" s="28"/>
      <c r="EUP71" s="24"/>
      <c r="EUQ71" s="28"/>
      <c r="EUR71" s="24"/>
      <c r="EUS71" s="28"/>
      <c r="EUT71" s="24"/>
      <c r="EUU71" s="28"/>
      <c r="EUV71" s="24"/>
      <c r="EUW71" s="28"/>
      <c r="EUX71" s="24"/>
      <c r="EUY71" s="28"/>
      <c r="EUZ71" s="24"/>
      <c r="EVA71" s="28"/>
      <c r="EVB71" s="24"/>
      <c r="EVC71" s="28"/>
      <c r="EVD71" s="24"/>
      <c r="EVE71" s="28"/>
      <c r="EVF71" s="24"/>
      <c r="EVG71" s="28"/>
      <c r="EVH71" s="24"/>
      <c r="EVI71" s="28"/>
      <c r="EVJ71" s="24"/>
      <c r="EVK71" s="28"/>
      <c r="EVL71" s="24"/>
      <c r="EVM71" s="28"/>
      <c r="EVN71" s="24"/>
      <c r="EVO71" s="28"/>
      <c r="EVP71" s="24"/>
      <c r="EVQ71" s="28"/>
      <c r="EVR71" s="24"/>
      <c r="EVS71" s="28"/>
      <c r="EVT71" s="24"/>
      <c r="EVU71" s="28"/>
      <c r="EVV71" s="24"/>
      <c r="EVW71" s="28"/>
      <c r="EVX71" s="24"/>
      <c r="EVY71" s="28"/>
      <c r="EVZ71" s="24"/>
      <c r="EWA71" s="28"/>
      <c r="EWB71" s="24"/>
      <c r="EWC71" s="28"/>
      <c r="EWD71" s="24"/>
      <c r="EWE71" s="28"/>
      <c r="EWF71" s="24"/>
      <c r="EWG71" s="28"/>
      <c r="EWH71" s="24"/>
      <c r="EWI71" s="28"/>
      <c r="EWJ71" s="24"/>
      <c r="EWK71" s="28"/>
      <c r="EWL71" s="24"/>
      <c r="EWM71" s="28"/>
      <c r="EWN71" s="24"/>
      <c r="EWO71" s="28"/>
      <c r="EWP71" s="24"/>
      <c r="EWQ71" s="28"/>
      <c r="EWR71" s="24"/>
      <c r="EWS71" s="28"/>
      <c r="EWT71" s="24"/>
      <c r="EWU71" s="28"/>
      <c r="EWV71" s="24"/>
      <c r="EWW71" s="28"/>
      <c r="EWX71" s="24"/>
      <c r="EWY71" s="28"/>
      <c r="EWZ71" s="24"/>
      <c r="EXA71" s="28"/>
      <c r="EXB71" s="24"/>
      <c r="EXC71" s="28"/>
      <c r="EXD71" s="24"/>
      <c r="EXE71" s="28"/>
      <c r="EXF71" s="24"/>
      <c r="EXG71" s="28"/>
      <c r="EXH71" s="24"/>
      <c r="EXI71" s="28"/>
      <c r="EXJ71" s="24"/>
      <c r="EXK71" s="28"/>
      <c r="EXL71" s="24"/>
      <c r="EXM71" s="28"/>
      <c r="EXN71" s="24"/>
      <c r="EXO71" s="28"/>
      <c r="EXP71" s="24"/>
      <c r="EXQ71" s="28"/>
      <c r="EXR71" s="24"/>
      <c r="EXS71" s="28"/>
      <c r="EXT71" s="24"/>
      <c r="EXU71" s="28"/>
      <c r="EXV71" s="24"/>
      <c r="EXW71" s="28"/>
      <c r="EXX71" s="24"/>
      <c r="EXY71" s="28"/>
      <c r="EXZ71" s="24"/>
      <c r="EYA71" s="28"/>
      <c r="EYB71" s="24"/>
      <c r="EYC71" s="28"/>
      <c r="EYD71" s="24"/>
      <c r="EYE71" s="28"/>
      <c r="EYF71" s="24"/>
      <c r="EYG71" s="28"/>
      <c r="EYH71" s="24"/>
      <c r="EYI71" s="28"/>
      <c r="EYJ71" s="24"/>
      <c r="EYK71" s="28"/>
      <c r="EYL71" s="24"/>
      <c r="EYM71" s="28"/>
      <c r="EYN71" s="24"/>
      <c r="EYO71" s="28"/>
      <c r="EYP71" s="24"/>
      <c r="EYQ71" s="28"/>
      <c r="EYR71" s="24"/>
      <c r="EYS71" s="28"/>
      <c r="EYT71" s="24"/>
      <c r="EYU71" s="28"/>
      <c r="EYV71" s="24"/>
      <c r="EYW71" s="28"/>
      <c r="EYX71" s="24"/>
      <c r="EYY71" s="28"/>
      <c r="EYZ71" s="24"/>
      <c r="EZA71" s="28"/>
      <c r="EZB71" s="24"/>
      <c r="EZC71" s="28"/>
      <c r="EZD71" s="24"/>
      <c r="EZE71" s="28"/>
      <c r="EZF71" s="24"/>
      <c r="EZG71" s="28"/>
      <c r="EZH71" s="24"/>
      <c r="EZI71" s="28"/>
      <c r="EZJ71" s="24"/>
      <c r="EZK71" s="28"/>
      <c r="EZL71" s="24"/>
      <c r="EZM71" s="28"/>
      <c r="EZN71" s="24"/>
      <c r="EZO71" s="28"/>
      <c r="EZP71" s="24"/>
      <c r="EZQ71" s="28"/>
      <c r="EZR71" s="24"/>
      <c r="EZS71" s="28"/>
      <c r="EZT71" s="24"/>
      <c r="EZU71" s="28"/>
      <c r="EZV71" s="24"/>
      <c r="EZW71" s="28"/>
      <c r="EZX71" s="24"/>
      <c r="EZY71" s="28"/>
      <c r="EZZ71" s="24"/>
      <c r="FAA71" s="28"/>
      <c r="FAB71" s="24"/>
      <c r="FAC71" s="28"/>
      <c r="FAD71" s="24"/>
      <c r="FAE71" s="28"/>
      <c r="FAF71" s="24"/>
      <c r="FAG71" s="28"/>
      <c r="FAH71" s="24"/>
      <c r="FAI71" s="28"/>
      <c r="FAJ71" s="24"/>
      <c r="FAK71" s="28"/>
      <c r="FAL71" s="24"/>
      <c r="FAM71" s="28"/>
      <c r="FAN71" s="24"/>
      <c r="FAO71" s="28"/>
      <c r="FAP71" s="24"/>
      <c r="FAQ71" s="28"/>
      <c r="FAR71" s="24"/>
      <c r="FAS71" s="28"/>
      <c r="FAT71" s="24"/>
      <c r="FAU71" s="28"/>
      <c r="FAV71" s="24"/>
      <c r="FAW71" s="28"/>
      <c r="FAX71" s="24"/>
      <c r="FAY71" s="28"/>
      <c r="FAZ71" s="24"/>
      <c r="FBA71" s="28"/>
      <c r="FBB71" s="24"/>
      <c r="FBC71" s="28"/>
      <c r="FBD71" s="24"/>
      <c r="FBE71" s="28"/>
      <c r="FBF71" s="24"/>
      <c r="FBG71" s="28"/>
      <c r="FBH71" s="24"/>
      <c r="FBI71" s="28"/>
      <c r="FBJ71" s="24"/>
      <c r="FBK71" s="28"/>
      <c r="FBL71" s="24"/>
      <c r="FBM71" s="28"/>
      <c r="FBN71" s="24"/>
      <c r="FBO71" s="28"/>
      <c r="FBP71" s="24"/>
      <c r="FBQ71" s="28"/>
      <c r="FBR71" s="24"/>
      <c r="FBS71" s="28"/>
      <c r="FBT71" s="24"/>
      <c r="FBU71" s="28"/>
      <c r="FBV71" s="24"/>
      <c r="FBW71" s="28"/>
      <c r="FBX71" s="24"/>
      <c r="FBY71" s="28"/>
      <c r="FBZ71" s="24"/>
      <c r="FCA71" s="28"/>
      <c r="FCB71" s="24"/>
      <c r="FCC71" s="28"/>
      <c r="FCD71" s="24"/>
      <c r="FCE71" s="28"/>
      <c r="FCF71" s="24"/>
      <c r="FCG71" s="28"/>
      <c r="FCH71" s="24"/>
      <c r="FCI71" s="28"/>
      <c r="FCJ71" s="24"/>
      <c r="FCK71" s="28"/>
      <c r="FCL71" s="24"/>
      <c r="FCM71" s="28"/>
      <c r="FCN71" s="24"/>
      <c r="FCO71" s="28"/>
      <c r="FCP71" s="24"/>
      <c r="FCQ71" s="28"/>
      <c r="FCR71" s="24"/>
      <c r="FCS71" s="28"/>
      <c r="FCT71" s="24"/>
      <c r="FCU71" s="28"/>
      <c r="FCV71" s="24"/>
      <c r="FCW71" s="28"/>
      <c r="FCX71" s="24"/>
      <c r="FCY71" s="28"/>
      <c r="FCZ71" s="24"/>
      <c r="FDA71" s="28"/>
      <c r="FDB71" s="24"/>
      <c r="FDC71" s="28"/>
      <c r="FDD71" s="24"/>
      <c r="FDE71" s="28"/>
      <c r="FDF71" s="24"/>
      <c r="FDG71" s="28"/>
      <c r="FDH71" s="24"/>
      <c r="FDI71" s="28"/>
      <c r="FDJ71" s="24"/>
      <c r="FDK71" s="28"/>
      <c r="FDL71" s="24"/>
      <c r="FDM71" s="28"/>
      <c r="FDN71" s="24"/>
      <c r="FDO71" s="28"/>
      <c r="FDP71" s="24"/>
      <c r="FDQ71" s="28"/>
      <c r="FDR71" s="24"/>
      <c r="FDS71" s="28"/>
      <c r="FDT71" s="24"/>
      <c r="FDU71" s="28"/>
      <c r="FDV71" s="24"/>
      <c r="FDW71" s="28"/>
      <c r="FDX71" s="24"/>
      <c r="FDY71" s="28"/>
      <c r="FDZ71" s="24"/>
      <c r="FEA71" s="28"/>
      <c r="FEB71" s="24"/>
      <c r="FEC71" s="28"/>
      <c r="FED71" s="24"/>
      <c r="FEE71" s="28"/>
      <c r="FEF71" s="24"/>
      <c r="FEG71" s="28"/>
      <c r="FEH71" s="24"/>
      <c r="FEI71" s="28"/>
      <c r="FEJ71" s="24"/>
      <c r="FEK71" s="28"/>
      <c r="FEL71" s="24"/>
      <c r="FEM71" s="28"/>
      <c r="FEN71" s="24"/>
      <c r="FEO71" s="28"/>
      <c r="FEP71" s="24"/>
      <c r="FEQ71" s="28"/>
      <c r="FER71" s="24"/>
      <c r="FES71" s="28"/>
      <c r="FET71" s="24"/>
      <c r="FEU71" s="28"/>
      <c r="FEV71" s="24"/>
      <c r="FEW71" s="28"/>
      <c r="FEX71" s="24"/>
      <c r="FEY71" s="28"/>
      <c r="FEZ71" s="24"/>
      <c r="FFA71" s="28"/>
      <c r="FFB71" s="24"/>
      <c r="FFC71" s="28"/>
      <c r="FFD71" s="24"/>
      <c r="FFE71" s="28"/>
      <c r="FFF71" s="24"/>
      <c r="FFG71" s="28"/>
      <c r="FFH71" s="24"/>
      <c r="FFI71" s="28"/>
      <c r="FFJ71" s="24"/>
      <c r="FFK71" s="28"/>
      <c r="FFL71" s="24"/>
      <c r="FFM71" s="28"/>
      <c r="FFN71" s="24"/>
      <c r="FFO71" s="28"/>
      <c r="FFP71" s="24"/>
      <c r="FFQ71" s="28"/>
      <c r="FFR71" s="24"/>
      <c r="FFS71" s="28"/>
      <c r="FFT71" s="24"/>
      <c r="FFU71" s="28"/>
      <c r="FFV71" s="24"/>
      <c r="FFW71" s="28"/>
      <c r="FFX71" s="24"/>
      <c r="FFY71" s="28"/>
      <c r="FFZ71" s="24"/>
      <c r="FGA71" s="28"/>
      <c r="FGB71" s="24"/>
      <c r="FGC71" s="28"/>
      <c r="FGD71" s="24"/>
      <c r="FGE71" s="28"/>
      <c r="FGF71" s="24"/>
      <c r="FGG71" s="28"/>
      <c r="FGH71" s="24"/>
      <c r="FGI71" s="28"/>
      <c r="FGJ71" s="24"/>
      <c r="FGK71" s="28"/>
      <c r="FGL71" s="24"/>
      <c r="FGM71" s="28"/>
      <c r="FGN71" s="24"/>
      <c r="FGO71" s="28"/>
      <c r="FGP71" s="24"/>
      <c r="FGQ71" s="28"/>
      <c r="FGR71" s="24"/>
      <c r="FGS71" s="28"/>
      <c r="FGT71" s="24"/>
      <c r="FGU71" s="28"/>
      <c r="FGV71" s="24"/>
      <c r="FGW71" s="28"/>
      <c r="FGX71" s="24"/>
      <c r="FGY71" s="28"/>
      <c r="FGZ71" s="24"/>
      <c r="FHA71" s="28"/>
      <c r="FHB71" s="24"/>
      <c r="FHC71" s="28"/>
      <c r="FHD71" s="24"/>
      <c r="FHE71" s="28"/>
      <c r="FHF71" s="24"/>
      <c r="FHG71" s="28"/>
      <c r="FHH71" s="24"/>
      <c r="FHI71" s="28"/>
      <c r="FHJ71" s="24"/>
      <c r="FHK71" s="28"/>
      <c r="FHL71" s="24"/>
      <c r="FHM71" s="28"/>
      <c r="FHN71" s="24"/>
      <c r="FHO71" s="28"/>
      <c r="FHP71" s="24"/>
      <c r="FHQ71" s="28"/>
      <c r="FHR71" s="24"/>
      <c r="FHS71" s="28"/>
      <c r="FHT71" s="24"/>
      <c r="FHU71" s="28"/>
      <c r="FHV71" s="24"/>
      <c r="FHW71" s="28"/>
      <c r="FHX71" s="24"/>
      <c r="FHY71" s="28"/>
      <c r="FHZ71" s="24"/>
      <c r="FIA71" s="28"/>
      <c r="FIB71" s="24"/>
      <c r="FIC71" s="28"/>
      <c r="FID71" s="24"/>
      <c r="FIE71" s="28"/>
      <c r="FIF71" s="24"/>
      <c r="FIG71" s="28"/>
      <c r="FIH71" s="24"/>
      <c r="FII71" s="28"/>
      <c r="FIJ71" s="24"/>
      <c r="FIK71" s="28"/>
      <c r="FIL71" s="24"/>
      <c r="FIM71" s="28"/>
      <c r="FIN71" s="24"/>
      <c r="FIO71" s="28"/>
      <c r="FIP71" s="24"/>
      <c r="FIQ71" s="28"/>
      <c r="FIR71" s="24"/>
      <c r="FIS71" s="28"/>
      <c r="FIT71" s="24"/>
      <c r="FIU71" s="28"/>
      <c r="FIV71" s="24"/>
      <c r="FIW71" s="28"/>
      <c r="FIX71" s="24"/>
      <c r="FIY71" s="28"/>
      <c r="FIZ71" s="24"/>
      <c r="FJA71" s="28"/>
      <c r="FJB71" s="24"/>
      <c r="FJC71" s="28"/>
      <c r="FJD71" s="24"/>
      <c r="FJE71" s="28"/>
      <c r="FJF71" s="24"/>
      <c r="FJG71" s="28"/>
      <c r="FJH71" s="24"/>
      <c r="FJI71" s="28"/>
      <c r="FJJ71" s="24"/>
      <c r="FJK71" s="28"/>
      <c r="FJL71" s="24"/>
      <c r="FJM71" s="28"/>
      <c r="FJN71" s="24"/>
      <c r="FJO71" s="28"/>
      <c r="FJP71" s="24"/>
      <c r="FJQ71" s="28"/>
      <c r="FJR71" s="24"/>
      <c r="FJS71" s="28"/>
      <c r="FJT71" s="24"/>
      <c r="FJU71" s="28"/>
      <c r="FJV71" s="24"/>
      <c r="FJW71" s="28"/>
      <c r="FJX71" s="24"/>
      <c r="FJY71" s="28"/>
      <c r="FJZ71" s="24"/>
      <c r="FKA71" s="28"/>
      <c r="FKB71" s="24"/>
      <c r="FKC71" s="28"/>
      <c r="FKD71" s="24"/>
      <c r="FKE71" s="28"/>
      <c r="FKF71" s="24"/>
      <c r="FKG71" s="28"/>
      <c r="FKH71" s="24"/>
      <c r="FKI71" s="28"/>
      <c r="FKJ71" s="24"/>
      <c r="FKK71" s="28"/>
      <c r="FKL71" s="24"/>
      <c r="FKM71" s="28"/>
      <c r="FKN71" s="24"/>
      <c r="FKO71" s="28"/>
      <c r="FKP71" s="24"/>
      <c r="FKQ71" s="28"/>
      <c r="FKR71" s="24"/>
      <c r="FKS71" s="28"/>
      <c r="FKT71" s="24"/>
      <c r="FKU71" s="28"/>
      <c r="FKV71" s="24"/>
      <c r="FKW71" s="28"/>
      <c r="FKX71" s="24"/>
      <c r="FKY71" s="28"/>
      <c r="FKZ71" s="24"/>
      <c r="FLA71" s="28"/>
      <c r="FLB71" s="24"/>
      <c r="FLC71" s="28"/>
      <c r="FLD71" s="24"/>
      <c r="FLE71" s="28"/>
      <c r="FLF71" s="24"/>
      <c r="FLG71" s="28"/>
      <c r="FLH71" s="24"/>
      <c r="FLI71" s="28"/>
      <c r="FLJ71" s="24"/>
      <c r="FLK71" s="28"/>
      <c r="FLL71" s="24"/>
      <c r="FLM71" s="28"/>
      <c r="FLN71" s="24"/>
      <c r="FLO71" s="28"/>
      <c r="FLP71" s="24"/>
      <c r="FLQ71" s="28"/>
      <c r="FLR71" s="24"/>
      <c r="FLS71" s="28"/>
      <c r="FLT71" s="24"/>
      <c r="FLU71" s="28"/>
      <c r="FLV71" s="24"/>
      <c r="FLW71" s="28"/>
      <c r="FLX71" s="24"/>
      <c r="FLY71" s="28"/>
      <c r="FLZ71" s="24"/>
      <c r="FMA71" s="28"/>
      <c r="FMB71" s="24"/>
      <c r="FMC71" s="28"/>
      <c r="FMD71" s="24"/>
      <c r="FME71" s="28"/>
      <c r="FMF71" s="24"/>
      <c r="FMG71" s="28"/>
      <c r="FMH71" s="24"/>
      <c r="FMI71" s="28"/>
      <c r="FMJ71" s="24"/>
      <c r="FMK71" s="28"/>
      <c r="FML71" s="24"/>
      <c r="FMM71" s="28"/>
      <c r="FMN71" s="24"/>
      <c r="FMO71" s="28"/>
      <c r="FMP71" s="24"/>
      <c r="FMQ71" s="28"/>
      <c r="FMR71" s="24"/>
      <c r="FMS71" s="28"/>
      <c r="FMT71" s="24"/>
      <c r="FMU71" s="28"/>
      <c r="FMV71" s="24"/>
      <c r="FMW71" s="28"/>
      <c r="FMX71" s="24"/>
      <c r="FMY71" s="28"/>
      <c r="FMZ71" s="24"/>
      <c r="FNA71" s="28"/>
      <c r="FNB71" s="24"/>
      <c r="FNC71" s="28"/>
      <c r="FND71" s="24"/>
      <c r="FNE71" s="28"/>
      <c r="FNF71" s="24"/>
      <c r="FNG71" s="28"/>
      <c r="FNH71" s="24"/>
      <c r="FNI71" s="28"/>
      <c r="FNJ71" s="24"/>
      <c r="FNK71" s="28"/>
      <c r="FNL71" s="24"/>
      <c r="FNM71" s="28"/>
      <c r="FNN71" s="24"/>
      <c r="FNO71" s="28"/>
      <c r="FNP71" s="24"/>
      <c r="FNQ71" s="28"/>
      <c r="FNR71" s="24"/>
      <c r="FNS71" s="28"/>
      <c r="FNT71" s="24"/>
      <c r="FNU71" s="28"/>
      <c r="FNV71" s="24"/>
      <c r="FNW71" s="28"/>
      <c r="FNX71" s="24"/>
      <c r="FNY71" s="28"/>
      <c r="FNZ71" s="24"/>
      <c r="FOA71" s="28"/>
      <c r="FOB71" s="24"/>
      <c r="FOC71" s="28"/>
      <c r="FOD71" s="24"/>
      <c r="FOE71" s="28"/>
      <c r="FOF71" s="24"/>
      <c r="FOG71" s="28"/>
      <c r="FOH71" s="24"/>
      <c r="FOI71" s="28"/>
      <c r="FOJ71" s="24"/>
      <c r="FOK71" s="28"/>
      <c r="FOL71" s="24"/>
      <c r="FOM71" s="28"/>
      <c r="FON71" s="24"/>
      <c r="FOO71" s="28"/>
      <c r="FOP71" s="24"/>
      <c r="FOQ71" s="28"/>
      <c r="FOR71" s="24"/>
      <c r="FOS71" s="28"/>
      <c r="FOT71" s="24"/>
      <c r="FOU71" s="28"/>
      <c r="FOV71" s="24"/>
      <c r="FOW71" s="28"/>
      <c r="FOX71" s="24"/>
      <c r="FOY71" s="28"/>
      <c r="FOZ71" s="24"/>
      <c r="FPA71" s="28"/>
      <c r="FPB71" s="24"/>
      <c r="FPC71" s="28"/>
      <c r="FPD71" s="24"/>
      <c r="FPE71" s="28"/>
      <c r="FPF71" s="24"/>
      <c r="FPG71" s="28"/>
      <c r="FPH71" s="24"/>
      <c r="FPI71" s="28"/>
      <c r="FPJ71" s="24"/>
      <c r="FPK71" s="28"/>
      <c r="FPL71" s="24"/>
      <c r="FPM71" s="28"/>
      <c r="FPN71" s="24"/>
      <c r="FPO71" s="28"/>
      <c r="FPP71" s="24"/>
      <c r="FPQ71" s="28"/>
      <c r="FPR71" s="24"/>
      <c r="FPS71" s="28"/>
      <c r="FPT71" s="24"/>
      <c r="FPU71" s="28"/>
      <c r="FPV71" s="24"/>
      <c r="FPW71" s="28"/>
      <c r="FPX71" s="24"/>
      <c r="FPY71" s="28"/>
      <c r="FPZ71" s="24"/>
      <c r="FQA71" s="28"/>
      <c r="FQB71" s="24"/>
      <c r="FQC71" s="28"/>
      <c r="FQD71" s="24"/>
      <c r="FQE71" s="28"/>
      <c r="FQF71" s="24"/>
      <c r="FQG71" s="28"/>
      <c r="FQH71" s="24"/>
      <c r="FQI71" s="28"/>
      <c r="FQJ71" s="24"/>
      <c r="FQK71" s="28"/>
      <c r="FQL71" s="24"/>
      <c r="FQM71" s="28"/>
      <c r="FQN71" s="24"/>
      <c r="FQO71" s="28"/>
      <c r="FQP71" s="24"/>
      <c r="FQQ71" s="28"/>
      <c r="FQR71" s="24"/>
      <c r="FQS71" s="28"/>
      <c r="FQT71" s="24"/>
      <c r="FQU71" s="28"/>
      <c r="FQV71" s="24"/>
      <c r="FQW71" s="28"/>
      <c r="FQX71" s="24"/>
      <c r="FQY71" s="28"/>
      <c r="FQZ71" s="24"/>
      <c r="FRA71" s="28"/>
      <c r="FRB71" s="24"/>
      <c r="FRC71" s="28"/>
      <c r="FRD71" s="24"/>
      <c r="FRE71" s="28"/>
      <c r="FRF71" s="24"/>
      <c r="FRG71" s="28"/>
      <c r="FRH71" s="24"/>
      <c r="FRI71" s="28"/>
      <c r="FRJ71" s="24"/>
      <c r="FRK71" s="28"/>
      <c r="FRL71" s="24"/>
      <c r="FRM71" s="28"/>
      <c r="FRN71" s="24"/>
      <c r="FRO71" s="28"/>
      <c r="FRP71" s="24"/>
      <c r="FRQ71" s="28"/>
      <c r="FRR71" s="24"/>
      <c r="FRS71" s="28"/>
      <c r="FRT71" s="24"/>
      <c r="FRU71" s="28"/>
      <c r="FRV71" s="24"/>
      <c r="FRW71" s="28"/>
      <c r="FRX71" s="24"/>
      <c r="FRY71" s="28"/>
      <c r="FRZ71" s="24"/>
      <c r="FSA71" s="28"/>
      <c r="FSB71" s="24"/>
      <c r="FSC71" s="28"/>
      <c r="FSD71" s="24"/>
      <c r="FSE71" s="28"/>
      <c r="FSF71" s="24"/>
      <c r="FSG71" s="28"/>
      <c r="FSH71" s="24"/>
      <c r="FSI71" s="28"/>
      <c r="FSJ71" s="24"/>
      <c r="FSK71" s="28"/>
      <c r="FSL71" s="24"/>
      <c r="FSM71" s="28"/>
      <c r="FSN71" s="24"/>
      <c r="FSO71" s="28"/>
      <c r="FSP71" s="24"/>
      <c r="FSQ71" s="28"/>
      <c r="FSR71" s="24"/>
      <c r="FSS71" s="28"/>
      <c r="FST71" s="24"/>
      <c r="FSU71" s="28"/>
      <c r="FSV71" s="24"/>
      <c r="FSW71" s="28"/>
      <c r="FSX71" s="24"/>
      <c r="FSY71" s="28"/>
      <c r="FSZ71" s="24"/>
      <c r="FTA71" s="28"/>
      <c r="FTB71" s="24"/>
      <c r="FTC71" s="28"/>
      <c r="FTD71" s="24"/>
      <c r="FTE71" s="28"/>
      <c r="FTF71" s="24"/>
      <c r="FTG71" s="28"/>
      <c r="FTH71" s="24"/>
      <c r="FTI71" s="28"/>
      <c r="FTJ71" s="24"/>
      <c r="FTK71" s="28"/>
      <c r="FTL71" s="24"/>
      <c r="FTM71" s="28"/>
      <c r="FTN71" s="24"/>
      <c r="FTO71" s="28"/>
      <c r="FTP71" s="24"/>
      <c r="FTQ71" s="28"/>
      <c r="FTR71" s="24"/>
      <c r="FTS71" s="28"/>
      <c r="FTT71" s="24"/>
      <c r="FTU71" s="28"/>
      <c r="FTV71" s="24"/>
      <c r="FTW71" s="28"/>
      <c r="FTX71" s="24"/>
      <c r="FTY71" s="28"/>
      <c r="FTZ71" s="24"/>
      <c r="FUA71" s="28"/>
      <c r="FUB71" s="24"/>
      <c r="FUC71" s="28"/>
      <c r="FUD71" s="24"/>
      <c r="FUE71" s="28"/>
      <c r="FUF71" s="24"/>
      <c r="FUG71" s="28"/>
      <c r="FUH71" s="24"/>
      <c r="FUI71" s="28"/>
      <c r="FUJ71" s="24"/>
      <c r="FUK71" s="28"/>
      <c r="FUL71" s="24"/>
      <c r="FUM71" s="28"/>
      <c r="FUN71" s="24"/>
      <c r="FUO71" s="28"/>
      <c r="FUP71" s="24"/>
      <c r="FUQ71" s="28"/>
      <c r="FUR71" s="24"/>
      <c r="FUS71" s="28"/>
      <c r="FUT71" s="24"/>
      <c r="FUU71" s="28"/>
      <c r="FUV71" s="24"/>
      <c r="FUW71" s="28"/>
      <c r="FUX71" s="24"/>
      <c r="FUY71" s="28"/>
      <c r="FUZ71" s="24"/>
      <c r="FVA71" s="28"/>
      <c r="FVB71" s="24"/>
      <c r="FVC71" s="28"/>
      <c r="FVD71" s="24"/>
      <c r="FVE71" s="28"/>
      <c r="FVF71" s="24"/>
      <c r="FVG71" s="28"/>
      <c r="FVH71" s="24"/>
      <c r="FVI71" s="28"/>
      <c r="FVJ71" s="24"/>
      <c r="FVK71" s="28"/>
      <c r="FVL71" s="24"/>
      <c r="FVM71" s="28"/>
      <c r="FVN71" s="24"/>
      <c r="FVO71" s="28"/>
      <c r="FVP71" s="24"/>
      <c r="FVQ71" s="28"/>
      <c r="FVR71" s="24"/>
      <c r="FVS71" s="28"/>
      <c r="FVT71" s="24"/>
      <c r="FVU71" s="28"/>
      <c r="FVV71" s="24"/>
      <c r="FVW71" s="28"/>
      <c r="FVX71" s="24"/>
      <c r="FVY71" s="28"/>
      <c r="FVZ71" s="24"/>
      <c r="FWA71" s="28"/>
      <c r="FWB71" s="24"/>
      <c r="FWC71" s="28"/>
      <c r="FWD71" s="24"/>
      <c r="FWE71" s="28"/>
      <c r="FWF71" s="24"/>
      <c r="FWG71" s="28"/>
      <c r="FWH71" s="24"/>
      <c r="FWI71" s="28"/>
      <c r="FWJ71" s="24"/>
      <c r="FWK71" s="28"/>
      <c r="FWL71" s="24"/>
      <c r="FWM71" s="28"/>
      <c r="FWN71" s="24"/>
      <c r="FWO71" s="28"/>
      <c r="FWP71" s="24"/>
      <c r="FWQ71" s="28"/>
      <c r="FWR71" s="24"/>
      <c r="FWS71" s="28"/>
      <c r="FWT71" s="24"/>
      <c r="FWU71" s="28"/>
      <c r="FWV71" s="24"/>
      <c r="FWW71" s="28"/>
      <c r="FWX71" s="24"/>
      <c r="FWY71" s="28"/>
      <c r="FWZ71" s="24"/>
      <c r="FXA71" s="28"/>
      <c r="FXB71" s="24"/>
      <c r="FXC71" s="28"/>
      <c r="FXD71" s="24"/>
      <c r="FXE71" s="28"/>
      <c r="FXF71" s="24"/>
      <c r="FXG71" s="28"/>
      <c r="FXH71" s="24"/>
      <c r="FXI71" s="28"/>
      <c r="FXJ71" s="24"/>
      <c r="FXK71" s="28"/>
      <c r="FXL71" s="24"/>
      <c r="FXM71" s="28"/>
      <c r="FXN71" s="24"/>
      <c r="FXO71" s="28"/>
      <c r="FXP71" s="24"/>
      <c r="FXQ71" s="28"/>
      <c r="FXR71" s="24"/>
      <c r="FXS71" s="28"/>
      <c r="FXT71" s="24"/>
      <c r="FXU71" s="28"/>
      <c r="FXV71" s="24"/>
      <c r="FXW71" s="28"/>
      <c r="FXX71" s="24"/>
      <c r="FXY71" s="28"/>
      <c r="FXZ71" s="24"/>
      <c r="FYA71" s="28"/>
      <c r="FYB71" s="24"/>
      <c r="FYC71" s="28"/>
      <c r="FYD71" s="24"/>
      <c r="FYE71" s="28"/>
      <c r="FYF71" s="24"/>
      <c r="FYG71" s="28"/>
      <c r="FYH71" s="24"/>
      <c r="FYI71" s="28"/>
      <c r="FYJ71" s="24"/>
      <c r="FYK71" s="28"/>
      <c r="FYL71" s="24"/>
      <c r="FYM71" s="28"/>
      <c r="FYN71" s="24"/>
      <c r="FYO71" s="28"/>
      <c r="FYP71" s="24"/>
      <c r="FYQ71" s="28"/>
      <c r="FYR71" s="24"/>
      <c r="FYS71" s="28"/>
      <c r="FYT71" s="24"/>
      <c r="FYU71" s="28"/>
      <c r="FYV71" s="24"/>
      <c r="FYW71" s="28"/>
      <c r="FYX71" s="24"/>
      <c r="FYY71" s="28"/>
      <c r="FYZ71" s="24"/>
      <c r="FZA71" s="28"/>
      <c r="FZB71" s="24"/>
      <c r="FZC71" s="28"/>
      <c r="FZD71" s="24"/>
      <c r="FZE71" s="28"/>
      <c r="FZF71" s="24"/>
      <c r="FZG71" s="28"/>
      <c r="FZH71" s="24"/>
      <c r="FZI71" s="28"/>
      <c r="FZJ71" s="24"/>
      <c r="FZK71" s="28"/>
      <c r="FZL71" s="24"/>
      <c r="FZM71" s="28"/>
      <c r="FZN71" s="24"/>
      <c r="FZO71" s="28"/>
      <c r="FZP71" s="24"/>
      <c r="FZQ71" s="28"/>
      <c r="FZR71" s="24"/>
      <c r="FZS71" s="28"/>
      <c r="FZT71" s="24"/>
      <c r="FZU71" s="28"/>
      <c r="FZV71" s="24"/>
      <c r="FZW71" s="28"/>
      <c r="FZX71" s="24"/>
      <c r="FZY71" s="28"/>
      <c r="FZZ71" s="24"/>
      <c r="GAA71" s="28"/>
      <c r="GAB71" s="24"/>
      <c r="GAC71" s="28"/>
      <c r="GAD71" s="24"/>
      <c r="GAE71" s="28"/>
      <c r="GAF71" s="24"/>
      <c r="GAG71" s="28"/>
      <c r="GAH71" s="24"/>
      <c r="GAI71" s="28"/>
      <c r="GAJ71" s="24"/>
      <c r="GAK71" s="28"/>
      <c r="GAL71" s="24"/>
      <c r="GAM71" s="28"/>
      <c r="GAN71" s="24"/>
      <c r="GAO71" s="28"/>
      <c r="GAP71" s="24"/>
      <c r="GAQ71" s="28"/>
      <c r="GAR71" s="24"/>
      <c r="GAS71" s="28"/>
      <c r="GAT71" s="24"/>
      <c r="GAU71" s="28"/>
      <c r="GAV71" s="24"/>
      <c r="GAW71" s="28"/>
      <c r="GAX71" s="24"/>
      <c r="GAY71" s="28"/>
      <c r="GAZ71" s="24"/>
      <c r="GBA71" s="28"/>
      <c r="GBB71" s="24"/>
      <c r="GBC71" s="28"/>
      <c r="GBD71" s="24"/>
      <c r="GBE71" s="28"/>
      <c r="GBF71" s="24"/>
      <c r="GBG71" s="28"/>
      <c r="GBH71" s="24"/>
      <c r="GBI71" s="28"/>
      <c r="GBJ71" s="24"/>
      <c r="GBK71" s="28"/>
      <c r="GBL71" s="24"/>
      <c r="GBM71" s="28"/>
      <c r="GBN71" s="24"/>
      <c r="GBO71" s="28"/>
      <c r="GBP71" s="24"/>
      <c r="GBQ71" s="28"/>
      <c r="GBR71" s="24"/>
      <c r="GBS71" s="28"/>
      <c r="GBT71" s="24"/>
      <c r="GBU71" s="28"/>
      <c r="GBV71" s="24"/>
      <c r="GBW71" s="28"/>
      <c r="GBX71" s="24"/>
      <c r="GBY71" s="28"/>
      <c r="GBZ71" s="24"/>
      <c r="GCA71" s="28"/>
      <c r="GCB71" s="24"/>
      <c r="GCC71" s="28"/>
      <c r="GCD71" s="24"/>
      <c r="GCE71" s="28"/>
      <c r="GCF71" s="24"/>
      <c r="GCG71" s="28"/>
      <c r="GCH71" s="24"/>
      <c r="GCI71" s="28"/>
      <c r="GCJ71" s="24"/>
      <c r="GCK71" s="28"/>
      <c r="GCL71" s="24"/>
      <c r="GCM71" s="28"/>
      <c r="GCN71" s="24"/>
      <c r="GCO71" s="28"/>
      <c r="GCP71" s="24"/>
      <c r="GCQ71" s="28"/>
      <c r="GCR71" s="24"/>
      <c r="GCS71" s="28"/>
      <c r="GCT71" s="24"/>
      <c r="GCU71" s="28"/>
      <c r="GCV71" s="24"/>
      <c r="GCW71" s="28"/>
      <c r="GCX71" s="24"/>
      <c r="GCY71" s="28"/>
      <c r="GCZ71" s="24"/>
      <c r="GDA71" s="28"/>
      <c r="GDB71" s="24"/>
      <c r="GDC71" s="28"/>
      <c r="GDD71" s="24"/>
      <c r="GDE71" s="28"/>
      <c r="GDF71" s="24"/>
      <c r="GDG71" s="28"/>
      <c r="GDH71" s="24"/>
      <c r="GDI71" s="28"/>
      <c r="GDJ71" s="24"/>
      <c r="GDK71" s="28"/>
      <c r="GDL71" s="24"/>
      <c r="GDM71" s="28"/>
      <c r="GDN71" s="24"/>
      <c r="GDO71" s="28"/>
      <c r="GDP71" s="24"/>
      <c r="GDQ71" s="28"/>
      <c r="GDR71" s="24"/>
      <c r="GDS71" s="28"/>
      <c r="GDT71" s="24"/>
      <c r="GDU71" s="28"/>
      <c r="GDV71" s="24"/>
      <c r="GDW71" s="28"/>
      <c r="GDX71" s="24"/>
      <c r="GDY71" s="28"/>
      <c r="GDZ71" s="24"/>
      <c r="GEA71" s="28"/>
      <c r="GEB71" s="24"/>
      <c r="GEC71" s="28"/>
      <c r="GED71" s="24"/>
      <c r="GEE71" s="28"/>
      <c r="GEF71" s="24"/>
      <c r="GEG71" s="28"/>
      <c r="GEH71" s="24"/>
      <c r="GEI71" s="28"/>
      <c r="GEJ71" s="24"/>
      <c r="GEK71" s="28"/>
      <c r="GEL71" s="24"/>
      <c r="GEM71" s="28"/>
      <c r="GEN71" s="24"/>
      <c r="GEO71" s="28"/>
      <c r="GEP71" s="24"/>
      <c r="GEQ71" s="28"/>
      <c r="GER71" s="24"/>
      <c r="GES71" s="28"/>
      <c r="GET71" s="24"/>
      <c r="GEU71" s="28"/>
      <c r="GEV71" s="24"/>
      <c r="GEW71" s="28"/>
      <c r="GEX71" s="24"/>
      <c r="GEY71" s="28"/>
      <c r="GEZ71" s="24"/>
      <c r="GFA71" s="28"/>
      <c r="GFB71" s="24"/>
      <c r="GFC71" s="28"/>
      <c r="GFD71" s="24"/>
      <c r="GFE71" s="28"/>
      <c r="GFF71" s="24"/>
      <c r="GFG71" s="28"/>
      <c r="GFH71" s="24"/>
      <c r="GFI71" s="28"/>
      <c r="GFJ71" s="24"/>
      <c r="GFK71" s="28"/>
      <c r="GFL71" s="24"/>
      <c r="GFM71" s="28"/>
      <c r="GFN71" s="24"/>
      <c r="GFO71" s="28"/>
      <c r="GFP71" s="24"/>
      <c r="GFQ71" s="28"/>
      <c r="GFR71" s="24"/>
      <c r="GFS71" s="28"/>
      <c r="GFT71" s="24"/>
      <c r="GFU71" s="28"/>
      <c r="GFV71" s="24"/>
      <c r="GFW71" s="28"/>
      <c r="GFX71" s="24"/>
      <c r="GFY71" s="28"/>
      <c r="GFZ71" s="24"/>
      <c r="GGA71" s="28"/>
      <c r="GGB71" s="24"/>
      <c r="GGC71" s="28"/>
      <c r="GGD71" s="24"/>
      <c r="GGE71" s="28"/>
      <c r="GGF71" s="24"/>
      <c r="GGG71" s="28"/>
      <c r="GGH71" s="24"/>
      <c r="GGI71" s="28"/>
      <c r="GGJ71" s="24"/>
      <c r="GGK71" s="28"/>
      <c r="GGL71" s="24"/>
      <c r="GGM71" s="28"/>
      <c r="GGN71" s="24"/>
      <c r="GGO71" s="28"/>
      <c r="GGP71" s="24"/>
      <c r="GGQ71" s="28"/>
      <c r="GGR71" s="24"/>
      <c r="GGS71" s="28"/>
      <c r="GGT71" s="24"/>
      <c r="GGU71" s="28"/>
      <c r="GGV71" s="24"/>
      <c r="GGW71" s="28"/>
      <c r="GGX71" s="24"/>
      <c r="GGY71" s="28"/>
      <c r="GGZ71" s="24"/>
      <c r="GHA71" s="28"/>
      <c r="GHB71" s="24"/>
      <c r="GHC71" s="28"/>
      <c r="GHD71" s="24"/>
      <c r="GHE71" s="28"/>
      <c r="GHF71" s="24"/>
      <c r="GHG71" s="28"/>
      <c r="GHH71" s="24"/>
      <c r="GHI71" s="28"/>
      <c r="GHJ71" s="24"/>
      <c r="GHK71" s="28"/>
      <c r="GHL71" s="24"/>
      <c r="GHM71" s="28"/>
      <c r="GHN71" s="24"/>
      <c r="GHO71" s="28"/>
      <c r="GHP71" s="24"/>
      <c r="GHQ71" s="28"/>
      <c r="GHR71" s="24"/>
      <c r="GHS71" s="28"/>
      <c r="GHT71" s="24"/>
      <c r="GHU71" s="28"/>
      <c r="GHV71" s="24"/>
      <c r="GHW71" s="28"/>
      <c r="GHX71" s="24"/>
      <c r="GHY71" s="28"/>
      <c r="GHZ71" s="24"/>
      <c r="GIA71" s="28"/>
      <c r="GIB71" s="24"/>
      <c r="GIC71" s="28"/>
      <c r="GID71" s="24"/>
      <c r="GIE71" s="28"/>
      <c r="GIF71" s="24"/>
      <c r="GIG71" s="28"/>
      <c r="GIH71" s="24"/>
      <c r="GII71" s="28"/>
      <c r="GIJ71" s="24"/>
      <c r="GIK71" s="28"/>
      <c r="GIL71" s="24"/>
      <c r="GIM71" s="28"/>
      <c r="GIN71" s="24"/>
      <c r="GIO71" s="28"/>
      <c r="GIP71" s="24"/>
      <c r="GIQ71" s="28"/>
      <c r="GIR71" s="24"/>
      <c r="GIS71" s="28"/>
      <c r="GIT71" s="24"/>
      <c r="GIU71" s="28"/>
      <c r="GIV71" s="24"/>
      <c r="GIW71" s="28"/>
      <c r="GIX71" s="24"/>
      <c r="GIY71" s="28"/>
      <c r="GIZ71" s="24"/>
      <c r="GJA71" s="28"/>
      <c r="GJB71" s="24"/>
      <c r="GJC71" s="28"/>
      <c r="GJD71" s="24"/>
      <c r="GJE71" s="28"/>
      <c r="GJF71" s="24"/>
      <c r="GJG71" s="28"/>
      <c r="GJH71" s="24"/>
      <c r="GJI71" s="28"/>
      <c r="GJJ71" s="24"/>
      <c r="GJK71" s="28"/>
      <c r="GJL71" s="24"/>
      <c r="GJM71" s="28"/>
      <c r="GJN71" s="24"/>
      <c r="GJO71" s="28"/>
      <c r="GJP71" s="24"/>
      <c r="GJQ71" s="28"/>
      <c r="GJR71" s="24"/>
      <c r="GJS71" s="28"/>
      <c r="GJT71" s="24"/>
      <c r="GJU71" s="28"/>
      <c r="GJV71" s="24"/>
      <c r="GJW71" s="28"/>
      <c r="GJX71" s="24"/>
      <c r="GJY71" s="28"/>
      <c r="GJZ71" s="24"/>
      <c r="GKA71" s="28"/>
      <c r="GKB71" s="24"/>
      <c r="GKC71" s="28"/>
      <c r="GKD71" s="24"/>
      <c r="GKE71" s="28"/>
      <c r="GKF71" s="24"/>
      <c r="GKG71" s="28"/>
      <c r="GKH71" s="24"/>
      <c r="GKI71" s="28"/>
      <c r="GKJ71" s="24"/>
      <c r="GKK71" s="28"/>
      <c r="GKL71" s="24"/>
      <c r="GKM71" s="28"/>
      <c r="GKN71" s="24"/>
      <c r="GKO71" s="28"/>
      <c r="GKP71" s="24"/>
      <c r="GKQ71" s="28"/>
      <c r="GKR71" s="24"/>
      <c r="GKS71" s="28"/>
      <c r="GKT71" s="24"/>
      <c r="GKU71" s="28"/>
      <c r="GKV71" s="24"/>
      <c r="GKW71" s="28"/>
      <c r="GKX71" s="24"/>
      <c r="GKY71" s="28"/>
      <c r="GKZ71" s="24"/>
      <c r="GLA71" s="28"/>
      <c r="GLB71" s="24"/>
      <c r="GLC71" s="28"/>
      <c r="GLD71" s="24"/>
      <c r="GLE71" s="28"/>
      <c r="GLF71" s="24"/>
      <c r="GLG71" s="28"/>
      <c r="GLH71" s="24"/>
      <c r="GLI71" s="28"/>
      <c r="GLJ71" s="24"/>
      <c r="GLK71" s="28"/>
      <c r="GLL71" s="24"/>
      <c r="GLM71" s="28"/>
      <c r="GLN71" s="24"/>
      <c r="GLO71" s="28"/>
      <c r="GLP71" s="24"/>
      <c r="GLQ71" s="28"/>
      <c r="GLR71" s="24"/>
      <c r="GLS71" s="28"/>
      <c r="GLT71" s="24"/>
      <c r="GLU71" s="28"/>
      <c r="GLV71" s="24"/>
      <c r="GLW71" s="28"/>
      <c r="GLX71" s="24"/>
      <c r="GLY71" s="28"/>
      <c r="GLZ71" s="24"/>
      <c r="GMA71" s="28"/>
      <c r="GMB71" s="24"/>
      <c r="GMC71" s="28"/>
      <c r="GMD71" s="24"/>
      <c r="GME71" s="28"/>
      <c r="GMF71" s="24"/>
      <c r="GMG71" s="28"/>
      <c r="GMH71" s="24"/>
      <c r="GMI71" s="28"/>
      <c r="GMJ71" s="24"/>
      <c r="GMK71" s="28"/>
      <c r="GML71" s="24"/>
      <c r="GMM71" s="28"/>
      <c r="GMN71" s="24"/>
      <c r="GMO71" s="28"/>
      <c r="GMP71" s="24"/>
      <c r="GMQ71" s="28"/>
      <c r="GMR71" s="24"/>
      <c r="GMS71" s="28"/>
      <c r="GMT71" s="24"/>
      <c r="GMU71" s="28"/>
      <c r="GMV71" s="24"/>
      <c r="GMW71" s="28"/>
      <c r="GMX71" s="24"/>
      <c r="GMY71" s="28"/>
      <c r="GMZ71" s="24"/>
      <c r="GNA71" s="28"/>
      <c r="GNB71" s="24"/>
      <c r="GNC71" s="28"/>
      <c r="GND71" s="24"/>
      <c r="GNE71" s="28"/>
      <c r="GNF71" s="24"/>
      <c r="GNG71" s="28"/>
      <c r="GNH71" s="24"/>
      <c r="GNI71" s="28"/>
      <c r="GNJ71" s="24"/>
      <c r="GNK71" s="28"/>
      <c r="GNL71" s="24"/>
      <c r="GNM71" s="28"/>
      <c r="GNN71" s="24"/>
      <c r="GNO71" s="28"/>
      <c r="GNP71" s="24"/>
      <c r="GNQ71" s="28"/>
      <c r="GNR71" s="24"/>
      <c r="GNS71" s="28"/>
      <c r="GNT71" s="24"/>
      <c r="GNU71" s="28"/>
      <c r="GNV71" s="24"/>
      <c r="GNW71" s="28"/>
      <c r="GNX71" s="24"/>
      <c r="GNY71" s="28"/>
      <c r="GNZ71" s="24"/>
      <c r="GOA71" s="28"/>
      <c r="GOB71" s="24"/>
      <c r="GOC71" s="28"/>
      <c r="GOD71" s="24"/>
      <c r="GOE71" s="28"/>
      <c r="GOF71" s="24"/>
      <c r="GOG71" s="28"/>
      <c r="GOH71" s="24"/>
      <c r="GOI71" s="28"/>
      <c r="GOJ71" s="24"/>
      <c r="GOK71" s="28"/>
      <c r="GOL71" s="24"/>
      <c r="GOM71" s="28"/>
      <c r="GON71" s="24"/>
      <c r="GOO71" s="28"/>
      <c r="GOP71" s="24"/>
      <c r="GOQ71" s="28"/>
      <c r="GOR71" s="24"/>
      <c r="GOS71" s="28"/>
      <c r="GOT71" s="24"/>
      <c r="GOU71" s="28"/>
      <c r="GOV71" s="24"/>
      <c r="GOW71" s="28"/>
      <c r="GOX71" s="24"/>
      <c r="GOY71" s="28"/>
      <c r="GOZ71" s="24"/>
      <c r="GPA71" s="28"/>
      <c r="GPB71" s="24"/>
      <c r="GPC71" s="28"/>
      <c r="GPD71" s="24"/>
      <c r="GPE71" s="28"/>
      <c r="GPF71" s="24"/>
      <c r="GPG71" s="28"/>
      <c r="GPH71" s="24"/>
      <c r="GPI71" s="28"/>
      <c r="GPJ71" s="24"/>
      <c r="GPK71" s="28"/>
      <c r="GPL71" s="24"/>
      <c r="GPM71" s="28"/>
      <c r="GPN71" s="24"/>
      <c r="GPO71" s="28"/>
      <c r="GPP71" s="24"/>
      <c r="GPQ71" s="28"/>
      <c r="GPR71" s="24"/>
      <c r="GPS71" s="28"/>
      <c r="GPT71" s="24"/>
      <c r="GPU71" s="28"/>
      <c r="GPV71" s="24"/>
      <c r="GPW71" s="28"/>
      <c r="GPX71" s="24"/>
      <c r="GPY71" s="28"/>
      <c r="GPZ71" s="24"/>
      <c r="GQA71" s="28"/>
      <c r="GQB71" s="24"/>
      <c r="GQC71" s="28"/>
      <c r="GQD71" s="24"/>
      <c r="GQE71" s="28"/>
      <c r="GQF71" s="24"/>
      <c r="GQG71" s="28"/>
      <c r="GQH71" s="24"/>
      <c r="GQI71" s="28"/>
      <c r="GQJ71" s="24"/>
      <c r="GQK71" s="28"/>
      <c r="GQL71" s="24"/>
      <c r="GQM71" s="28"/>
      <c r="GQN71" s="24"/>
      <c r="GQO71" s="28"/>
      <c r="GQP71" s="24"/>
      <c r="GQQ71" s="28"/>
      <c r="GQR71" s="24"/>
      <c r="GQS71" s="28"/>
      <c r="GQT71" s="24"/>
      <c r="GQU71" s="28"/>
      <c r="GQV71" s="24"/>
      <c r="GQW71" s="28"/>
      <c r="GQX71" s="24"/>
      <c r="GQY71" s="28"/>
      <c r="GQZ71" s="24"/>
      <c r="GRA71" s="28"/>
      <c r="GRB71" s="24"/>
      <c r="GRC71" s="28"/>
      <c r="GRD71" s="24"/>
      <c r="GRE71" s="28"/>
      <c r="GRF71" s="24"/>
      <c r="GRG71" s="28"/>
      <c r="GRH71" s="24"/>
      <c r="GRI71" s="28"/>
      <c r="GRJ71" s="24"/>
      <c r="GRK71" s="28"/>
      <c r="GRL71" s="24"/>
      <c r="GRM71" s="28"/>
      <c r="GRN71" s="24"/>
      <c r="GRO71" s="28"/>
      <c r="GRP71" s="24"/>
      <c r="GRQ71" s="28"/>
      <c r="GRR71" s="24"/>
      <c r="GRS71" s="28"/>
      <c r="GRT71" s="24"/>
      <c r="GRU71" s="28"/>
      <c r="GRV71" s="24"/>
      <c r="GRW71" s="28"/>
      <c r="GRX71" s="24"/>
      <c r="GRY71" s="28"/>
      <c r="GRZ71" s="24"/>
      <c r="GSA71" s="28"/>
      <c r="GSB71" s="24"/>
      <c r="GSC71" s="28"/>
      <c r="GSD71" s="24"/>
      <c r="GSE71" s="28"/>
      <c r="GSF71" s="24"/>
      <c r="GSG71" s="28"/>
      <c r="GSH71" s="24"/>
      <c r="GSI71" s="28"/>
      <c r="GSJ71" s="24"/>
      <c r="GSK71" s="28"/>
      <c r="GSL71" s="24"/>
      <c r="GSM71" s="28"/>
      <c r="GSN71" s="24"/>
      <c r="GSO71" s="28"/>
      <c r="GSP71" s="24"/>
      <c r="GSQ71" s="28"/>
      <c r="GSR71" s="24"/>
      <c r="GSS71" s="28"/>
      <c r="GST71" s="24"/>
      <c r="GSU71" s="28"/>
      <c r="GSV71" s="24"/>
      <c r="GSW71" s="28"/>
      <c r="GSX71" s="24"/>
      <c r="GSY71" s="28"/>
      <c r="GSZ71" s="24"/>
      <c r="GTA71" s="28"/>
      <c r="GTB71" s="24"/>
      <c r="GTC71" s="28"/>
      <c r="GTD71" s="24"/>
      <c r="GTE71" s="28"/>
      <c r="GTF71" s="24"/>
      <c r="GTG71" s="28"/>
      <c r="GTH71" s="24"/>
      <c r="GTI71" s="28"/>
      <c r="GTJ71" s="24"/>
      <c r="GTK71" s="28"/>
      <c r="GTL71" s="24"/>
      <c r="GTM71" s="28"/>
      <c r="GTN71" s="24"/>
      <c r="GTO71" s="28"/>
      <c r="GTP71" s="24"/>
      <c r="GTQ71" s="28"/>
      <c r="GTR71" s="24"/>
      <c r="GTS71" s="28"/>
      <c r="GTT71" s="24"/>
      <c r="GTU71" s="28"/>
      <c r="GTV71" s="24"/>
      <c r="GTW71" s="28"/>
      <c r="GTX71" s="24"/>
      <c r="GTY71" s="28"/>
      <c r="GTZ71" s="24"/>
      <c r="GUA71" s="28"/>
      <c r="GUB71" s="24"/>
      <c r="GUC71" s="28"/>
      <c r="GUD71" s="24"/>
      <c r="GUE71" s="28"/>
      <c r="GUF71" s="24"/>
      <c r="GUG71" s="28"/>
      <c r="GUH71" s="24"/>
      <c r="GUI71" s="28"/>
      <c r="GUJ71" s="24"/>
      <c r="GUK71" s="28"/>
      <c r="GUL71" s="24"/>
      <c r="GUM71" s="28"/>
      <c r="GUN71" s="24"/>
      <c r="GUO71" s="28"/>
      <c r="GUP71" s="24"/>
      <c r="GUQ71" s="28"/>
      <c r="GUR71" s="24"/>
      <c r="GUS71" s="28"/>
      <c r="GUT71" s="24"/>
      <c r="GUU71" s="28"/>
      <c r="GUV71" s="24"/>
      <c r="GUW71" s="28"/>
      <c r="GUX71" s="24"/>
      <c r="GUY71" s="28"/>
      <c r="GUZ71" s="24"/>
      <c r="GVA71" s="28"/>
      <c r="GVB71" s="24"/>
      <c r="GVC71" s="28"/>
      <c r="GVD71" s="24"/>
      <c r="GVE71" s="28"/>
      <c r="GVF71" s="24"/>
      <c r="GVG71" s="28"/>
      <c r="GVH71" s="24"/>
      <c r="GVI71" s="28"/>
      <c r="GVJ71" s="24"/>
      <c r="GVK71" s="28"/>
      <c r="GVL71" s="24"/>
      <c r="GVM71" s="28"/>
      <c r="GVN71" s="24"/>
      <c r="GVO71" s="28"/>
      <c r="GVP71" s="24"/>
      <c r="GVQ71" s="28"/>
      <c r="GVR71" s="24"/>
      <c r="GVS71" s="28"/>
      <c r="GVT71" s="24"/>
      <c r="GVU71" s="28"/>
      <c r="GVV71" s="24"/>
      <c r="GVW71" s="28"/>
      <c r="GVX71" s="24"/>
      <c r="GVY71" s="28"/>
      <c r="GVZ71" s="24"/>
      <c r="GWA71" s="28"/>
      <c r="GWB71" s="24"/>
      <c r="GWC71" s="28"/>
      <c r="GWD71" s="24"/>
      <c r="GWE71" s="28"/>
      <c r="GWF71" s="24"/>
      <c r="GWG71" s="28"/>
      <c r="GWH71" s="24"/>
      <c r="GWI71" s="28"/>
      <c r="GWJ71" s="24"/>
      <c r="GWK71" s="28"/>
      <c r="GWL71" s="24"/>
      <c r="GWM71" s="28"/>
      <c r="GWN71" s="24"/>
      <c r="GWO71" s="28"/>
      <c r="GWP71" s="24"/>
      <c r="GWQ71" s="28"/>
      <c r="GWR71" s="24"/>
      <c r="GWS71" s="28"/>
      <c r="GWT71" s="24"/>
      <c r="GWU71" s="28"/>
      <c r="GWV71" s="24"/>
      <c r="GWW71" s="28"/>
      <c r="GWX71" s="24"/>
      <c r="GWY71" s="28"/>
      <c r="GWZ71" s="24"/>
      <c r="GXA71" s="28"/>
      <c r="GXB71" s="24"/>
      <c r="GXC71" s="28"/>
      <c r="GXD71" s="24"/>
      <c r="GXE71" s="28"/>
      <c r="GXF71" s="24"/>
      <c r="GXG71" s="28"/>
      <c r="GXH71" s="24"/>
      <c r="GXI71" s="28"/>
      <c r="GXJ71" s="24"/>
      <c r="GXK71" s="28"/>
      <c r="GXL71" s="24"/>
      <c r="GXM71" s="28"/>
      <c r="GXN71" s="24"/>
      <c r="GXO71" s="28"/>
      <c r="GXP71" s="24"/>
      <c r="GXQ71" s="28"/>
      <c r="GXR71" s="24"/>
      <c r="GXS71" s="28"/>
      <c r="GXT71" s="24"/>
      <c r="GXU71" s="28"/>
      <c r="GXV71" s="24"/>
      <c r="GXW71" s="28"/>
      <c r="GXX71" s="24"/>
      <c r="GXY71" s="28"/>
      <c r="GXZ71" s="24"/>
      <c r="GYA71" s="28"/>
      <c r="GYB71" s="24"/>
      <c r="GYC71" s="28"/>
      <c r="GYD71" s="24"/>
      <c r="GYE71" s="28"/>
      <c r="GYF71" s="24"/>
      <c r="GYG71" s="28"/>
      <c r="GYH71" s="24"/>
      <c r="GYI71" s="28"/>
      <c r="GYJ71" s="24"/>
      <c r="GYK71" s="28"/>
      <c r="GYL71" s="24"/>
      <c r="GYM71" s="28"/>
      <c r="GYN71" s="24"/>
      <c r="GYO71" s="28"/>
      <c r="GYP71" s="24"/>
      <c r="GYQ71" s="28"/>
      <c r="GYR71" s="24"/>
      <c r="GYS71" s="28"/>
      <c r="GYT71" s="24"/>
      <c r="GYU71" s="28"/>
      <c r="GYV71" s="24"/>
      <c r="GYW71" s="28"/>
      <c r="GYX71" s="24"/>
      <c r="GYY71" s="28"/>
      <c r="GYZ71" s="24"/>
      <c r="GZA71" s="28"/>
      <c r="GZB71" s="24"/>
      <c r="GZC71" s="28"/>
      <c r="GZD71" s="24"/>
      <c r="GZE71" s="28"/>
      <c r="GZF71" s="24"/>
      <c r="GZG71" s="28"/>
      <c r="GZH71" s="24"/>
      <c r="GZI71" s="28"/>
      <c r="GZJ71" s="24"/>
      <c r="GZK71" s="28"/>
      <c r="GZL71" s="24"/>
      <c r="GZM71" s="28"/>
      <c r="GZN71" s="24"/>
      <c r="GZO71" s="28"/>
      <c r="GZP71" s="24"/>
      <c r="GZQ71" s="28"/>
      <c r="GZR71" s="24"/>
      <c r="GZS71" s="28"/>
      <c r="GZT71" s="24"/>
      <c r="GZU71" s="28"/>
      <c r="GZV71" s="24"/>
      <c r="GZW71" s="28"/>
      <c r="GZX71" s="24"/>
      <c r="GZY71" s="28"/>
      <c r="GZZ71" s="24"/>
      <c r="HAA71" s="28"/>
      <c r="HAB71" s="24"/>
      <c r="HAC71" s="28"/>
      <c r="HAD71" s="24"/>
      <c r="HAE71" s="28"/>
      <c r="HAF71" s="24"/>
      <c r="HAG71" s="28"/>
      <c r="HAH71" s="24"/>
      <c r="HAI71" s="28"/>
      <c r="HAJ71" s="24"/>
      <c r="HAK71" s="28"/>
      <c r="HAL71" s="24"/>
      <c r="HAM71" s="28"/>
      <c r="HAN71" s="24"/>
      <c r="HAO71" s="28"/>
      <c r="HAP71" s="24"/>
      <c r="HAQ71" s="28"/>
      <c r="HAR71" s="24"/>
      <c r="HAS71" s="28"/>
      <c r="HAT71" s="24"/>
      <c r="HAU71" s="28"/>
      <c r="HAV71" s="24"/>
      <c r="HAW71" s="28"/>
      <c r="HAX71" s="24"/>
      <c r="HAY71" s="28"/>
      <c r="HAZ71" s="24"/>
      <c r="HBA71" s="28"/>
      <c r="HBB71" s="24"/>
      <c r="HBC71" s="28"/>
      <c r="HBD71" s="24"/>
      <c r="HBE71" s="28"/>
      <c r="HBF71" s="24"/>
      <c r="HBG71" s="28"/>
      <c r="HBH71" s="24"/>
      <c r="HBI71" s="28"/>
      <c r="HBJ71" s="24"/>
      <c r="HBK71" s="28"/>
      <c r="HBL71" s="24"/>
      <c r="HBM71" s="28"/>
      <c r="HBN71" s="24"/>
      <c r="HBO71" s="28"/>
      <c r="HBP71" s="24"/>
      <c r="HBQ71" s="28"/>
      <c r="HBR71" s="24"/>
      <c r="HBS71" s="28"/>
      <c r="HBT71" s="24"/>
      <c r="HBU71" s="28"/>
      <c r="HBV71" s="24"/>
      <c r="HBW71" s="28"/>
      <c r="HBX71" s="24"/>
      <c r="HBY71" s="28"/>
      <c r="HBZ71" s="24"/>
      <c r="HCA71" s="28"/>
      <c r="HCB71" s="24"/>
      <c r="HCC71" s="28"/>
      <c r="HCD71" s="24"/>
      <c r="HCE71" s="28"/>
      <c r="HCF71" s="24"/>
      <c r="HCG71" s="28"/>
      <c r="HCH71" s="24"/>
      <c r="HCI71" s="28"/>
      <c r="HCJ71" s="24"/>
      <c r="HCK71" s="28"/>
      <c r="HCL71" s="24"/>
      <c r="HCM71" s="28"/>
      <c r="HCN71" s="24"/>
      <c r="HCO71" s="28"/>
      <c r="HCP71" s="24"/>
      <c r="HCQ71" s="28"/>
      <c r="HCR71" s="24"/>
      <c r="HCS71" s="28"/>
      <c r="HCT71" s="24"/>
      <c r="HCU71" s="28"/>
      <c r="HCV71" s="24"/>
      <c r="HCW71" s="28"/>
      <c r="HCX71" s="24"/>
      <c r="HCY71" s="28"/>
      <c r="HCZ71" s="24"/>
      <c r="HDA71" s="28"/>
      <c r="HDB71" s="24"/>
      <c r="HDC71" s="28"/>
      <c r="HDD71" s="24"/>
      <c r="HDE71" s="28"/>
      <c r="HDF71" s="24"/>
      <c r="HDG71" s="28"/>
      <c r="HDH71" s="24"/>
      <c r="HDI71" s="28"/>
      <c r="HDJ71" s="24"/>
      <c r="HDK71" s="28"/>
      <c r="HDL71" s="24"/>
      <c r="HDM71" s="28"/>
      <c r="HDN71" s="24"/>
      <c r="HDO71" s="28"/>
      <c r="HDP71" s="24"/>
      <c r="HDQ71" s="28"/>
      <c r="HDR71" s="24"/>
      <c r="HDS71" s="28"/>
      <c r="HDT71" s="24"/>
      <c r="HDU71" s="28"/>
      <c r="HDV71" s="24"/>
      <c r="HDW71" s="28"/>
      <c r="HDX71" s="24"/>
      <c r="HDY71" s="28"/>
      <c r="HDZ71" s="24"/>
      <c r="HEA71" s="28"/>
      <c r="HEB71" s="24"/>
      <c r="HEC71" s="28"/>
      <c r="HED71" s="24"/>
      <c r="HEE71" s="28"/>
      <c r="HEF71" s="24"/>
      <c r="HEG71" s="28"/>
      <c r="HEH71" s="24"/>
      <c r="HEI71" s="28"/>
      <c r="HEJ71" s="24"/>
      <c r="HEK71" s="28"/>
      <c r="HEL71" s="24"/>
      <c r="HEM71" s="28"/>
      <c r="HEN71" s="24"/>
      <c r="HEO71" s="28"/>
      <c r="HEP71" s="24"/>
      <c r="HEQ71" s="28"/>
      <c r="HER71" s="24"/>
      <c r="HES71" s="28"/>
      <c r="HET71" s="24"/>
      <c r="HEU71" s="28"/>
      <c r="HEV71" s="24"/>
      <c r="HEW71" s="28"/>
      <c r="HEX71" s="24"/>
      <c r="HEY71" s="28"/>
      <c r="HEZ71" s="24"/>
      <c r="HFA71" s="28"/>
      <c r="HFB71" s="24"/>
      <c r="HFC71" s="28"/>
      <c r="HFD71" s="24"/>
      <c r="HFE71" s="28"/>
      <c r="HFF71" s="24"/>
      <c r="HFG71" s="28"/>
      <c r="HFH71" s="24"/>
      <c r="HFI71" s="28"/>
      <c r="HFJ71" s="24"/>
      <c r="HFK71" s="28"/>
      <c r="HFL71" s="24"/>
      <c r="HFM71" s="28"/>
      <c r="HFN71" s="24"/>
      <c r="HFO71" s="28"/>
      <c r="HFP71" s="24"/>
      <c r="HFQ71" s="28"/>
      <c r="HFR71" s="24"/>
      <c r="HFS71" s="28"/>
      <c r="HFT71" s="24"/>
      <c r="HFU71" s="28"/>
      <c r="HFV71" s="24"/>
      <c r="HFW71" s="28"/>
      <c r="HFX71" s="24"/>
      <c r="HFY71" s="28"/>
      <c r="HFZ71" s="24"/>
      <c r="HGA71" s="28"/>
      <c r="HGB71" s="24"/>
      <c r="HGC71" s="28"/>
      <c r="HGD71" s="24"/>
      <c r="HGE71" s="28"/>
      <c r="HGF71" s="24"/>
      <c r="HGG71" s="28"/>
      <c r="HGH71" s="24"/>
      <c r="HGI71" s="28"/>
      <c r="HGJ71" s="24"/>
      <c r="HGK71" s="28"/>
      <c r="HGL71" s="24"/>
      <c r="HGM71" s="28"/>
      <c r="HGN71" s="24"/>
      <c r="HGO71" s="28"/>
      <c r="HGP71" s="24"/>
      <c r="HGQ71" s="28"/>
      <c r="HGR71" s="24"/>
      <c r="HGS71" s="28"/>
      <c r="HGT71" s="24"/>
      <c r="HGU71" s="28"/>
      <c r="HGV71" s="24"/>
      <c r="HGW71" s="28"/>
      <c r="HGX71" s="24"/>
      <c r="HGY71" s="28"/>
      <c r="HGZ71" s="24"/>
      <c r="HHA71" s="28"/>
      <c r="HHB71" s="24"/>
      <c r="HHC71" s="28"/>
      <c r="HHD71" s="24"/>
      <c r="HHE71" s="28"/>
      <c r="HHF71" s="24"/>
      <c r="HHG71" s="28"/>
      <c r="HHH71" s="24"/>
      <c r="HHI71" s="28"/>
      <c r="HHJ71" s="24"/>
      <c r="HHK71" s="28"/>
      <c r="HHL71" s="24"/>
      <c r="HHM71" s="28"/>
      <c r="HHN71" s="24"/>
      <c r="HHO71" s="28"/>
      <c r="HHP71" s="24"/>
      <c r="HHQ71" s="28"/>
      <c r="HHR71" s="24"/>
      <c r="HHS71" s="28"/>
      <c r="HHT71" s="24"/>
      <c r="HHU71" s="28"/>
      <c r="HHV71" s="24"/>
      <c r="HHW71" s="28"/>
      <c r="HHX71" s="24"/>
      <c r="HHY71" s="28"/>
      <c r="HHZ71" s="24"/>
      <c r="HIA71" s="28"/>
      <c r="HIB71" s="24"/>
      <c r="HIC71" s="28"/>
      <c r="HID71" s="24"/>
      <c r="HIE71" s="28"/>
      <c r="HIF71" s="24"/>
      <c r="HIG71" s="28"/>
      <c r="HIH71" s="24"/>
      <c r="HII71" s="28"/>
      <c r="HIJ71" s="24"/>
      <c r="HIK71" s="28"/>
      <c r="HIL71" s="24"/>
      <c r="HIM71" s="28"/>
      <c r="HIN71" s="24"/>
      <c r="HIO71" s="28"/>
      <c r="HIP71" s="24"/>
      <c r="HIQ71" s="28"/>
      <c r="HIR71" s="24"/>
      <c r="HIS71" s="28"/>
      <c r="HIT71" s="24"/>
      <c r="HIU71" s="28"/>
      <c r="HIV71" s="24"/>
      <c r="HIW71" s="28"/>
      <c r="HIX71" s="24"/>
      <c r="HIY71" s="28"/>
      <c r="HIZ71" s="24"/>
      <c r="HJA71" s="28"/>
      <c r="HJB71" s="24"/>
      <c r="HJC71" s="28"/>
      <c r="HJD71" s="24"/>
      <c r="HJE71" s="28"/>
      <c r="HJF71" s="24"/>
      <c r="HJG71" s="28"/>
      <c r="HJH71" s="24"/>
      <c r="HJI71" s="28"/>
      <c r="HJJ71" s="24"/>
      <c r="HJK71" s="28"/>
      <c r="HJL71" s="24"/>
      <c r="HJM71" s="28"/>
      <c r="HJN71" s="24"/>
      <c r="HJO71" s="28"/>
      <c r="HJP71" s="24"/>
      <c r="HJQ71" s="28"/>
      <c r="HJR71" s="24"/>
      <c r="HJS71" s="28"/>
      <c r="HJT71" s="24"/>
      <c r="HJU71" s="28"/>
      <c r="HJV71" s="24"/>
      <c r="HJW71" s="28"/>
      <c r="HJX71" s="24"/>
      <c r="HJY71" s="28"/>
      <c r="HJZ71" s="24"/>
      <c r="HKA71" s="28"/>
      <c r="HKB71" s="24"/>
      <c r="HKC71" s="28"/>
      <c r="HKD71" s="24"/>
      <c r="HKE71" s="28"/>
      <c r="HKF71" s="24"/>
      <c r="HKG71" s="28"/>
      <c r="HKH71" s="24"/>
      <c r="HKI71" s="28"/>
      <c r="HKJ71" s="24"/>
      <c r="HKK71" s="28"/>
      <c r="HKL71" s="24"/>
      <c r="HKM71" s="28"/>
      <c r="HKN71" s="24"/>
      <c r="HKO71" s="28"/>
      <c r="HKP71" s="24"/>
      <c r="HKQ71" s="28"/>
      <c r="HKR71" s="24"/>
      <c r="HKS71" s="28"/>
      <c r="HKT71" s="24"/>
      <c r="HKU71" s="28"/>
      <c r="HKV71" s="24"/>
      <c r="HKW71" s="28"/>
      <c r="HKX71" s="24"/>
      <c r="HKY71" s="28"/>
      <c r="HKZ71" s="24"/>
      <c r="HLA71" s="28"/>
      <c r="HLB71" s="24"/>
      <c r="HLC71" s="28"/>
      <c r="HLD71" s="24"/>
      <c r="HLE71" s="28"/>
      <c r="HLF71" s="24"/>
      <c r="HLG71" s="28"/>
      <c r="HLH71" s="24"/>
      <c r="HLI71" s="28"/>
      <c r="HLJ71" s="24"/>
      <c r="HLK71" s="28"/>
      <c r="HLL71" s="24"/>
      <c r="HLM71" s="28"/>
      <c r="HLN71" s="24"/>
      <c r="HLO71" s="28"/>
      <c r="HLP71" s="24"/>
      <c r="HLQ71" s="28"/>
      <c r="HLR71" s="24"/>
      <c r="HLS71" s="28"/>
      <c r="HLT71" s="24"/>
      <c r="HLU71" s="28"/>
      <c r="HLV71" s="24"/>
      <c r="HLW71" s="28"/>
      <c r="HLX71" s="24"/>
      <c r="HLY71" s="28"/>
      <c r="HLZ71" s="24"/>
      <c r="HMA71" s="28"/>
      <c r="HMB71" s="24"/>
      <c r="HMC71" s="28"/>
      <c r="HMD71" s="24"/>
      <c r="HME71" s="28"/>
      <c r="HMF71" s="24"/>
      <c r="HMG71" s="28"/>
      <c r="HMH71" s="24"/>
      <c r="HMI71" s="28"/>
      <c r="HMJ71" s="24"/>
      <c r="HMK71" s="28"/>
      <c r="HML71" s="24"/>
      <c r="HMM71" s="28"/>
      <c r="HMN71" s="24"/>
      <c r="HMO71" s="28"/>
      <c r="HMP71" s="24"/>
      <c r="HMQ71" s="28"/>
      <c r="HMR71" s="24"/>
      <c r="HMS71" s="28"/>
      <c r="HMT71" s="24"/>
      <c r="HMU71" s="28"/>
      <c r="HMV71" s="24"/>
      <c r="HMW71" s="28"/>
      <c r="HMX71" s="24"/>
      <c r="HMY71" s="28"/>
      <c r="HMZ71" s="24"/>
      <c r="HNA71" s="28"/>
      <c r="HNB71" s="24"/>
      <c r="HNC71" s="28"/>
      <c r="HND71" s="24"/>
      <c r="HNE71" s="28"/>
      <c r="HNF71" s="24"/>
      <c r="HNG71" s="28"/>
      <c r="HNH71" s="24"/>
      <c r="HNI71" s="28"/>
      <c r="HNJ71" s="24"/>
      <c r="HNK71" s="28"/>
      <c r="HNL71" s="24"/>
      <c r="HNM71" s="28"/>
      <c r="HNN71" s="24"/>
      <c r="HNO71" s="28"/>
      <c r="HNP71" s="24"/>
      <c r="HNQ71" s="28"/>
      <c r="HNR71" s="24"/>
      <c r="HNS71" s="28"/>
      <c r="HNT71" s="24"/>
      <c r="HNU71" s="28"/>
      <c r="HNV71" s="24"/>
      <c r="HNW71" s="28"/>
      <c r="HNX71" s="24"/>
      <c r="HNY71" s="28"/>
      <c r="HNZ71" s="24"/>
      <c r="HOA71" s="28"/>
      <c r="HOB71" s="24"/>
      <c r="HOC71" s="28"/>
      <c r="HOD71" s="24"/>
      <c r="HOE71" s="28"/>
      <c r="HOF71" s="24"/>
      <c r="HOG71" s="28"/>
      <c r="HOH71" s="24"/>
      <c r="HOI71" s="28"/>
      <c r="HOJ71" s="24"/>
      <c r="HOK71" s="28"/>
      <c r="HOL71" s="24"/>
      <c r="HOM71" s="28"/>
      <c r="HON71" s="24"/>
      <c r="HOO71" s="28"/>
      <c r="HOP71" s="24"/>
      <c r="HOQ71" s="28"/>
      <c r="HOR71" s="24"/>
      <c r="HOS71" s="28"/>
      <c r="HOT71" s="24"/>
      <c r="HOU71" s="28"/>
      <c r="HOV71" s="24"/>
      <c r="HOW71" s="28"/>
      <c r="HOX71" s="24"/>
      <c r="HOY71" s="28"/>
      <c r="HOZ71" s="24"/>
      <c r="HPA71" s="28"/>
      <c r="HPB71" s="24"/>
      <c r="HPC71" s="28"/>
      <c r="HPD71" s="24"/>
      <c r="HPE71" s="28"/>
      <c r="HPF71" s="24"/>
      <c r="HPG71" s="28"/>
      <c r="HPH71" s="24"/>
      <c r="HPI71" s="28"/>
      <c r="HPJ71" s="24"/>
      <c r="HPK71" s="28"/>
      <c r="HPL71" s="24"/>
      <c r="HPM71" s="28"/>
      <c r="HPN71" s="24"/>
      <c r="HPO71" s="28"/>
      <c r="HPP71" s="24"/>
      <c r="HPQ71" s="28"/>
      <c r="HPR71" s="24"/>
      <c r="HPS71" s="28"/>
      <c r="HPT71" s="24"/>
      <c r="HPU71" s="28"/>
      <c r="HPV71" s="24"/>
      <c r="HPW71" s="28"/>
      <c r="HPX71" s="24"/>
      <c r="HPY71" s="28"/>
      <c r="HPZ71" s="24"/>
      <c r="HQA71" s="28"/>
      <c r="HQB71" s="24"/>
      <c r="HQC71" s="28"/>
      <c r="HQD71" s="24"/>
      <c r="HQE71" s="28"/>
      <c r="HQF71" s="24"/>
      <c r="HQG71" s="28"/>
      <c r="HQH71" s="24"/>
      <c r="HQI71" s="28"/>
      <c r="HQJ71" s="24"/>
      <c r="HQK71" s="28"/>
      <c r="HQL71" s="24"/>
      <c r="HQM71" s="28"/>
      <c r="HQN71" s="24"/>
      <c r="HQO71" s="28"/>
      <c r="HQP71" s="24"/>
      <c r="HQQ71" s="28"/>
      <c r="HQR71" s="24"/>
      <c r="HQS71" s="28"/>
      <c r="HQT71" s="24"/>
      <c r="HQU71" s="28"/>
      <c r="HQV71" s="24"/>
      <c r="HQW71" s="28"/>
      <c r="HQX71" s="24"/>
      <c r="HQY71" s="28"/>
      <c r="HQZ71" s="24"/>
      <c r="HRA71" s="28"/>
      <c r="HRB71" s="24"/>
      <c r="HRC71" s="28"/>
      <c r="HRD71" s="24"/>
      <c r="HRE71" s="28"/>
      <c r="HRF71" s="24"/>
      <c r="HRG71" s="28"/>
      <c r="HRH71" s="24"/>
      <c r="HRI71" s="28"/>
      <c r="HRJ71" s="24"/>
      <c r="HRK71" s="28"/>
      <c r="HRL71" s="24"/>
      <c r="HRM71" s="28"/>
      <c r="HRN71" s="24"/>
      <c r="HRO71" s="28"/>
      <c r="HRP71" s="24"/>
      <c r="HRQ71" s="28"/>
      <c r="HRR71" s="24"/>
      <c r="HRS71" s="28"/>
      <c r="HRT71" s="24"/>
      <c r="HRU71" s="28"/>
      <c r="HRV71" s="24"/>
      <c r="HRW71" s="28"/>
      <c r="HRX71" s="24"/>
      <c r="HRY71" s="28"/>
      <c r="HRZ71" s="24"/>
      <c r="HSA71" s="28"/>
      <c r="HSB71" s="24"/>
      <c r="HSC71" s="28"/>
      <c r="HSD71" s="24"/>
      <c r="HSE71" s="28"/>
      <c r="HSF71" s="24"/>
      <c r="HSG71" s="28"/>
      <c r="HSH71" s="24"/>
      <c r="HSI71" s="28"/>
      <c r="HSJ71" s="24"/>
      <c r="HSK71" s="28"/>
      <c r="HSL71" s="24"/>
      <c r="HSM71" s="28"/>
      <c r="HSN71" s="24"/>
      <c r="HSO71" s="28"/>
      <c r="HSP71" s="24"/>
      <c r="HSQ71" s="28"/>
      <c r="HSR71" s="24"/>
      <c r="HSS71" s="28"/>
      <c r="HST71" s="24"/>
      <c r="HSU71" s="28"/>
      <c r="HSV71" s="24"/>
      <c r="HSW71" s="28"/>
      <c r="HSX71" s="24"/>
      <c r="HSY71" s="28"/>
      <c r="HSZ71" s="24"/>
      <c r="HTA71" s="28"/>
      <c r="HTB71" s="24"/>
      <c r="HTC71" s="28"/>
      <c r="HTD71" s="24"/>
      <c r="HTE71" s="28"/>
      <c r="HTF71" s="24"/>
      <c r="HTG71" s="28"/>
      <c r="HTH71" s="24"/>
      <c r="HTI71" s="28"/>
      <c r="HTJ71" s="24"/>
      <c r="HTK71" s="28"/>
      <c r="HTL71" s="24"/>
      <c r="HTM71" s="28"/>
      <c r="HTN71" s="24"/>
      <c r="HTO71" s="28"/>
      <c r="HTP71" s="24"/>
      <c r="HTQ71" s="28"/>
      <c r="HTR71" s="24"/>
      <c r="HTS71" s="28"/>
      <c r="HTT71" s="24"/>
      <c r="HTU71" s="28"/>
      <c r="HTV71" s="24"/>
      <c r="HTW71" s="28"/>
      <c r="HTX71" s="24"/>
      <c r="HTY71" s="28"/>
      <c r="HTZ71" s="24"/>
      <c r="HUA71" s="28"/>
      <c r="HUB71" s="24"/>
      <c r="HUC71" s="28"/>
      <c r="HUD71" s="24"/>
      <c r="HUE71" s="28"/>
      <c r="HUF71" s="24"/>
      <c r="HUG71" s="28"/>
      <c r="HUH71" s="24"/>
      <c r="HUI71" s="28"/>
      <c r="HUJ71" s="24"/>
      <c r="HUK71" s="28"/>
      <c r="HUL71" s="24"/>
      <c r="HUM71" s="28"/>
      <c r="HUN71" s="24"/>
      <c r="HUO71" s="28"/>
      <c r="HUP71" s="24"/>
      <c r="HUQ71" s="28"/>
      <c r="HUR71" s="24"/>
      <c r="HUS71" s="28"/>
      <c r="HUT71" s="24"/>
      <c r="HUU71" s="28"/>
      <c r="HUV71" s="24"/>
      <c r="HUW71" s="28"/>
      <c r="HUX71" s="24"/>
      <c r="HUY71" s="28"/>
      <c r="HUZ71" s="24"/>
      <c r="HVA71" s="28"/>
      <c r="HVB71" s="24"/>
      <c r="HVC71" s="28"/>
      <c r="HVD71" s="24"/>
      <c r="HVE71" s="28"/>
      <c r="HVF71" s="24"/>
      <c r="HVG71" s="28"/>
      <c r="HVH71" s="24"/>
      <c r="HVI71" s="28"/>
      <c r="HVJ71" s="24"/>
      <c r="HVK71" s="28"/>
      <c r="HVL71" s="24"/>
      <c r="HVM71" s="28"/>
      <c r="HVN71" s="24"/>
      <c r="HVO71" s="28"/>
      <c r="HVP71" s="24"/>
      <c r="HVQ71" s="28"/>
      <c r="HVR71" s="24"/>
      <c r="HVS71" s="28"/>
      <c r="HVT71" s="24"/>
      <c r="HVU71" s="28"/>
      <c r="HVV71" s="24"/>
      <c r="HVW71" s="28"/>
      <c r="HVX71" s="24"/>
      <c r="HVY71" s="28"/>
      <c r="HVZ71" s="24"/>
      <c r="HWA71" s="28"/>
      <c r="HWB71" s="24"/>
      <c r="HWC71" s="28"/>
      <c r="HWD71" s="24"/>
      <c r="HWE71" s="28"/>
      <c r="HWF71" s="24"/>
      <c r="HWG71" s="28"/>
      <c r="HWH71" s="24"/>
      <c r="HWI71" s="28"/>
      <c r="HWJ71" s="24"/>
      <c r="HWK71" s="28"/>
      <c r="HWL71" s="24"/>
      <c r="HWM71" s="28"/>
      <c r="HWN71" s="24"/>
      <c r="HWO71" s="28"/>
      <c r="HWP71" s="24"/>
      <c r="HWQ71" s="28"/>
      <c r="HWR71" s="24"/>
      <c r="HWS71" s="28"/>
      <c r="HWT71" s="24"/>
      <c r="HWU71" s="28"/>
      <c r="HWV71" s="24"/>
      <c r="HWW71" s="28"/>
      <c r="HWX71" s="24"/>
      <c r="HWY71" s="28"/>
      <c r="HWZ71" s="24"/>
      <c r="HXA71" s="28"/>
      <c r="HXB71" s="24"/>
      <c r="HXC71" s="28"/>
      <c r="HXD71" s="24"/>
      <c r="HXE71" s="28"/>
      <c r="HXF71" s="24"/>
      <c r="HXG71" s="28"/>
      <c r="HXH71" s="24"/>
      <c r="HXI71" s="28"/>
      <c r="HXJ71" s="24"/>
      <c r="HXK71" s="28"/>
      <c r="HXL71" s="24"/>
      <c r="HXM71" s="28"/>
      <c r="HXN71" s="24"/>
      <c r="HXO71" s="28"/>
      <c r="HXP71" s="24"/>
      <c r="HXQ71" s="28"/>
      <c r="HXR71" s="24"/>
      <c r="HXS71" s="28"/>
      <c r="HXT71" s="24"/>
      <c r="HXU71" s="28"/>
      <c r="HXV71" s="24"/>
      <c r="HXW71" s="28"/>
      <c r="HXX71" s="24"/>
      <c r="HXY71" s="28"/>
      <c r="HXZ71" s="24"/>
      <c r="HYA71" s="28"/>
      <c r="HYB71" s="24"/>
      <c r="HYC71" s="28"/>
      <c r="HYD71" s="24"/>
      <c r="HYE71" s="28"/>
      <c r="HYF71" s="24"/>
      <c r="HYG71" s="28"/>
      <c r="HYH71" s="24"/>
      <c r="HYI71" s="28"/>
      <c r="HYJ71" s="24"/>
      <c r="HYK71" s="28"/>
      <c r="HYL71" s="24"/>
      <c r="HYM71" s="28"/>
      <c r="HYN71" s="24"/>
      <c r="HYO71" s="28"/>
      <c r="HYP71" s="24"/>
      <c r="HYQ71" s="28"/>
      <c r="HYR71" s="24"/>
      <c r="HYS71" s="28"/>
      <c r="HYT71" s="24"/>
      <c r="HYU71" s="28"/>
      <c r="HYV71" s="24"/>
      <c r="HYW71" s="28"/>
      <c r="HYX71" s="24"/>
      <c r="HYY71" s="28"/>
      <c r="HYZ71" s="24"/>
      <c r="HZA71" s="28"/>
      <c r="HZB71" s="24"/>
      <c r="HZC71" s="28"/>
      <c r="HZD71" s="24"/>
      <c r="HZE71" s="28"/>
      <c r="HZF71" s="24"/>
      <c r="HZG71" s="28"/>
      <c r="HZH71" s="24"/>
      <c r="HZI71" s="28"/>
      <c r="HZJ71" s="24"/>
      <c r="HZK71" s="28"/>
      <c r="HZL71" s="24"/>
      <c r="HZM71" s="28"/>
      <c r="HZN71" s="24"/>
      <c r="HZO71" s="28"/>
      <c r="HZP71" s="24"/>
      <c r="HZQ71" s="28"/>
      <c r="HZR71" s="24"/>
      <c r="HZS71" s="28"/>
      <c r="HZT71" s="24"/>
      <c r="HZU71" s="28"/>
      <c r="HZV71" s="24"/>
      <c r="HZW71" s="28"/>
      <c r="HZX71" s="24"/>
      <c r="HZY71" s="28"/>
      <c r="HZZ71" s="24"/>
      <c r="IAA71" s="28"/>
      <c r="IAB71" s="24"/>
      <c r="IAC71" s="28"/>
      <c r="IAD71" s="24"/>
      <c r="IAE71" s="28"/>
      <c r="IAF71" s="24"/>
      <c r="IAG71" s="28"/>
      <c r="IAH71" s="24"/>
      <c r="IAI71" s="28"/>
      <c r="IAJ71" s="24"/>
      <c r="IAK71" s="28"/>
      <c r="IAL71" s="24"/>
      <c r="IAM71" s="28"/>
      <c r="IAN71" s="24"/>
      <c r="IAO71" s="28"/>
      <c r="IAP71" s="24"/>
      <c r="IAQ71" s="28"/>
      <c r="IAR71" s="24"/>
      <c r="IAS71" s="28"/>
      <c r="IAT71" s="24"/>
      <c r="IAU71" s="28"/>
      <c r="IAV71" s="24"/>
      <c r="IAW71" s="28"/>
      <c r="IAX71" s="24"/>
      <c r="IAY71" s="28"/>
      <c r="IAZ71" s="24"/>
      <c r="IBA71" s="28"/>
      <c r="IBB71" s="24"/>
      <c r="IBC71" s="28"/>
      <c r="IBD71" s="24"/>
      <c r="IBE71" s="28"/>
      <c r="IBF71" s="24"/>
      <c r="IBG71" s="28"/>
      <c r="IBH71" s="24"/>
      <c r="IBI71" s="28"/>
      <c r="IBJ71" s="24"/>
      <c r="IBK71" s="28"/>
      <c r="IBL71" s="24"/>
      <c r="IBM71" s="28"/>
      <c r="IBN71" s="24"/>
      <c r="IBO71" s="28"/>
      <c r="IBP71" s="24"/>
      <c r="IBQ71" s="28"/>
      <c r="IBR71" s="24"/>
      <c r="IBS71" s="28"/>
      <c r="IBT71" s="24"/>
      <c r="IBU71" s="28"/>
      <c r="IBV71" s="24"/>
      <c r="IBW71" s="28"/>
      <c r="IBX71" s="24"/>
      <c r="IBY71" s="28"/>
      <c r="IBZ71" s="24"/>
      <c r="ICA71" s="28"/>
      <c r="ICB71" s="24"/>
      <c r="ICC71" s="28"/>
      <c r="ICD71" s="24"/>
      <c r="ICE71" s="28"/>
      <c r="ICF71" s="24"/>
      <c r="ICG71" s="28"/>
      <c r="ICH71" s="24"/>
      <c r="ICI71" s="28"/>
      <c r="ICJ71" s="24"/>
      <c r="ICK71" s="28"/>
      <c r="ICL71" s="24"/>
      <c r="ICM71" s="28"/>
      <c r="ICN71" s="24"/>
      <c r="ICO71" s="28"/>
      <c r="ICP71" s="24"/>
      <c r="ICQ71" s="28"/>
      <c r="ICR71" s="24"/>
      <c r="ICS71" s="28"/>
      <c r="ICT71" s="24"/>
      <c r="ICU71" s="28"/>
      <c r="ICV71" s="24"/>
      <c r="ICW71" s="28"/>
      <c r="ICX71" s="24"/>
      <c r="ICY71" s="28"/>
      <c r="ICZ71" s="24"/>
      <c r="IDA71" s="28"/>
      <c r="IDB71" s="24"/>
      <c r="IDC71" s="28"/>
      <c r="IDD71" s="24"/>
      <c r="IDE71" s="28"/>
      <c r="IDF71" s="24"/>
      <c r="IDG71" s="28"/>
      <c r="IDH71" s="24"/>
      <c r="IDI71" s="28"/>
      <c r="IDJ71" s="24"/>
      <c r="IDK71" s="28"/>
      <c r="IDL71" s="24"/>
      <c r="IDM71" s="28"/>
      <c r="IDN71" s="24"/>
      <c r="IDO71" s="28"/>
      <c r="IDP71" s="24"/>
      <c r="IDQ71" s="28"/>
      <c r="IDR71" s="24"/>
      <c r="IDS71" s="28"/>
      <c r="IDT71" s="24"/>
      <c r="IDU71" s="28"/>
      <c r="IDV71" s="24"/>
      <c r="IDW71" s="28"/>
      <c r="IDX71" s="24"/>
      <c r="IDY71" s="28"/>
      <c r="IDZ71" s="24"/>
      <c r="IEA71" s="28"/>
      <c r="IEB71" s="24"/>
      <c r="IEC71" s="28"/>
      <c r="IED71" s="24"/>
      <c r="IEE71" s="28"/>
      <c r="IEF71" s="24"/>
      <c r="IEG71" s="28"/>
      <c r="IEH71" s="24"/>
      <c r="IEI71" s="28"/>
      <c r="IEJ71" s="24"/>
      <c r="IEK71" s="28"/>
      <c r="IEL71" s="24"/>
      <c r="IEM71" s="28"/>
      <c r="IEN71" s="24"/>
      <c r="IEO71" s="28"/>
      <c r="IEP71" s="24"/>
      <c r="IEQ71" s="28"/>
      <c r="IER71" s="24"/>
      <c r="IES71" s="28"/>
      <c r="IET71" s="24"/>
      <c r="IEU71" s="28"/>
      <c r="IEV71" s="24"/>
      <c r="IEW71" s="28"/>
      <c r="IEX71" s="24"/>
      <c r="IEY71" s="28"/>
      <c r="IEZ71" s="24"/>
      <c r="IFA71" s="28"/>
      <c r="IFB71" s="24"/>
      <c r="IFC71" s="28"/>
      <c r="IFD71" s="24"/>
      <c r="IFE71" s="28"/>
      <c r="IFF71" s="24"/>
      <c r="IFG71" s="28"/>
      <c r="IFH71" s="24"/>
      <c r="IFI71" s="28"/>
      <c r="IFJ71" s="24"/>
      <c r="IFK71" s="28"/>
      <c r="IFL71" s="24"/>
      <c r="IFM71" s="28"/>
      <c r="IFN71" s="24"/>
      <c r="IFO71" s="28"/>
      <c r="IFP71" s="24"/>
      <c r="IFQ71" s="28"/>
      <c r="IFR71" s="24"/>
      <c r="IFS71" s="28"/>
      <c r="IFT71" s="24"/>
      <c r="IFU71" s="28"/>
      <c r="IFV71" s="24"/>
      <c r="IFW71" s="28"/>
      <c r="IFX71" s="24"/>
      <c r="IFY71" s="28"/>
      <c r="IFZ71" s="24"/>
      <c r="IGA71" s="28"/>
      <c r="IGB71" s="24"/>
      <c r="IGC71" s="28"/>
      <c r="IGD71" s="24"/>
      <c r="IGE71" s="28"/>
      <c r="IGF71" s="24"/>
      <c r="IGG71" s="28"/>
      <c r="IGH71" s="24"/>
      <c r="IGI71" s="28"/>
      <c r="IGJ71" s="24"/>
      <c r="IGK71" s="28"/>
      <c r="IGL71" s="24"/>
      <c r="IGM71" s="28"/>
      <c r="IGN71" s="24"/>
      <c r="IGO71" s="28"/>
      <c r="IGP71" s="24"/>
      <c r="IGQ71" s="28"/>
      <c r="IGR71" s="24"/>
      <c r="IGS71" s="28"/>
      <c r="IGT71" s="24"/>
      <c r="IGU71" s="28"/>
      <c r="IGV71" s="24"/>
      <c r="IGW71" s="28"/>
      <c r="IGX71" s="24"/>
      <c r="IGY71" s="28"/>
      <c r="IGZ71" s="24"/>
      <c r="IHA71" s="28"/>
      <c r="IHB71" s="24"/>
      <c r="IHC71" s="28"/>
      <c r="IHD71" s="24"/>
      <c r="IHE71" s="28"/>
      <c r="IHF71" s="24"/>
      <c r="IHG71" s="28"/>
      <c r="IHH71" s="24"/>
      <c r="IHI71" s="28"/>
      <c r="IHJ71" s="24"/>
      <c r="IHK71" s="28"/>
      <c r="IHL71" s="24"/>
      <c r="IHM71" s="28"/>
      <c r="IHN71" s="24"/>
      <c r="IHO71" s="28"/>
      <c r="IHP71" s="24"/>
      <c r="IHQ71" s="28"/>
      <c r="IHR71" s="24"/>
      <c r="IHS71" s="28"/>
      <c r="IHT71" s="24"/>
      <c r="IHU71" s="28"/>
      <c r="IHV71" s="24"/>
      <c r="IHW71" s="28"/>
      <c r="IHX71" s="24"/>
      <c r="IHY71" s="28"/>
      <c r="IHZ71" s="24"/>
      <c r="IIA71" s="28"/>
      <c r="IIB71" s="24"/>
      <c r="IIC71" s="28"/>
      <c r="IID71" s="24"/>
      <c r="IIE71" s="28"/>
      <c r="IIF71" s="24"/>
      <c r="IIG71" s="28"/>
      <c r="IIH71" s="24"/>
      <c r="III71" s="28"/>
      <c r="IIJ71" s="24"/>
      <c r="IIK71" s="28"/>
      <c r="IIL71" s="24"/>
      <c r="IIM71" s="28"/>
      <c r="IIN71" s="24"/>
      <c r="IIO71" s="28"/>
      <c r="IIP71" s="24"/>
      <c r="IIQ71" s="28"/>
      <c r="IIR71" s="24"/>
      <c r="IIS71" s="28"/>
      <c r="IIT71" s="24"/>
      <c r="IIU71" s="28"/>
      <c r="IIV71" s="24"/>
      <c r="IIW71" s="28"/>
      <c r="IIX71" s="24"/>
      <c r="IIY71" s="28"/>
      <c r="IIZ71" s="24"/>
      <c r="IJA71" s="28"/>
      <c r="IJB71" s="24"/>
      <c r="IJC71" s="28"/>
      <c r="IJD71" s="24"/>
      <c r="IJE71" s="28"/>
      <c r="IJF71" s="24"/>
      <c r="IJG71" s="28"/>
      <c r="IJH71" s="24"/>
      <c r="IJI71" s="28"/>
      <c r="IJJ71" s="24"/>
      <c r="IJK71" s="28"/>
      <c r="IJL71" s="24"/>
      <c r="IJM71" s="28"/>
      <c r="IJN71" s="24"/>
      <c r="IJO71" s="28"/>
      <c r="IJP71" s="24"/>
      <c r="IJQ71" s="28"/>
      <c r="IJR71" s="24"/>
      <c r="IJS71" s="28"/>
      <c r="IJT71" s="24"/>
      <c r="IJU71" s="28"/>
      <c r="IJV71" s="24"/>
      <c r="IJW71" s="28"/>
      <c r="IJX71" s="24"/>
      <c r="IJY71" s="28"/>
      <c r="IJZ71" s="24"/>
      <c r="IKA71" s="28"/>
      <c r="IKB71" s="24"/>
      <c r="IKC71" s="28"/>
      <c r="IKD71" s="24"/>
      <c r="IKE71" s="28"/>
      <c r="IKF71" s="24"/>
      <c r="IKG71" s="28"/>
      <c r="IKH71" s="24"/>
      <c r="IKI71" s="28"/>
      <c r="IKJ71" s="24"/>
      <c r="IKK71" s="28"/>
      <c r="IKL71" s="24"/>
      <c r="IKM71" s="28"/>
      <c r="IKN71" s="24"/>
      <c r="IKO71" s="28"/>
      <c r="IKP71" s="24"/>
      <c r="IKQ71" s="28"/>
      <c r="IKR71" s="24"/>
      <c r="IKS71" s="28"/>
      <c r="IKT71" s="24"/>
      <c r="IKU71" s="28"/>
      <c r="IKV71" s="24"/>
      <c r="IKW71" s="28"/>
      <c r="IKX71" s="24"/>
      <c r="IKY71" s="28"/>
      <c r="IKZ71" s="24"/>
      <c r="ILA71" s="28"/>
      <c r="ILB71" s="24"/>
      <c r="ILC71" s="28"/>
      <c r="ILD71" s="24"/>
      <c r="ILE71" s="28"/>
      <c r="ILF71" s="24"/>
      <c r="ILG71" s="28"/>
      <c r="ILH71" s="24"/>
      <c r="ILI71" s="28"/>
      <c r="ILJ71" s="24"/>
      <c r="ILK71" s="28"/>
      <c r="ILL71" s="24"/>
      <c r="ILM71" s="28"/>
      <c r="ILN71" s="24"/>
      <c r="ILO71" s="28"/>
      <c r="ILP71" s="24"/>
      <c r="ILQ71" s="28"/>
      <c r="ILR71" s="24"/>
      <c r="ILS71" s="28"/>
      <c r="ILT71" s="24"/>
      <c r="ILU71" s="28"/>
      <c r="ILV71" s="24"/>
      <c r="ILW71" s="28"/>
      <c r="ILX71" s="24"/>
      <c r="ILY71" s="28"/>
      <c r="ILZ71" s="24"/>
      <c r="IMA71" s="28"/>
      <c r="IMB71" s="24"/>
      <c r="IMC71" s="28"/>
      <c r="IMD71" s="24"/>
      <c r="IME71" s="28"/>
      <c r="IMF71" s="24"/>
      <c r="IMG71" s="28"/>
      <c r="IMH71" s="24"/>
      <c r="IMI71" s="28"/>
      <c r="IMJ71" s="24"/>
      <c r="IMK71" s="28"/>
      <c r="IML71" s="24"/>
      <c r="IMM71" s="28"/>
      <c r="IMN71" s="24"/>
      <c r="IMO71" s="28"/>
      <c r="IMP71" s="24"/>
      <c r="IMQ71" s="28"/>
      <c r="IMR71" s="24"/>
      <c r="IMS71" s="28"/>
      <c r="IMT71" s="24"/>
      <c r="IMU71" s="28"/>
      <c r="IMV71" s="24"/>
      <c r="IMW71" s="28"/>
      <c r="IMX71" s="24"/>
      <c r="IMY71" s="28"/>
      <c r="IMZ71" s="24"/>
      <c r="INA71" s="28"/>
      <c r="INB71" s="24"/>
      <c r="INC71" s="28"/>
      <c r="IND71" s="24"/>
      <c r="INE71" s="28"/>
      <c r="INF71" s="24"/>
      <c r="ING71" s="28"/>
      <c r="INH71" s="24"/>
      <c r="INI71" s="28"/>
      <c r="INJ71" s="24"/>
      <c r="INK71" s="28"/>
      <c r="INL71" s="24"/>
      <c r="INM71" s="28"/>
      <c r="INN71" s="24"/>
      <c r="INO71" s="28"/>
      <c r="INP71" s="24"/>
      <c r="INQ71" s="28"/>
      <c r="INR71" s="24"/>
      <c r="INS71" s="28"/>
      <c r="INT71" s="24"/>
      <c r="INU71" s="28"/>
      <c r="INV71" s="24"/>
      <c r="INW71" s="28"/>
      <c r="INX71" s="24"/>
      <c r="INY71" s="28"/>
      <c r="INZ71" s="24"/>
      <c r="IOA71" s="28"/>
      <c r="IOB71" s="24"/>
      <c r="IOC71" s="28"/>
      <c r="IOD71" s="24"/>
      <c r="IOE71" s="28"/>
      <c r="IOF71" s="24"/>
      <c r="IOG71" s="28"/>
      <c r="IOH71" s="24"/>
      <c r="IOI71" s="28"/>
      <c r="IOJ71" s="24"/>
      <c r="IOK71" s="28"/>
      <c r="IOL71" s="24"/>
      <c r="IOM71" s="28"/>
      <c r="ION71" s="24"/>
      <c r="IOO71" s="28"/>
      <c r="IOP71" s="24"/>
      <c r="IOQ71" s="28"/>
      <c r="IOR71" s="24"/>
      <c r="IOS71" s="28"/>
      <c r="IOT71" s="24"/>
      <c r="IOU71" s="28"/>
      <c r="IOV71" s="24"/>
      <c r="IOW71" s="28"/>
      <c r="IOX71" s="24"/>
      <c r="IOY71" s="28"/>
      <c r="IOZ71" s="24"/>
      <c r="IPA71" s="28"/>
      <c r="IPB71" s="24"/>
      <c r="IPC71" s="28"/>
      <c r="IPD71" s="24"/>
      <c r="IPE71" s="28"/>
      <c r="IPF71" s="24"/>
      <c r="IPG71" s="28"/>
      <c r="IPH71" s="24"/>
      <c r="IPI71" s="28"/>
      <c r="IPJ71" s="24"/>
      <c r="IPK71" s="28"/>
      <c r="IPL71" s="24"/>
      <c r="IPM71" s="28"/>
      <c r="IPN71" s="24"/>
      <c r="IPO71" s="28"/>
      <c r="IPP71" s="24"/>
      <c r="IPQ71" s="28"/>
      <c r="IPR71" s="24"/>
      <c r="IPS71" s="28"/>
      <c r="IPT71" s="24"/>
      <c r="IPU71" s="28"/>
      <c r="IPV71" s="24"/>
      <c r="IPW71" s="28"/>
      <c r="IPX71" s="24"/>
      <c r="IPY71" s="28"/>
      <c r="IPZ71" s="24"/>
      <c r="IQA71" s="28"/>
      <c r="IQB71" s="24"/>
      <c r="IQC71" s="28"/>
      <c r="IQD71" s="24"/>
      <c r="IQE71" s="28"/>
      <c r="IQF71" s="24"/>
      <c r="IQG71" s="28"/>
      <c r="IQH71" s="24"/>
      <c r="IQI71" s="28"/>
      <c r="IQJ71" s="24"/>
      <c r="IQK71" s="28"/>
      <c r="IQL71" s="24"/>
      <c r="IQM71" s="28"/>
      <c r="IQN71" s="24"/>
      <c r="IQO71" s="28"/>
      <c r="IQP71" s="24"/>
      <c r="IQQ71" s="28"/>
      <c r="IQR71" s="24"/>
      <c r="IQS71" s="28"/>
      <c r="IQT71" s="24"/>
      <c r="IQU71" s="28"/>
      <c r="IQV71" s="24"/>
      <c r="IQW71" s="28"/>
      <c r="IQX71" s="24"/>
      <c r="IQY71" s="28"/>
      <c r="IQZ71" s="24"/>
      <c r="IRA71" s="28"/>
      <c r="IRB71" s="24"/>
      <c r="IRC71" s="28"/>
      <c r="IRD71" s="24"/>
      <c r="IRE71" s="28"/>
      <c r="IRF71" s="24"/>
      <c r="IRG71" s="28"/>
      <c r="IRH71" s="24"/>
      <c r="IRI71" s="28"/>
      <c r="IRJ71" s="24"/>
      <c r="IRK71" s="28"/>
      <c r="IRL71" s="24"/>
      <c r="IRM71" s="28"/>
      <c r="IRN71" s="24"/>
      <c r="IRO71" s="28"/>
      <c r="IRP71" s="24"/>
      <c r="IRQ71" s="28"/>
      <c r="IRR71" s="24"/>
      <c r="IRS71" s="28"/>
      <c r="IRT71" s="24"/>
      <c r="IRU71" s="28"/>
      <c r="IRV71" s="24"/>
      <c r="IRW71" s="28"/>
      <c r="IRX71" s="24"/>
      <c r="IRY71" s="28"/>
      <c r="IRZ71" s="24"/>
      <c r="ISA71" s="28"/>
      <c r="ISB71" s="24"/>
      <c r="ISC71" s="28"/>
      <c r="ISD71" s="24"/>
      <c r="ISE71" s="28"/>
      <c r="ISF71" s="24"/>
      <c r="ISG71" s="28"/>
      <c r="ISH71" s="24"/>
      <c r="ISI71" s="28"/>
      <c r="ISJ71" s="24"/>
      <c r="ISK71" s="28"/>
      <c r="ISL71" s="24"/>
      <c r="ISM71" s="28"/>
      <c r="ISN71" s="24"/>
      <c r="ISO71" s="28"/>
      <c r="ISP71" s="24"/>
      <c r="ISQ71" s="28"/>
      <c r="ISR71" s="24"/>
      <c r="ISS71" s="28"/>
      <c r="IST71" s="24"/>
      <c r="ISU71" s="28"/>
      <c r="ISV71" s="24"/>
      <c r="ISW71" s="28"/>
      <c r="ISX71" s="24"/>
      <c r="ISY71" s="28"/>
      <c r="ISZ71" s="24"/>
      <c r="ITA71" s="28"/>
      <c r="ITB71" s="24"/>
      <c r="ITC71" s="28"/>
      <c r="ITD71" s="24"/>
      <c r="ITE71" s="28"/>
      <c r="ITF71" s="24"/>
      <c r="ITG71" s="28"/>
      <c r="ITH71" s="24"/>
      <c r="ITI71" s="28"/>
      <c r="ITJ71" s="24"/>
      <c r="ITK71" s="28"/>
      <c r="ITL71" s="24"/>
      <c r="ITM71" s="28"/>
      <c r="ITN71" s="24"/>
      <c r="ITO71" s="28"/>
      <c r="ITP71" s="24"/>
      <c r="ITQ71" s="28"/>
      <c r="ITR71" s="24"/>
      <c r="ITS71" s="28"/>
      <c r="ITT71" s="24"/>
      <c r="ITU71" s="28"/>
      <c r="ITV71" s="24"/>
      <c r="ITW71" s="28"/>
      <c r="ITX71" s="24"/>
      <c r="ITY71" s="28"/>
      <c r="ITZ71" s="24"/>
      <c r="IUA71" s="28"/>
      <c r="IUB71" s="24"/>
      <c r="IUC71" s="28"/>
      <c r="IUD71" s="24"/>
      <c r="IUE71" s="28"/>
      <c r="IUF71" s="24"/>
      <c r="IUG71" s="28"/>
      <c r="IUH71" s="24"/>
      <c r="IUI71" s="28"/>
      <c r="IUJ71" s="24"/>
      <c r="IUK71" s="28"/>
      <c r="IUL71" s="24"/>
      <c r="IUM71" s="28"/>
      <c r="IUN71" s="24"/>
      <c r="IUO71" s="28"/>
      <c r="IUP71" s="24"/>
      <c r="IUQ71" s="28"/>
      <c r="IUR71" s="24"/>
      <c r="IUS71" s="28"/>
      <c r="IUT71" s="24"/>
      <c r="IUU71" s="28"/>
      <c r="IUV71" s="24"/>
      <c r="IUW71" s="28"/>
      <c r="IUX71" s="24"/>
      <c r="IUY71" s="28"/>
      <c r="IUZ71" s="24"/>
      <c r="IVA71" s="28"/>
      <c r="IVB71" s="24"/>
      <c r="IVC71" s="28"/>
      <c r="IVD71" s="24"/>
      <c r="IVE71" s="28"/>
      <c r="IVF71" s="24"/>
      <c r="IVG71" s="28"/>
      <c r="IVH71" s="24"/>
      <c r="IVI71" s="28"/>
      <c r="IVJ71" s="24"/>
      <c r="IVK71" s="28"/>
      <c r="IVL71" s="24"/>
      <c r="IVM71" s="28"/>
      <c r="IVN71" s="24"/>
      <c r="IVO71" s="28"/>
      <c r="IVP71" s="24"/>
      <c r="IVQ71" s="28"/>
      <c r="IVR71" s="24"/>
      <c r="IVS71" s="28"/>
      <c r="IVT71" s="24"/>
      <c r="IVU71" s="28"/>
      <c r="IVV71" s="24"/>
      <c r="IVW71" s="28"/>
      <c r="IVX71" s="24"/>
      <c r="IVY71" s="28"/>
      <c r="IVZ71" s="24"/>
      <c r="IWA71" s="28"/>
      <c r="IWB71" s="24"/>
      <c r="IWC71" s="28"/>
      <c r="IWD71" s="24"/>
      <c r="IWE71" s="28"/>
      <c r="IWF71" s="24"/>
      <c r="IWG71" s="28"/>
      <c r="IWH71" s="24"/>
      <c r="IWI71" s="28"/>
      <c r="IWJ71" s="24"/>
      <c r="IWK71" s="28"/>
      <c r="IWL71" s="24"/>
      <c r="IWM71" s="28"/>
      <c r="IWN71" s="24"/>
      <c r="IWO71" s="28"/>
      <c r="IWP71" s="24"/>
      <c r="IWQ71" s="28"/>
      <c r="IWR71" s="24"/>
      <c r="IWS71" s="28"/>
      <c r="IWT71" s="24"/>
      <c r="IWU71" s="28"/>
      <c r="IWV71" s="24"/>
      <c r="IWW71" s="28"/>
      <c r="IWX71" s="24"/>
      <c r="IWY71" s="28"/>
      <c r="IWZ71" s="24"/>
      <c r="IXA71" s="28"/>
      <c r="IXB71" s="24"/>
      <c r="IXC71" s="28"/>
      <c r="IXD71" s="24"/>
      <c r="IXE71" s="28"/>
      <c r="IXF71" s="24"/>
      <c r="IXG71" s="28"/>
      <c r="IXH71" s="24"/>
      <c r="IXI71" s="28"/>
      <c r="IXJ71" s="24"/>
      <c r="IXK71" s="28"/>
      <c r="IXL71" s="24"/>
      <c r="IXM71" s="28"/>
      <c r="IXN71" s="24"/>
      <c r="IXO71" s="28"/>
      <c r="IXP71" s="24"/>
      <c r="IXQ71" s="28"/>
      <c r="IXR71" s="24"/>
      <c r="IXS71" s="28"/>
      <c r="IXT71" s="24"/>
      <c r="IXU71" s="28"/>
      <c r="IXV71" s="24"/>
      <c r="IXW71" s="28"/>
      <c r="IXX71" s="24"/>
      <c r="IXY71" s="28"/>
      <c r="IXZ71" s="24"/>
      <c r="IYA71" s="28"/>
      <c r="IYB71" s="24"/>
      <c r="IYC71" s="28"/>
      <c r="IYD71" s="24"/>
      <c r="IYE71" s="28"/>
      <c r="IYF71" s="24"/>
      <c r="IYG71" s="28"/>
      <c r="IYH71" s="24"/>
      <c r="IYI71" s="28"/>
      <c r="IYJ71" s="24"/>
      <c r="IYK71" s="28"/>
      <c r="IYL71" s="24"/>
      <c r="IYM71" s="28"/>
      <c r="IYN71" s="24"/>
      <c r="IYO71" s="28"/>
      <c r="IYP71" s="24"/>
      <c r="IYQ71" s="28"/>
      <c r="IYR71" s="24"/>
      <c r="IYS71" s="28"/>
      <c r="IYT71" s="24"/>
      <c r="IYU71" s="28"/>
      <c r="IYV71" s="24"/>
      <c r="IYW71" s="28"/>
      <c r="IYX71" s="24"/>
      <c r="IYY71" s="28"/>
      <c r="IYZ71" s="24"/>
      <c r="IZA71" s="28"/>
      <c r="IZB71" s="24"/>
      <c r="IZC71" s="28"/>
      <c r="IZD71" s="24"/>
      <c r="IZE71" s="28"/>
      <c r="IZF71" s="24"/>
      <c r="IZG71" s="28"/>
      <c r="IZH71" s="24"/>
      <c r="IZI71" s="28"/>
      <c r="IZJ71" s="24"/>
      <c r="IZK71" s="28"/>
      <c r="IZL71" s="24"/>
      <c r="IZM71" s="28"/>
      <c r="IZN71" s="24"/>
      <c r="IZO71" s="28"/>
      <c r="IZP71" s="24"/>
      <c r="IZQ71" s="28"/>
      <c r="IZR71" s="24"/>
      <c r="IZS71" s="28"/>
      <c r="IZT71" s="24"/>
      <c r="IZU71" s="28"/>
      <c r="IZV71" s="24"/>
      <c r="IZW71" s="28"/>
      <c r="IZX71" s="24"/>
      <c r="IZY71" s="28"/>
      <c r="IZZ71" s="24"/>
      <c r="JAA71" s="28"/>
      <c r="JAB71" s="24"/>
      <c r="JAC71" s="28"/>
      <c r="JAD71" s="24"/>
      <c r="JAE71" s="28"/>
      <c r="JAF71" s="24"/>
      <c r="JAG71" s="28"/>
      <c r="JAH71" s="24"/>
      <c r="JAI71" s="28"/>
      <c r="JAJ71" s="24"/>
      <c r="JAK71" s="28"/>
      <c r="JAL71" s="24"/>
      <c r="JAM71" s="28"/>
      <c r="JAN71" s="24"/>
      <c r="JAO71" s="28"/>
      <c r="JAP71" s="24"/>
      <c r="JAQ71" s="28"/>
      <c r="JAR71" s="24"/>
      <c r="JAS71" s="28"/>
      <c r="JAT71" s="24"/>
      <c r="JAU71" s="28"/>
      <c r="JAV71" s="24"/>
      <c r="JAW71" s="28"/>
      <c r="JAX71" s="24"/>
      <c r="JAY71" s="28"/>
      <c r="JAZ71" s="24"/>
      <c r="JBA71" s="28"/>
      <c r="JBB71" s="24"/>
      <c r="JBC71" s="28"/>
      <c r="JBD71" s="24"/>
      <c r="JBE71" s="28"/>
      <c r="JBF71" s="24"/>
      <c r="JBG71" s="28"/>
      <c r="JBH71" s="24"/>
      <c r="JBI71" s="28"/>
      <c r="JBJ71" s="24"/>
      <c r="JBK71" s="28"/>
      <c r="JBL71" s="24"/>
      <c r="JBM71" s="28"/>
      <c r="JBN71" s="24"/>
      <c r="JBO71" s="28"/>
      <c r="JBP71" s="24"/>
      <c r="JBQ71" s="28"/>
      <c r="JBR71" s="24"/>
      <c r="JBS71" s="28"/>
      <c r="JBT71" s="24"/>
      <c r="JBU71" s="28"/>
      <c r="JBV71" s="24"/>
      <c r="JBW71" s="28"/>
      <c r="JBX71" s="24"/>
      <c r="JBY71" s="28"/>
      <c r="JBZ71" s="24"/>
      <c r="JCA71" s="28"/>
      <c r="JCB71" s="24"/>
      <c r="JCC71" s="28"/>
      <c r="JCD71" s="24"/>
      <c r="JCE71" s="28"/>
      <c r="JCF71" s="24"/>
      <c r="JCG71" s="28"/>
      <c r="JCH71" s="24"/>
      <c r="JCI71" s="28"/>
      <c r="JCJ71" s="24"/>
      <c r="JCK71" s="28"/>
      <c r="JCL71" s="24"/>
      <c r="JCM71" s="28"/>
      <c r="JCN71" s="24"/>
      <c r="JCO71" s="28"/>
      <c r="JCP71" s="24"/>
      <c r="JCQ71" s="28"/>
      <c r="JCR71" s="24"/>
      <c r="JCS71" s="28"/>
      <c r="JCT71" s="24"/>
      <c r="JCU71" s="28"/>
      <c r="JCV71" s="24"/>
      <c r="JCW71" s="28"/>
      <c r="JCX71" s="24"/>
      <c r="JCY71" s="28"/>
      <c r="JCZ71" s="24"/>
      <c r="JDA71" s="28"/>
      <c r="JDB71" s="24"/>
      <c r="JDC71" s="28"/>
      <c r="JDD71" s="24"/>
      <c r="JDE71" s="28"/>
      <c r="JDF71" s="24"/>
      <c r="JDG71" s="28"/>
      <c r="JDH71" s="24"/>
      <c r="JDI71" s="28"/>
      <c r="JDJ71" s="24"/>
      <c r="JDK71" s="28"/>
      <c r="JDL71" s="24"/>
      <c r="JDM71" s="28"/>
      <c r="JDN71" s="24"/>
      <c r="JDO71" s="28"/>
      <c r="JDP71" s="24"/>
      <c r="JDQ71" s="28"/>
      <c r="JDR71" s="24"/>
      <c r="JDS71" s="28"/>
      <c r="JDT71" s="24"/>
      <c r="JDU71" s="28"/>
      <c r="JDV71" s="24"/>
      <c r="JDW71" s="28"/>
      <c r="JDX71" s="24"/>
      <c r="JDY71" s="28"/>
      <c r="JDZ71" s="24"/>
      <c r="JEA71" s="28"/>
      <c r="JEB71" s="24"/>
      <c r="JEC71" s="28"/>
      <c r="JED71" s="24"/>
      <c r="JEE71" s="28"/>
      <c r="JEF71" s="24"/>
      <c r="JEG71" s="28"/>
      <c r="JEH71" s="24"/>
      <c r="JEI71" s="28"/>
      <c r="JEJ71" s="24"/>
      <c r="JEK71" s="28"/>
      <c r="JEL71" s="24"/>
      <c r="JEM71" s="28"/>
      <c r="JEN71" s="24"/>
      <c r="JEO71" s="28"/>
      <c r="JEP71" s="24"/>
      <c r="JEQ71" s="28"/>
      <c r="JER71" s="24"/>
      <c r="JES71" s="28"/>
      <c r="JET71" s="24"/>
      <c r="JEU71" s="28"/>
      <c r="JEV71" s="24"/>
      <c r="JEW71" s="28"/>
      <c r="JEX71" s="24"/>
      <c r="JEY71" s="28"/>
      <c r="JEZ71" s="24"/>
      <c r="JFA71" s="28"/>
      <c r="JFB71" s="24"/>
      <c r="JFC71" s="28"/>
      <c r="JFD71" s="24"/>
      <c r="JFE71" s="28"/>
      <c r="JFF71" s="24"/>
      <c r="JFG71" s="28"/>
      <c r="JFH71" s="24"/>
      <c r="JFI71" s="28"/>
      <c r="JFJ71" s="24"/>
      <c r="JFK71" s="28"/>
      <c r="JFL71" s="24"/>
      <c r="JFM71" s="28"/>
      <c r="JFN71" s="24"/>
      <c r="JFO71" s="28"/>
      <c r="JFP71" s="24"/>
      <c r="JFQ71" s="28"/>
      <c r="JFR71" s="24"/>
      <c r="JFS71" s="28"/>
      <c r="JFT71" s="24"/>
      <c r="JFU71" s="28"/>
      <c r="JFV71" s="24"/>
      <c r="JFW71" s="28"/>
      <c r="JFX71" s="24"/>
      <c r="JFY71" s="28"/>
      <c r="JFZ71" s="24"/>
      <c r="JGA71" s="28"/>
      <c r="JGB71" s="24"/>
      <c r="JGC71" s="28"/>
      <c r="JGD71" s="24"/>
      <c r="JGE71" s="28"/>
      <c r="JGF71" s="24"/>
      <c r="JGG71" s="28"/>
      <c r="JGH71" s="24"/>
      <c r="JGI71" s="28"/>
      <c r="JGJ71" s="24"/>
      <c r="JGK71" s="28"/>
      <c r="JGL71" s="24"/>
      <c r="JGM71" s="28"/>
      <c r="JGN71" s="24"/>
      <c r="JGO71" s="28"/>
      <c r="JGP71" s="24"/>
      <c r="JGQ71" s="28"/>
      <c r="JGR71" s="24"/>
      <c r="JGS71" s="28"/>
      <c r="JGT71" s="24"/>
      <c r="JGU71" s="28"/>
      <c r="JGV71" s="24"/>
      <c r="JGW71" s="28"/>
      <c r="JGX71" s="24"/>
      <c r="JGY71" s="28"/>
      <c r="JGZ71" s="24"/>
      <c r="JHA71" s="28"/>
      <c r="JHB71" s="24"/>
      <c r="JHC71" s="28"/>
      <c r="JHD71" s="24"/>
      <c r="JHE71" s="28"/>
      <c r="JHF71" s="24"/>
      <c r="JHG71" s="28"/>
      <c r="JHH71" s="24"/>
      <c r="JHI71" s="28"/>
      <c r="JHJ71" s="24"/>
      <c r="JHK71" s="28"/>
      <c r="JHL71" s="24"/>
      <c r="JHM71" s="28"/>
      <c r="JHN71" s="24"/>
      <c r="JHO71" s="28"/>
      <c r="JHP71" s="24"/>
      <c r="JHQ71" s="28"/>
      <c r="JHR71" s="24"/>
      <c r="JHS71" s="28"/>
      <c r="JHT71" s="24"/>
      <c r="JHU71" s="28"/>
      <c r="JHV71" s="24"/>
      <c r="JHW71" s="28"/>
      <c r="JHX71" s="24"/>
      <c r="JHY71" s="28"/>
      <c r="JHZ71" s="24"/>
      <c r="JIA71" s="28"/>
      <c r="JIB71" s="24"/>
      <c r="JIC71" s="28"/>
      <c r="JID71" s="24"/>
      <c r="JIE71" s="28"/>
      <c r="JIF71" s="24"/>
      <c r="JIG71" s="28"/>
      <c r="JIH71" s="24"/>
      <c r="JII71" s="28"/>
      <c r="JIJ71" s="24"/>
      <c r="JIK71" s="28"/>
      <c r="JIL71" s="24"/>
      <c r="JIM71" s="28"/>
      <c r="JIN71" s="24"/>
      <c r="JIO71" s="28"/>
      <c r="JIP71" s="24"/>
      <c r="JIQ71" s="28"/>
      <c r="JIR71" s="24"/>
      <c r="JIS71" s="28"/>
      <c r="JIT71" s="24"/>
      <c r="JIU71" s="28"/>
      <c r="JIV71" s="24"/>
      <c r="JIW71" s="28"/>
      <c r="JIX71" s="24"/>
      <c r="JIY71" s="28"/>
      <c r="JIZ71" s="24"/>
      <c r="JJA71" s="28"/>
      <c r="JJB71" s="24"/>
      <c r="JJC71" s="28"/>
      <c r="JJD71" s="24"/>
      <c r="JJE71" s="28"/>
      <c r="JJF71" s="24"/>
      <c r="JJG71" s="28"/>
      <c r="JJH71" s="24"/>
      <c r="JJI71" s="28"/>
      <c r="JJJ71" s="24"/>
      <c r="JJK71" s="28"/>
      <c r="JJL71" s="24"/>
      <c r="JJM71" s="28"/>
      <c r="JJN71" s="24"/>
      <c r="JJO71" s="28"/>
      <c r="JJP71" s="24"/>
      <c r="JJQ71" s="28"/>
      <c r="JJR71" s="24"/>
      <c r="JJS71" s="28"/>
      <c r="JJT71" s="24"/>
      <c r="JJU71" s="28"/>
      <c r="JJV71" s="24"/>
      <c r="JJW71" s="28"/>
      <c r="JJX71" s="24"/>
      <c r="JJY71" s="28"/>
      <c r="JJZ71" s="24"/>
      <c r="JKA71" s="28"/>
      <c r="JKB71" s="24"/>
      <c r="JKC71" s="28"/>
      <c r="JKD71" s="24"/>
      <c r="JKE71" s="28"/>
      <c r="JKF71" s="24"/>
      <c r="JKG71" s="28"/>
      <c r="JKH71" s="24"/>
      <c r="JKI71" s="28"/>
      <c r="JKJ71" s="24"/>
      <c r="JKK71" s="28"/>
      <c r="JKL71" s="24"/>
      <c r="JKM71" s="28"/>
      <c r="JKN71" s="24"/>
      <c r="JKO71" s="28"/>
      <c r="JKP71" s="24"/>
      <c r="JKQ71" s="28"/>
      <c r="JKR71" s="24"/>
      <c r="JKS71" s="28"/>
      <c r="JKT71" s="24"/>
      <c r="JKU71" s="28"/>
      <c r="JKV71" s="24"/>
      <c r="JKW71" s="28"/>
      <c r="JKX71" s="24"/>
      <c r="JKY71" s="28"/>
      <c r="JKZ71" s="24"/>
      <c r="JLA71" s="28"/>
      <c r="JLB71" s="24"/>
      <c r="JLC71" s="28"/>
      <c r="JLD71" s="24"/>
      <c r="JLE71" s="28"/>
      <c r="JLF71" s="24"/>
      <c r="JLG71" s="28"/>
      <c r="JLH71" s="24"/>
      <c r="JLI71" s="28"/>
      <c r="JLJ71" s="24"/>
      <c r="JLK71" s="28"/>
      <c r="JLL71" s="24"/>
      <c r="JLM71" s="28"/>
      <c r="JLN71" s="24"/>
      <c r="JLO71" s="28"/>
      <c r="JLP71" s="24"/>
      <c r="JLQ71" s="28"/>
      <c r="JLR71" s="24"/>
      <c r="JLS71" s="28"/>
      <c r="JLT71" s="24"/>
      <c r="JLU71" s="28"/>
      <c r="JLV71" s="24"/>
      <c r="JLW71" s="28"/>
      <c r="JLX71" s="24"/>
      <c r="JLY71" s="28"/>
      <c r="JLZ71" s="24"/>
      <c r="JMA71" s="28"/>
      <c r="JMB71" s="24"/>
      <c r="JMC71" s="28"/>
      <c r="JMD71" s="24"/>
      <c r="JME71" s="28"/>
      <c r="JMF71" s="24"/>
      <c r="JMG71" s="28"/>
      <c r="JMH71" s="24"/>
      <c r="JMI71" s="28"/>
      <c r="JMJ71" s="24"/>
      <c r="JMK71" s="28"/>
      <c r="JML71" s="24"/>
      <c r="JMM71" s="28"/>
      <c r="JMN71" s="24"/>
      <c r="JMO71" s="28"/>
      <c r="JMP71" s="24"/>
      <c r="JMQ71" s="28"/>
      <c r="JMR71" s="24"/>
      <c r="JMS71" s="28"/>
      <c r="JMT71" s="24"/>
      <c r="JMU71" s="28"/>
      <c r="JMV71" s="24"/>
      <c r="JMW71" s="28"/>
      <c r="JMX71" s="24"/>
      <c r="JMY71" s="28"/>
      <c r="JMZ71" s="24"/>
      <c r="JNA71" s="28"/>
      <c r="JNB71" s="24"/>
      <c r="JNC71" s="28"/>
      <c r="JND71" s="24"/>
      <c r="JNE71" s="28"/>
      <c r="JNF71" s="24"/>
      <c r="JNG71" s="28"/>
      <c r="JNH71" s="24"/>
      <c r="JNI71" s="28"/>
      <c r="JNJ71" s="24"/>
      <c r="JNK71" s="28"/>
      <c r="JNL71" s="24"/>
      <c r="JNM71" s="28"/>
      <c r="JNN71" s="24"/>
      <c r="JNO71" s="28"/>
      <c r="JNP71" s="24"/>
      <c r="JNQ71" s="28"/>
      <c r="JNR71" s="24"/>
      <c r="JNS71" s="28"/>
      <c r="JNT71" s="24"/>
      <c r="JNU71" s="28"/>
      <c r="JNV71" s="24"/>
      <c r="JNW71" s="28"/>
      <c r="JNX71" s="24"/>
      <c r="JNY71" s="28"/>
      <c r="JNZ71" s="24"/>
      <c r="JOA71" s="28"/>
      <c r="JOB71" s="24"/>
      <c r="JOC71" s="28"/>
      <c r="JOD71" s="24"/>
      <c r="JOE71" s="28"/>
      <c r="JOF71" s="24"/>
      <c r="JOG71" s="28"/>
      <c r="JOH71" s="24"/>
      <c r="JOI71" s="28"/>
      <c r="JOJ71" s="24"/>
      <c r="JOK71" s="28"/>
      <c r="JOL71" s="24"/>
      <c r="JOM71" s="28"/>
      <c r="JON71" s="24"/>
      <c r="JOO71" s="28"/>
      <c r="JOP71" s="24"/>
      <c r="JOQ71" s="28"/>
      <c r="JOR71" s="24"/>
      <c r="JOS71" s="28"/>
      <c r="JOT71" s="24"/>
      <c r="JOU71" s="28"/>
      <c r="JOV71" s="24"/>
      <c r="JOW71" s="28"/>
      <c r="JOX71" s="24"/>
      <c r="JOY71" s="28"/>
      <c r="JOZ71" s="24"/>
      <c r="JPA71" s="28"/>
      <c r="JPB71" s="24"/>
      <c r="JPC71" s="28"/>
      <c r="JPD71" s="24"/>
      <c r="JPE71" s="28"/>
      <c r="JPF71" s="24"/>
      <c r="JPG71" s="28"/>
      <c r="JPH71" s="24"/>
      <c r="JPI71" s="28"/>
      <c r="JPJ71" s="24"/>
      <c r="JPK71" s="28"/>
      <c r="JPL71" s="24"/>
      <c r="JPM71" s="28"/>
      <c r="JPN71" s="24"/>
      <c r="JPO71" s="28"/>
      <c r="JPP71" s="24"/>
      <c r="JPQ71" s="28"/>
      <c r="JPR71" s="24"/>
      <c r="JPS71" s="28"/>
      <c r="JPT71" s="24"/>
      <c r="JPU71" s="28"/>
      <c r="JPV71" s="24"/>
      <c r="JPW71" s="28"/>
      <c r="JPX71" s="24"/>
      <c r="JPY71" s="28"/>
      <c r="JPZ71" s="24"/>
      <c r="JQA71" s="28"/>
      <c r="JQB71" s="24"/>
      <c r="JQC71" s="28"/>
      <c r="JQD71" s="24"/>
      <c r="JQE71" s="28"/>
      <c r="JQF71" s="24"/>
      <c r="JQG71" s="28"/>
      <c r="JQH71" s="24"/>
      <c r="JQI71" s="28"/>
      <c r="JQJ71" s="24"/>
      <c r="JQK71" s="28"/>
      <c r="JQL71" s="24"/>
      <c r="JQM71" s="28"/>
      <c r="JQN71" s="24"/>
      <c r="JQO71" s="28"/>
      <c r="JQP71" s="24"/>
      <c r="JQQ71" s="28"/>
      <c r="JQR71" s="24"/>
      <c r="JQS71" s="28"/>
      <c r="JQT71" s="24"/>
      <c r="JQU71" s="28"/>
      <c r="JQV71" s="24"/>
      <c r="JQW71" s="28"/>
      <c r="JQX71" s="24"/>
      <c r="JQY71" s="28"/>
      <c r="JQZ71" s="24"/>
      <c r="JRA71" s="28"/>
      <c r="JRB71" s="24"/>
      <c r="JRC71" s="28"/>
      <c r="JRD71" s="24"/>
      <c r="JRE71" s="28"/>
      <c r="JRF71" s="24"/>
      <c r="JRG71" s="28"/>
      <c r="JRH71" s="24"/>
      <c r="JRI71" s="28"/>
      <c r="JRJ71" s="24"/>
      <c r="JRK71" s="28"/>
      <c r="JRL71" s="24"/>
      <c r="JRM71" s="28"/>
      <c r="JRN71" s="24"/>
      <c r="JRO71" s="28"/>
      <c r="JRP71" s="24"/>
      <c r="JRQ71" s="28"/>
      <c r="JRR71" s="24"/>
      <c r="JRS71" s="28"/>
      <c r="JRT71" s="24"/>
      <c r="JRU71" s="28"/>
      <c r="JRV71" s="24"/>
      <c r="JRW71" s="28"/>
      <c r="JRX71" s="24"/>
      <c r="JRY71" s="28"/>
      <c r="JRZ71" s="24"/>
      <c r="JSA71" s="28"/>
      <c r="JSB71" s="24"/>
      <c r="JSC71" s="28"/>
      <c r="JSD71" s="24"/>
      <c r="JSE71" s="28"/>
      <c r="JSF71" s="24"/>
      <c r="JSG71" s="28"/>
      <c r="JSH71" s="24"/>
      <c r="JSI71" s="28"/>
      <c r="JSJ71" s="24"/>
      <c r="JSK71" s="28"/>
      <c r="JSL71" s="24"/>
      <c r="JSM71" s="28"/>
      <c r="JSN71" s="24"/>
      <c r="JSO71" s="28"/>
      <c r="JSP71" s="24"/>
      <c r="JSQ71" s="28"/>
      <c r="JSR71" s="24"/>
      <c r="JSS71" s="28"/>
      <c r="JST71" s="24"/>
      <c r="JSU71" s="28"/>
      <c r="JSV71" s="24"/>
      <c r="JSW71" s="28"/>
      <c r="JSX71" s="24"/>
      <c r="JSY71" s="28"/>
      <c r="JSZ71" s="24"/>
      <c r="JTA71" s="28"/>
      <c r="JTB71" s="24"/>
      <c r="JTC71" s="28"/>
      <c r="JTD71" s="24"/>
      <c r="JTE71" s="28"/>
      <c r="JTF71" s="24"/>
      <c r="JTG71" s="28"/>
      <c r="JTH71" s="24"/>
      <c r="JTI71" s="28"/>
      <c r="JTJ71" s="24"/>
      <c r="JTK71" s="28"/>
      <c r="JTL71" s="24"/>
      <c r="JTM71" s="28"/>
      <c r="JTN71" s="24"/>
      <c r="JTO71" s="28"/>
      <c r="JTP71" s="24"/>
      <c r="JTQ71" s="28"/>
      <c r="JTR71" s="24"/>
      <c r="JTS71" s="28"/>
      <c r="JTT71" s="24"/>
      <c r="JTU71" s="28"/>
      <c r="JTV71" s="24"/>
      <c r="JTW71" s="28"/>
      <c r="JTX71" s="24"/>
      <c r="JTY71" s="28"/>
      <c r="JTZ71" s="24"/>
      <c r="JUA71" s="28"/>
      <c r="JUB71" s="24"/>
      <c r="JUC71" s="28"/>
      <c r="JUD71" s="24"/>
      <c r="JUE71" s="28"/>
      <c r="JUF71" s="24"/>
      <c r="JUG71" s="28"/>
      <c r="JUH71" s="24"/>
      <c r="JUI71" s="28"/>
      <c r="JUJ71" s="24"/>
      <c r="JUK71" s="28"/>
      <c r="JUL71" s="24"/>
      <c r="JUM71" s="28"/>
      <c r="JUN71" s="24"/>
      <c r="JUO71" s="28"/>
      <c r="JUP71" s="24"/>
      <c r="JUQ71" s="28"/>
      <c r="JUR71" s="24"/>
      <c r="JUS71" s="28"/>
      <c r="JUT71" s="24"/>
      <c r="JUU71" s="28"/>
      <c r="JUV71" s="24"/>
      <c r="JUW71" s="28"/>
      <c r="JUX71" s="24"/>
      <c r="JUY71" s="28"/>
      <c r="JUZ71" s="24"/>
      <c r="JVA71" s="28"/>
      <c r="JVB71" s="24"/>
      <c r="JVC71" s="28"/>
      <c r="JVD71" s="24"/>
      <c r="JVE71" s="28"/>
      <c r="JVF71" s="24"/>
      <c r="JVG71" s="28"/>
      <c r="JVH71" s="24"/>
      <c r="JVI71" s="28"/>
      <c r="JVJ71" s="24"/>
      <c r="JVK71" s="28"/>
      <c r="JVL71" s="24"/>
      <c r="JVM71" s="28"/>
      <c r="JVN71" s="24"/>
      <c r="JVO71" s="28"/>
      <c r="JVP71" s="24"/>
      <c r="JVQ71" s="28"/>
      <c r="JVR71" s="24"/>
      <c r="JVS71" s="28"/>
      <c r="JVT71" s="24"/>
      <c r="JVU71" s="28"/>
      <c r="JVV71" s="24"/>
      <c r="JVW71" s="28"/>
      <c r="JVX71" s="24"/>
      <c r="JVY71" s="28"/>
      <c r="JVZ71" s="24"/>
      <c r="JWA71" s="28"/>
      <c r="JWB71" s="24"/>
      <c r="JWC71" s="28"/>
      <c r="JWD71" s="24"/>
      <c r="JWE71" s="28"/>
      <c r="JWF71" s="24"/>
      <c r="JWG71" s="28"/>
      <c r="JWH71" s="24"/>
      <c r="JWI71" s="28"/>
      <c r="JWJ71" s="24"/>
      <c r="JWK71" s="28"/>
      <c r="JWL71" s="24"/>
      <c r="JWM71" s="28"/>
      <c r="JWN71" s="24"/>
      <c r="JWO71" s="28"/>
      <c r="JWP71" s="24"/>
      <c r="JWQ71" s="28"/>
      <c r="JWR71" s="24"/>
      <c r="JWS71" s="28"/>
      <c r="JWT71" s="24"/>
      <c r="JWU71" s="28"/>
      <c r="JWV71" s="24"/>
      <c r="JWW71" s="28"/>
      <c r="JWX71" s="24"/>
      <c r="JWY71" s="28"/>
      <c r="JWZ71" s="24"/>
      <c r="JXA71" s="28"/>
      <c r="JXB71" s="24"/>
      <c r="JXC71" s="28"/>
      <c r="JXD71" s="24"/>
      <c r="JXE71" s="28"/>
      <c r="JXF71" s="24"/>
      <c r="JXG71" s="28"/>
      <c r="JXH71" s="24"/>
      <c r="JXI71" s="28"/>
      <c r="JXJ71" s="24"/>
      <c r="JXK71" s="28"/>
      <c r="JXL71" s="24"/>
      <c r="JXM71" s="28"/>
      <c r="JXN71" s="24"/>
      <c r="JXO71" s="28"/>
      <c r="JXP71" s="24"/>
      <c r="JXQ71" s="28"/>
      <c r="JXR71" s="24"/>
      <c r="JXS71" s="28"/>
      <c r="JXT71" s="24"/>
      <c r="JXU71" s="28"/>
      <c r="JXV71" s="24"/>
      <c r="JXW71" s="28"/>
      <c r="JXX71" s="24"/>
      <c r="JXY71" s="28"/>
      <c r="JXZ71" s="24"/>
      <c r="JYA71" s="28"/>
      <c r="JYB71" s="24"/>
      <c r="JYC71" s="28"/>
      <c r="JYD71" s="24"/>
      <c r="JYE71" s="28"/>
      <c r="JYF71" s="24"/>
      <c r="JYG71" s="28"/>
      <c r="JYH71" s="24"/>
      <c r="JYI71" s="28"/>
      <c r="JYJ71" s="24"/>
      <c r="JYK71" s="28"/>
      <c r="JYL71" s="24"/>
      <c r="JYM71" s="28"/>
      <c r="JYN71" s="24"/>
      <c r="JYO71" s="28"/>
      <c r="JYP71" s="24"/>
      <c r="JYQ71" s="28"/>
      <c r="JYR71" s="24"/>
      <c r="JYS71" s="28"/>
      <c r="JYT71" s="24"/>
      <c r="JYU71" s="28"/>
      <c r="JYV71" s="24"/>
      <c r="JYW71" s="28"/>
      <c r="JYX71" s="24"/>
      <c r="JYY71" s="28"/>
      <c r="JYZ71" s="24"/>
      <c r="JZA71" s="28"/>
      <c r="JZB71" s="24"/>
      <c r="JZC71" s="28"/>
      <c r="JZD71" s="24"/>
      <c r="JZE71" s="28"/>
      <c r="JZF71" s="24"/>
      <c r="JZG71" s="28"/>
      <c r="JZH71" s="24"/>
      <c r="JZI71" s="28"/>
      <c r="JZJ71" s="24"/>
      <c r="JZK71" s="28"/>
      <c r="JZL71" s="24"/>
      <c r="JZM71" s="28"/>
      <c r="JZN71" s="24"/>
      <c r="JZO71" s="28"/>
      <c r="JZP71" s="24"/>
      <c r="JZQ71" s="28"/>
      <c r="JZR71" s="24"/>
      <c r="JZS71" s="28"/>
      <c r="JZT71" s="24"/>
      <c r="JZU71" s="28"/>
      <c r="JZV71" s="24"/>
      <c r="JZW71" s="28"/>
      <c r="JZX71" s="24"/>
      <c r="JZY71" s="28"/>
      <c r="JZZ71" s="24"/>
      <c r="KAA71" s="28"/>
      <c r="KAB71" s="24"/>
      <c r="KAC71" s="28"/>
      <c r="KAD71" s="24"/>
      <c r="KAE71" s="28"/>
      <c r="KAF71" s="24"/>
      <c r="KAG71" s="28"/>
      <c r="KAH71" s="24"/>
      <c r="KAI71" s="28"/>
      <c r="KAJ71" s="24"/>
      <c r="KAK71" s="28"/>
      <c r="KAL71" s="24"/>
      <c r="KAM71" s="28"/>
      <c r="KAN71" s="24"/>
      <c r="KAO71" s="28"/>
      <c r="KAP71" s="24"/>
      <c r="KAQ71" s="28"/>
      <c r="KAR71" s="24"/>
      <c r="KAS71" s="28"/>
      <c r="KAT71" s="24"/>
      <c r="KAU71" s="28"/>
      <c r="KAV71" s="24"/>
      <c r="KAW71" s="28"/>
      <c r="KAX71" s="24"/>
      <c r="KAY71" s="28"/>
      <c r="KAZ71" s="24"/>
      <c r="KBA71" s="28"/>
      <c r="KBB71" s="24"/>
      <c r="KBC71" s="28"/>
      <c r="KBD71" s="24"/>
      <c r="KBE71" s="28"/>
      <c r="KBF71" s="24"/>
      <c r="KBG71" s="28"/>
      <c r="KBH71" s="24"/>
      <c r="KBI71" s="28"/>
      <c r="KBJ71" s="24"/>
      <c r="KBK71" s="28"/>
      <c r="KBL71" s="24"/>
      <c r="KBM71" s="28"/>
      <c r="KBN71" s="24"/>
      <c r="KBO71" s="28"/>
      <c r="KBP71" s="24"/>
      <c r="KBQ71" s="28"/>
      <c r="KBR71" s="24"/>
      <c r="KBS71" s="28"/>
      <c r="KBT71" s="24"/>
      <c r="KBU71" s="28"/>
      <c r="KBV71" s="24"/>
      <c r="KBW71" s="28"/>
      <c r="KBX71" s="24"/>
      <c r="KBY71" s="28"/>
      <c r="KBZ71" s="24"/>
      <c r="KCA71" s="28"/>
      <c r="KCB71" s="24"/>
      <c r="KCC71" s="28"/>
      <c r="KCD71" s="24"/>
      <c r="KCE71" s="28"/>
      <c r="KCF71" s="24"/>
      <c r="KCG71" s="28"/>
      <c r="KCH71" s="24"/>
      <c r="KCI71" s="28"/>
      <c r="KCJ71" s="24"/>
      <c r="KCK71" s="28"/>
      <c r="KCL71" s="24"/>
      <c r="KCM71" s="28"/>
      <c r="KCN71" s="24"/>
      <c r="KCO71" s="28"/>
      <c r="KCP71" s="24"/>
      <c r="KCQ71" s="28"/>
      <c r="KCR71" s="24"/>
      <c r="KCS71" s="28"/>
      <c r="KCT71" s="24"/>
      <c r="KCU71" s="28"/>
      <c r="KCV71" s="24"/>
      <c r="KCW71" s="28"/>
      <c r="KCX71" s="24"/>
      <c r="KCY71" s="28"/>
      <c r="KCZ71" s="24"/>
      <c r="KDA71" s="28"/>
      <c r="KDB71" s="24"/>
      <c r="KDC71" s="28"/>
      <c r="KDD71" s="24"/>
      <c r="KDE71" s="28"/>
      <c r="KDF71" s="24"/>
      <c r="KDG71" s="28"/>
      <c r="KDH71" s="24"/>
      <c r="KDI71" s="28"/>
      <c r="KDJ71" s="24"/>
      <c r="KDK71" s="28"/>
      <c r="KDL71" s="24"/>
      <c r="KDM71" s="28"/>
      <c r="KDN71" s="24"/>
      <c r="KDO71" s="28"/>
      <c r="KDP71" s="24"/>
      <c r="KDQ71" s="28"/>
      <c r="KDR71" s="24"/>
      <c r="KDS71" s="28"/>
      <c r="KDT71" s="24"/>
      <c r="KDU71" s="28"/>
      <c r="KDV71" s="24"/>
      <c r="KDW71" s="28"/>
      <c r="KDX71" s="24"/>
      <c r="KDY71" s="28"/>
      <c r="KDZ71" s="24"/>
      <c r="KEA71" s="28"/>
      <c r="KEB71" s="24"/>
      <c r="KEC71" s="28"/>
      <c r="KED71" s="24"/>
      <c r="KEE71" s="28"/>
      <c r="KEF71" s="24"/>
      <c r="KEG71" s="28"/>
      <c r="KEH71" s="24"/>
      <c r="KEI71" s="28"/>
      <c r="KEJ71" s="24"/>
      <c r="KEK71" s="28"/>
      <c r="KEL71" s="24"/>
      <c r="KEM71" s="28"/>
      <c r="KEN71" s="24"/>
      <c r="KEO71" s="28"/>
      <c r="KEP71" s="24"/>
      <c r="KEQ71" s="28"/>
      <c r="KER71" s="24"/>
      <c r="KES71" s="28"/>
      <c r="KET71" s="24"/>
      <c r="KEU71" s="28"/>
      <c r="KEV71" s="24"/>
      <c r="KEW71" s="28"/>
      <c r="KEX71" s="24"/>
      <c r="KEY71" s="28"/>
      <c r="KEZ71" s="24"/>
      <c r="KFA71" s="28"/>
      <c r="KFB71" s="24"/>
      <c r="KFC71" s="28"/>
      <c r="KFD71" s="24"/>
      <c r="KFE71" s="28"/>
      <c r="KFF71" s="24"/>
      <c r="KFG71" s="28"/>
      <c r="KFH71" s="24"/>
      <c r="KFI71" s="28"/>
      <c r="KFJ71" s="24"/>
      <c r="KFK71" s="28"/>
      <c r="KFL71" s="24"/>
      <c r="KFM71" s="28"/>
      <c r="KFN71" s="24"/>
      <c r="KFO71" s="28"/>
      <c r="KFP71" s="24"/>
      <c r="KFQ71" s="28"/>
      <c r="KFR71" s="24"/>
      <c r="KFS71" s="28"/>
      <c r="KFT71" s="24"/>
      <c r="KFU71" s="28"/>
      <c r="KFV71" s="24"/>
      <c r="KFW71" s="28"/>
      <c r="KFX71" s="24"/>
      <c r="KFY71" s="28"/>
      <c r="KFZ71" s="24"/>
      <c r="KGA71" s="28"/>
      <c r="KGB71" s="24"/>
      <c r="KGC71" s="28"/>
      <c r="KGD71" s="24"/>
      <c r="KGE71" s="28"/>
      <c r="KGF71" s="24"/>
      <c r="KGG71" s="28"/>
      <c r="KGH71" s="24"/>
      <c r="KGI71" s="28"/>
      <c r="KGJ71" s="24"/>
      <c r="KGK71" s="28"/>
      <c r="KGL71" s="24"/>
      <c r="KGM71" s="28"/>
      <c r="KGN71" s="24"/>
      <c r="KGO71" s="28"/>
      <c r="KGP71" s="24"/>
      <c r="KGQ71" s="28"/>
      <c r="KGR71" s="24"/>
      <c r="KGS71" s="28"/>
      <c r="KGT71" s="24"/>
      <c r="KGU71" s="28"/>
      <c r="KGV71" s="24"/>
      <c r="KGW71" s="28"/>
      <c r="KGX71" s="24"/>
      <c r="KGY71" s="28"/>
      <c r="KGZ71" s="24"/>
      <c r="KHA71" s="28"/>
      <c r="KHB71" s="24"/>
      <c r="KHC71" s="28"/>
      <c r="KHD71" s="24"/>
      <c r="KHE71" s="28"/>
      <c r="KHF71" s="24"/>
      <c r="KHG71" s="28"/>
      <c r="KHH71" s="24"/>
      <c r="KHI71" s="28"/>
      <c r="KHJ71" s="24"/>
      <c r="KHK71" s="28"/>
      <c r="KHL71" s="24"/>
      <c r="KHM71" s="28"/>
      <c r="KHN71" s="24"/>
      <c r="KHO71" s="28"/>
      <c r="KHP71" s="24"/>
      <c r="KHQ71" s="28"/>
      <c r="KHR71" s="24"/>
      <c r="KHS71" s="28"/>
      <c r="KHT71" s="24"/>
      <c r="KHU71" s="28"/>
      <c r="KHV71" s="24"/>
      <c r="KHW71" s="28"/>
      <c r="KHX71" s="24"/>
      <c r="KHY71" s="28"/>
      <c r="KHZ71" s="24"/>
      <c r="KIA71" s="28"/>
      <c r="KIB71" s="24"/>
      <c r="KIC71" s="28"/>
      <c r="KID71" s="24"/>
      <c r="KIE71" s="28"/>
      <c r="KIF71" s="24"/>
      <c r="KIG71" s="28"/>
      <c r="KIH71" s="24"/>
      <c r="KII71" s="28"/>
      <c r="KIJ71" s="24"/>
      <c r="KIK71" s="28"/>
      <c r="KIL71" s="24"/>
      <c r="KIM71" s="28"/>
      <c r="KIN71" s="24"/>
      <c r="KIO71" s="28"/>
      <c r="KIP71" s="24"/>
      <c r="KIQ71" s="28"/>
      <c r="KIR71" s="24"/>
      <c r="KIS71" s="28"/>
      <c r="KIT71" s="24"/>
      <c r="KIU71" s="28"/>
      <c r="KIV71" s="24"/>
      <c r="KIW71" s="28"/>
      <c r="KIX71" s="24"/>
      <c r="KIY71" s="28"/>
      <c r="KIZ71" s="24"/>
      <c r="KJA71" s="28"/>
      <c r="KJB71" s="24"/>
      <c r="KJC71" s="28"/>
      <c r="KJD71" s="24"/>
      <c r="KJE71" s="28"/>
      <c r="KJF71" s="24"/>
      <c r="KJG71" s="28"/>
      <c r="KJH71" s="24"/>
      <c r="KJI71" s="28"/>
      <c r="KJJ71" s="24"/>
      <c r="KJK71" s="28"/>
      <c r="KJL71" s="24"/>
      <c r="KJM71" s="28"/>
      <c r="KJN71" s="24"/>
      <c r="KJO71" s="28"/>
      <c r="KJP71" s="24"/>
      <c r="KJQ71" s="28"/>
      <c r="KJR71" s="24"/>
      <c r="KJS71" s="28"/>
      <c r="KJT71" s="24"/>
      <c r="KJU71" s="28"/>
      <c r="KJV71" s="24"/>
      <c r="KJW71" s="28"/>
      <c r="KJX71" s="24"/>
      <c r="KJY71" s="28"/>
      <c r="KJZ71" s="24"/>
      <c r="KKA71" s="28"/>
      <c r="KKB71" s="24"/>
      <c r="KKC71" s="28"/>
      <c r="KKD71" s="24"/>
      <c r="KKE71" s="28"/>
      <c r="KKF71" s="24"/>
      <c r="KKG71" s="28"/>
      <c r="KKH71" s="24"/>
      <c r="KKI71" s="28"/>
      <c r="KKJ71" s="24"/>
      <c r="KKK71" s="28"/>
      <c r="KKL71" s="24"/>
      <c r="KKM71" s="28"/>
      <c r="KKN71" s="24"/>
      <c r="KKO71" s="28"/>
      <c r="KKP71" s="24"/>
      <c r="KKQ71" s="28"/>
      <c r="KKR71" s="24"/>
      <c r="KKS71" s="28"/>
      <c r="KKT71" s="24"/>
      <c r="KKU71" s="28"/>
      <c r="KKV71" s="24"/>
      <c r="KKW71" s="28"/>
      <c r="KKX71" s="24"/>
      <c r="KKY71" s="28"/>
      <c r="KKZ71" s="24"/>
      <c r="KLA71" s="28"/>
      <c r="KLB71" s="24"/>
      <c r="KLC71" s="28"/>
      <c r="KLD71" s="24"/>
      <c r="KLE71" s="28"/>
      <c r="KLF71" s="24"/>
      <c r="KLG71" s="28"/>
      <c r="KLH71" s="24"/>
      <c r="KLI71" s="28"/>
      <c r="KLJ71" s="24"/>
      <c r="KLK71" s="28"/>
      <c r="KLL71" s="24"/>
      <c r="KLM71" s="28"/>
      <c r="KLN71" s="24"/>
      <c r="KLO71" s="28"/>
      <c r="KLP71" s="24"/>
      <c r="KLQ71" s="28"/>
      <c r="KLR71" s="24"/>
      <c r="KLS71" s="28"/>
      <c r="KLT71" s="24"/>
      <c r="KLU71" s="28"/>
      <c r="KLV71" s="24"/>
      <c r="KLW71" s="28"/>
      <c r="KLX71" s="24"/>
      <c r="KLY71" s="28"/>
      <c r="KLZ71" s="24"/>
      <c r="KMA71" s="28"/>
      <c r="KMB71" s="24"/>
      <c r="KMC71" s="28"/>
      <c r="KMD71" s="24"/>
      <c r="KME71" s="28"/>
      <c r="KMF71" s="24"/>
      <c r="KMG71" s="28"/>
      <c r="KMH71" s="24"/>
      <c r="KMI71" s="28"/>
      <c r="KMJ71" s="24"/>
      <c r="KMK71" s="28"/>
      <c r="KML71" s="24"/>
      <c r="KMM71" s="28"/>
      <c r="KMN71" s="24"/>
      <c r="KMO71" s="28"/>
      <c r="KMP71" s="24"/>
      <c r="KMQ71" s="28"/>
      <c r="KMR71" s="24"/>
      <c r="KMS71" s="28"/>
      <c r="KMT71" s="24"/>
      <c r="KMU71" s="28"/>
      <c r="KMV71" s="24"/>
      <c r="KMW71" s="28"/>
      <c r="KMX71" s="24"/>
      <c r="KMY71" s="28"/>
      <c r="KMZ71" s="24"/>
      <c r="KNA71" s="28"/>
      <c r="KNB71" s="24"/>
      <c r="KNC71" s="28"/>
      <c r="KND71" s="24"/>
      <c r="KNE71" s="28"/>
      <c r="KNF71" s="24"/>
      <c r="KNG71" s="28"/>
      <c r="KNH71" s="24"/>
      <c r="KNI71" s="28"/>
      <c r="KNJ71" s="24"/>
      <c r="KNK71" s="28"/>
      <c r="KNL71" s="24"/>
      <c r="KNM71" s="28"/>
      <c r="KNN71" s="24"/>
      <c r="KNO71" s="28"/>
      <c r="KNP71" s="24"/>
      <c r="KNQ71" s="28"/>
      <c r="KNR71" s="24"/>
      <c r="KNS71" s="28"/>
      <c r="KNT71" s="24"/>
      <c r="KNU71" s="28"/>
      <c r="KNV71" s="24"/>
      <c r="KNW71" s="28"/>
      <c r="KNX71" s="24"/>
      <c r="KNY71" s="28"/>
      <c r="KNZ71" s="24"/>
      <c r="KOA71" s="28"/>
      <c r="KOB71" s="24"/>
      <c r="KOC71" s="28"/>
      <c r="KOD71" s="24"/>
      <c r="KOE71" s="28"/>
      <c r="KOF71" s="24"/>
      <c r="KOG71" s="28"/>
      <c r="KOH71" s="24"/>
      <c r="KOI71" s="28"/>
      <c r="KOJ71" s="24"/>
      <c r="KOK71" s="28"/>
      <c r="KOL71" s="24"/>
      <c r="KOM71" s="28"/>
      <c r="KON71" s="24"/>
      <c r="KOO71" s="28"/>
      <c r="KOP71" s="24"/>
      <c r="KOQ71" s="28"/>
      <c r="KOR71" s="24"/>
      <c r="KOS71" s="28"/>
      <c r="KOT71" s="24"/>
      <c r="KOU71" s="28"/>
      <c r="KOV71" s="24"/>
      <c r="KOW71" s="28"/>
      <c r="KOX71" s="24"/>
      <c r="KOY71" s="28"/>
      <c r="KOZ71" s="24"/>
      <c r="KPA71" s="28"/>
      <c r="KPB71" s="24"/>
      <c r="KPC71" s="28"/>
      <c r="KPD71" s="24"/>
      <c r="KPE71" s="28"/>
      <c r="KPF71" s="24"/>
      <c r="KPG71" s="28"/>
      <c r="KPH71" s="24"/>
      <c r="KPI71" s="28"/>
      <c r="KPJ71" s="24"/>
      <c r="KPK71" s="28"/>
      <c r="KPL71" s="24"/>
      <c r="KPM71" s="28"/>
      <c r="KPN71" s="24"/>
      <c r="KPO71" s="28"/>
      <c r="KPP71" s="24"/>
      <c r="KPQ71" s="28"/>
      <c r="KPR71" s="24"/>
      <c r="KPS71" s="28"/>
      <c r="KPT71" s="24"/>
      <c r="KPU71" s="28"/>
      <c r="KPV71" s="24"/>
      <c r="KPW71" s="28"/>
      <c r="KPX71" s="24"/>
      <c r="KPY71" s="28"/>
      <c r="KPZ71" s="24"/>
      <c r="KQA71" s="28"/>
      <c r="KQB71" s="24"/>
      <c r="KQC71" s="28"/>
      <c r="KQD71" s="24"/>
      <c r="KQE71" s="28"/>
      <c r="KQF71" s="24"/>
      <c r="KQG71" s="28"/>
      <c r="KQH71" s="24"/>
      <c r="KQI71" s="28"/>
      <c r="KQJ71" s="24"/>
      <c r="KQK71" s="28"/>
      <c r="KQL71" s="24"/>
      <c r="KQM71" s="28"/>
      <c r="KQN71" s="24"/>
      <c r="KQO71" s="28"/>
      <c r="KQP71" s="24"/>
      <c r="KQQ71" s="28"/>
      <c r="KQR71" s="24"/>
      <c r="KQS71" s="28"/>
      <c r="KQT71" s="24"/>
      <c r="KQU71" s="28"/>
      <c r="KQV71" s="24"/>
      <c r="KQW71" s="28"/>
      <c r="KQX71" s="24"/>
      <c r="KQY71" s="28"/>
      <c r="KQZ71" s="24"/>
      <c r="KRA71" s="28"/>
      <c r="KRB71" s="24"/>
      <c r="KRC71" s="28"/>
      <c r="KRD71" s="24"/>
      <c r="KRE71" s="28"/>
      <c r="KRF71" s="24"/>
      <c r="KRG71" s="28"/>
      <c r="KRH71" s="24"/>
      <c r="KRI71" s="28"/>
      <c r="KRJ71" s="24"/>
      <c r="KRK71" s="28"/>
      <c r="KRL71" s="24"/>
      <c r="KRM71" s="28"/>
      <c r="KRN71" s="24"/>
      <c r="KRO71" s="28"/>
      <c r="KRP71" s="24"/>
      <c r="KRQ71" s="28"/>
      <c r="KRR71" s="24"/>
      <c r="KRS71" s="28"/>
      <c r="KRT71" s="24"/>
      <c r="KRU71" s="28"/>
      <c r="KRV71" s="24"/>
      <c r="KRW71" s="28"/>
      <c r="KRX71" s="24"/>
      <c r="KRY71" s="28"/>
      <c r="KRZ71" s="24"/>
      <c r="KSA71" s="28"/>
      <c r="KSB71" s="24"/>
      <c r="KSC71" s="28"/>
      <c r="KSD71" s="24"/>
      <c r="KSE71" s="28"/>
      <c r="KSF71" s="24"/>
      <c r="KSG71" s="28"/>
      <c r="KSH71" s="24"/>
      <c r="KSI71" s="28"/>
      <c r="KSJ71" s="24"/>
      <c r="KSK71" s="28"/>
      <c r="KSL71" s="24"/>
      <c r="KSM71" s="28"/>
      <c r="KSN71" s="24"/>
      <c r="KSO71" s="28"/>
      <c r="KSP71" s="24"/>
      <c r="KSQ71" s="28"/>
      <c r="KSR71" s="24"/>
      <c r="KSS71" s="28"/>
      <c r="KST71" s="24"/>
      <c r="KSU71" s="28"/>
      <c r="KSV71" s="24"/>
      <c r="KSW71" s="28"/>
      <c r="KSX71" s="24"/>
      <c r="KSY71" s="28"/>
      <c r="KSZ71" s="24"/>
      <c r="KTA71" s="28"/>
      <c r="KTB71" s="24"/>
      <c r="KTC71" s="28"/>
      <c r="KTD71" s="24"/>
      <c r="KTE71" s="28"/>
      <c r="KTF71" s="24"/>
      <c r="KTG71" s="28"/>
      <c r="KTH71" s="24"/>
      <c r="KTI71" s="28"/>
      <c r="KTJ71" s="24"/>
      <c r="KTK71" s="28"/>
      <c r="KTL71" s="24"/>
      <c r="KTM71" s="28"/>
      <c r="KTN71" s="24"/>
      <c r="KTO71" s="28"/>
      <c r="KTP71" s="24"/>
      <c r="KTQ71" s="28"/>
      <c r="KTR71" s="24"/>
      <c r="KTS71" s="28"/>
      <c r="KTT71" s="24"/>
      <c r="KTU71" s="28"/>
      <c r="KTV71" s="24"/>
      <c r="KTW71" s="28"/>
      <c r="KTX71" s="24"/>
      <c r="KTY71" s="28"/>
      <c r="KTZ71" s="24"/>
      <c r="KUA71" s="28"/>
      <c r="KUB71" s="24"/>
      <c r="KUC71" s="28"/>
      <c r="KUD71" s="24"/>
      <c r="KUE71" s="28"/>
      <c r="KUF71" s="24"/>
      <c r="KUG71" s="28"/>
      <c r="KUH71" s="24"/>
      <c r="KUI71" s="28"/>
      <c r="KUJ71" s="24"/>
      <c r="KUK71" s="28"/>
      <c r="KUL71" s="24"/>
      <c r="KUM71" s="28"/>
      <c r="KUN71" s="24"/>
      <c r="KUO71" s="28"/>
      <c r="KUP71" s="24"/>
      <c r="KUQ71" s="28"/>
      <c r="KUR71" s="24"/>
      <c r="KUS71" s="28"/>
      <c r="KUT71" s="24"/>
      <c r="KUU71" s="28"/>
      <c r="KUV71" s="24"/>
      <c r="KUW71" s="28"/>
      <c r="KUX71" s="24"/>
      <c r="KUY71" s="28"/>
      <c r="KUZ71" s="24"/>
      <c r="KVA71" s="28"/>
      <c r="KVB71" s="24"/>
      <c r="KVC71" s="28"/>
      <c r="KVD71" s="24"/>
      <c r="KVE71" s="28"/>
      <c r="KVF71" s="24"/>
      <c r="KVG71" s="28"/>
      <c r="KVH71" s="24"/>
      <c r="KVI71" s="28"/>
      <c r="KVJ71" s="24"/>
      <c r="KVK71" s="28"/>
      <c r="KVL71" s="24"/>
      <c r="KVM71" s="28"/>
      <c r="KVN71" s="24"/>
      <c r="KVO71" s="28"/>
      <c r="KVP71" s="24"/>
      <c r="KVQ71" s="28"/>
      <c r="KVR71" s="24"/>
      <c r="KVS71" s="28"/>
      <c r="KVT71" s="24"/>
      <c r="KVU71" s="28"/>
      <c r="KVV71" s="24"/>
      <c r="KVW71" s="28"/>
      <c r="KVX71" s="24"/>
      <c r="KVY71" s="28"/>
      <c r="KVZ71" s="24"/>
      <c r="KWA71" s="28"/>
      <c r="KWB71" s="24"/>
      <c r="KWC71" s="28"/>
      <c r="KWD71" s="24"/>
      <c r="KWE71" s="28"/>
      <c r="KWF71" s="24"/>
      <c r="KWG71" s="28"/>
      <c r="KWH71" s="24"/>
      <c r="KWI71" s="28"/>
      <c r="KWJ71" s="24"/>
      <c r="KWK71" s="28"/>
      <c r="KWL71" s="24"/>
      <c r="KWM71" s="28"/>
      <c r="KWN71" s="24"/>
      <c r="KWO71" s="28"/>
      <c r="KWP71" s="24"/>
      <c r="KWQ71" s="28"/>
      <c r="KWR71" s="24"/>
      <c r="KWS71" s="28"/>
      <c r="KWT71" s="24"/>
      <c r="KWU71" s="28"/>
      <c r="KWV71" s="24"/>
      <c r="KWW71" s="28"/>
      <c r="KWX71" s="24"/>
      <c r="KWY71" s="28"/>
      <c r="KWZ71" s="24"/>
      <c r="KXA71" s="28"/>
      <c r="KXB71" s="24"/>
      <c r="KXC71" s="28"/>
      <c r="KXD71" s="24"/>
      <c r="KXE71" s="28"/>
      <c r="KXF71" s="24"/>
      <c r="KXG71" s="28"/>
      <c r="KXH71" s="24"/>
      <c r="KXI71" s="28"/>
      <c r="KXJ71" s="24"/>
      <c r="KXK71" s="28"/>
      <c r="KXL71" s="24"/>
      <c r="KXM71" s="28"/>
      <c r="KXN71" s="24"/>
      <c r="KXO71" s="28"/>
      <c r="KXP71" s="24"/>
      <c r="KXQ71" s="28"/>
      <c r="KXR71" s="24"/>
      <c r="KXS71" s="28"/>
      <c r="KXT71" s="24"/>
      <c r="KXU71" s="28"/>
      <c r="KXV71" s="24"/>
      <c r="KXW71" s="28"/>
      <c r="KXX71" s="24"/>
      <c r="KXY71" s="28"/>
      <c r="KXZ71" s="24"/>
      <c r="KYA71" s="28"/>
      <c r="KYB71" s="24"/>
      <c r="KYC71" s="28"/>
      <c r="KYD71" s="24"/>
      <c r="KYE71" s="28"/>
      <c r="KYF71" s="24"/>
      <c r="KYG71" s="28"/>
      <c r="KYH71" s="24"/>
      <c r="KYI71" s="28"/>
      <c r="KYJ71" s="24"/>
      <c r="KYK71" s="28"/>
      <c r="KYL71" s="24"/>
      <c r="KYM71" s="28"/>
      <c r="KYN71" s="24"/>
      <c r="KYO71" s="28"/>
      <c r="KYP71" s="24"/>
      <c r="KYQ71" s="28"/>
      <c r="KYR71" s="24"/>
      <c r="KYS71" s="28"/>
      <c r="KYT71" s="24"/>
      <c r="KYU71" s="28"/>
      <c r="KYV71" s="24"/>
      <c r="KYW71" s="28"/>
      <c r="KYX71" s="24"/>
      <c r="KYY71" s="28"/>
      <c r="KYZ71" s="24"/>
      <c r="KZA71" s="28"/>
      <c r="KZB71" s="24"/>
      <c r="KZC71" s="28"/>
      <c r="KZD71" s="24"/>
      <c r="KZE71" s="28"/>
      <c r="KZF71" s="24"/>
      <c r="KZG71" s="28"/>
      <c r="KZH71" s="24"/>
      <c r="KZI71" s="28"/>
      <c r="KZJ71" s="24"/>
      <c r="KZK71" s="28"/>
      <c r="KZL71" s="24"/>
      <c r="KZM71" s="28"/>
      <c r="KZN71" s="24"/>
      <c r="KZO71" s="28"/>
      <c r="KZP71" s="24"/>
      <c r="KZQ71" s="28"/>
      <c r="KZR71" s="24"/>
      <c r="KZS71" s="28"/>
      <c r="KZT71" s="24"/>
      <c r="KZU71" s="28"/>
      <c r="KZV71" s="24"/>
      <c r="KZW71" s="28"/>
      <c r="KZX71" s="24"/>
      <c r="KZY71" s="28"/>
      <c r="KZZ71" s="24"/>
      <c r="LAA71" s="28"/>
      <c r="LAB71" s="24"/>
      <c r="LAC71" s="28"/>
      <c r="LAD71" s="24"/>
      <c r="LAE71" s="28"/>
      <c r="LAF71" s="24"/>
      <c r="LAG71" s="28"/>
      <c r="LAH71" s="24"/>
      <c r="LAI71" s="28"/>
      <c r="LAJ71" s="24"/>
      <c r="LAK71" s="28"/>
      <c r="LAL71" s="24"/>
      <c r="LAM71" s="28"/>
      <c r="LAN71" s="24"/>
      <c r="LAO71" s="28"/>
      <c r="LAP71" s="24"/>
      <c r="LAQ71" s="28"/>
      <c r="LAR71" s="24"/>
      <c r="LAS71" s="28"/>
      <c r="LAT71" s="24"/>
      <c r="LAU71" s="28"/>
      <c r="LAV71" s="24"/>
      <c r="LAW71" s="28"/>
      <c r="LAX71" s="24"/>
      <c r="LAY71" s="28"/>
      <c r="LAZ71" s="24"/>
      <c r="LBA71" s="28"/>
      <c r="LBB71" s="24"/>
      <c r="LBC71" s="28"/>
      <c r="LBD71" s="24"/>
      <c r="LBE71" s="28"/>
      <c r="LBF71" s="24"/>
      <c r="LBG71" s="28"/>
      <c r="LBH71" s="24"/>
      <c r="LBI71" s="28"/>
      <c r="LBJ71" s="24"/>
      <c r="LBK71" s="28"/>
      <c r="LBL71" s="24"/>
      <c r="LBM71" s="28"/>
      <c r="LBN71" s="24"/>
      <c r="LBO71" s="28"/>
      <c r="LBP71" s="24"/>
      <c r="LBQ71" s="28"/>
      <c r="LBR71" s="24"/>
      <c r="LBS71" s="28"/>
      <c r="LBT71" s="24"/>
      <c r="LBU71" s="28"/>
      <c r="LBV71" s="24"/>
      <c r="LBW71" s="28"/>
      <c r="LBX71" s="24"/>
      <c r="LBY71" s="28"/>
      <c r="LBZ71" s="24"/>
      <c r="LCA71" s="28"/>
      <c r="LCB71" s="24"/>
      <c r="LCC71" s="28"/>
      <c r="LCD71" s="24"/>
      <c r="LCE71" s="28"/>
      <c r="LCF71" s="24"/>
      <c r="LCG71" s="28"/>
      <c r="LCH71" s="24"/>
      <c r="LCI71" s="28"/>
      <c r="LCJ71" s="24"/>
      <c r="LCK71" s="28"/>
      <c r="LCL71" s="24"/>
      <c r="LCM71" s="28"/>
      <c r="LCN71" s="24"/>
      <c r="LCO71" s="28"/>
      <c r="LCP71" s="24"/>
      <c r="LCQ71" s="28"/>
      <c r="LCR71" s="24"/>
      <c r="LCS71" s="28"/>
      <c r="LCT71" s="24"/>
      <c r="LCU71" s="28"/>
      <c r="LCV71" s="24"/>
      <c r="LCW71" s="28"/>
      <c r="LCX71" s="24"/>
      <c r="LCY71" s="28"/>
      <c r="LCZ71" s="24"/>
      <c r="LDA71" s="28"/>
      <c r="LDB71" s="24"/>
      <c r="LDC71" s="28"/>
      <c r="LDD71" s="24"/>
      <c r="LDE71" s="28"/>
      <c r="LDF71" s="24"/>
      <c r="LDG71" s="28"/>
      <c r="LDH71" s="24"/>
      <c r="LDI71" s="28"/>
      <c r="LDJ71" s="24"/>
      <c r="LDK71" s="28"/>
      <c r="LDL71" s="24"/>
      <c r="LDM71" s="28"/>
      <c r="LDN71" s="24"/>
      <c r="LDO71" s="28"/>
      <c r="LDP71" s="24"/>
      <c r="LDQ71" s="28"/>
      <c r="LDR71" s="24"/>
      <c r="LDS71" s="28"/>
      <c r="LDT71" s="24"/>
      <c r="LDU71" s="28"/>
      <c r="LDV71" s="24"/>
      <c r="LDW71" s="28"/>
      <c r="LDX71" s="24"/>
      <c r="LDY71" s="28"/>
      <c r="LDZ71" s="24"/>
      <c r="LEA71" s="28"/>
      <c r="LEB71" s="24"/>
      <c r="LEC71" s="28"/>
      <c r="LED71" s="24"/>
      <c r="LEE71" s="28"/>
      <c r="LEF71" s="24"/>
      <c r="LEG71" s="28"/>
      <c r="LEH71" s="24"/>
      <c r="LEI71" s="28"/>
      <c r="LEJ71" s="24"/>
      <c r="LEK71" s="28"/>
      <c r="LEL71" s="24"/>
      <c r="LEM71" s="28"/>
      <c r="LEN71" s="24"/>
      <c r="LEO71" s="28"/>
      <c r="LEP71" s="24"/>
      <c r="LEQ71" s="28"/>
      <c r="LER71" s="24"/>
      <c r="LES71" s="28"/>
      <c r="LET71" s="24"/>
      <c r="LEU71" s="28"/>
      <c r="LEV71" s="24"/>
      <c r="LEW71" s="28"/>
      <c r="LEX71" s="24"/>
      <c r="LEY71" s="28"/>
      <c r="LEZ71" s="24"/>
      <c r="LFA71" s="28"/>
      <c r="LFB71" s="24"/>
      <c r="LFC71" s="28"/>
      <c r="LFD71" s="24"/>
      <c r="LFE71" s="28"/>
      <c r="LFF71" s="24"/>
      <c r="LFG71" s="28"/>
      <c r="LFH71" s="24"/>
      <c r="LFI71" s="28"/>
      <c r="LFJ71" s="24"/>
      <c r="LFK71" s="28"/>
      <c r="LFL71" s="24"/>
      <c r="LFM71" s="28"/>
      <c r="LFN71" s="24"/>
      <c r="LFO71" s="28"/>
      <c r="LFP71" s="24"/>
      <c r="LFQ71" s="28"/>
      <c r="LFR71" s="24"/>
      <c r="LFS71" s="28"/>
      <c r="LFT71" s="24"/>
      <c r="LFU71" s="28"/>
      <c r="LFV71" s="24"/>
      <c r="LFW71" s="28"/>
      <c r="LFX71" s="24"/>
      <c r="LFY71" s="28"/>
      <c r="LFZ71" s="24"/>
      <c r="LGA71" s="28"/>
      <c r="LGB71" s="24"/>
      <c r="LGC71" s="28"/>
      <c r="LGD71" s="24"/>
      <c r="LGE71" s="28"/>
      <c r="LGF71" s="24"/>
      <c r="LGG71" s="28"/>
      <c r="LGH71" s="24"/>
      <c r="LGI71" s="28"/>
      <c r="LGJ71" s="24"/>
      <c r="LGK71" s="28"/>
      <c r="LGL71" s="24"/>
      <c r="LGM71" s="28"/>
      <c r="LGN71" s="24"/>
      <c r="LGO71" s="28"/>
      <c r="LGP71" s="24"/>
      <c r="LGQ71" s="28"/>
      <c r="LGR71" s="24"/>
      <c r="LGS71" s="28"/>
      <c r="LGT71" s="24"/>
      <c r="LGU71" s="28"/>
      <c r="LGV71" s="24"/>
      <c r="LGW71" s="28"/>
      <c r="LGX71" s="24"/>
      <c r="LGY71" s="28"/>
      <c r="LGZ71" s="24"/>
      <c r="LHA71" s="28"/>
      <c r="LHB71" s="24"/>
      <c r="LHC71" s="28"/>
      <c r="LHD71" s="24"/>
      <c r="LHE71" s="28"/>
      <c r="LHF71" s="24"/>
      <c r="LHG71" s="28"/>
      <c r="LHH71" s="24"/>
      <c r="LHI71" s="28"/>
      <c r="LHJ71" s="24"/>
      <c r="LHK71" s="28"/>
      <c r="LHL71" s="24"/>
      <c r="LHM71" s="28"/>
      <c r="LHN71" s="24"/>
      <c r="LHO71" s="28"/>
      <c r="LHP71" s="24"/>
      <c r="LHQ71" s="28"/>
      <c r="LHR71" s="24"/>
      <c r="LHS71" s="28"/>
      <c r="LHT71" s="24"/>
      <c r="LHU71" s="28"/>
      <c r="LHV71" s="24"/>
      <c r="LHW71" s="28"/>
      <c r="LHX71" s="24"/>
      <c r="LHY71" s="28"/>
      <c r="LHZ71" s="24"/>
      <c r="LIA71" s="28"/>
      <c r="LIB71" s="24"/>
      <c r="LIC71" s="28"/>
      <c r="LID71" s="24"/>
      <c r="LIE71" s="28"/>
      <c r="LIF71" s="24"/>
      <c r="LIG71" s="28"/>
      <c r="LIH71" s="24"/>
      <c r="LII71" s="28"/>
      <c r="LIJ71" s="24"/>
      <c r="LIK71" s="28"/>
      <c r="LIL71" s="24"/>
      <c r="LIM71" s="28"/>
      <c r="LIN71" s="24"/>
      <c r="LIO71" s="28"/>
      <c r="LIP71" s="24"/>
      <c r="LIQ71" s="28"/>
      <c r="LIR71" s="24"/>
      <c r="LIS71" s="28"/>
      <c r="LIT71" s="24"/>
      <c r="LIU71" s="28"/>
      <c r="LIV71" s="24"/>
      <c r="LIW71" s="28"/>
      <c r="LIX71" s="24"/>
      <c r="LIY71" s="28"/>
      <c r="LIZ71" s="24"/>
      <c r="LJA71" s="28"/>
      <c r="LJB71" s="24"/>
      <c r="LJC71" s="28"/>
      <c r="LJD71" s="24"/>
      <c r="LJE71" s="28"/>
      <c r="LJF71" s="24"/>
      <c r="LJG71" s="28"/>
      <c r="LJH71" s="24"/>
      <c r="LJI71" s="28"/>
      <c r="LJJ71" s="24"/>
      <c r="LJK71" s="28"/>
      <c r="LJL71" s="24"/>
      <c r="LJM71" s="28"/>
      <c r="LJN71" s="24"/>
      <c r="LJO71" s="28"/>
      <c r="LJP71" s="24"/>
      <c r="LJQ71" s="28"/>
      <c r="LJR71" s="24"/>
      <c r="LJS71" s="28"/>
      <c r="LJT71" s="24"/>
      <c r="LJU71" s="28"/>
      <c r="LJV71" s="24"/>
      <c r="LJW71" s="28"/>
      <c r="LJX71" s="24"/>
      <c r="LJY71" s="28"/>
      <c r="LJZ71" s="24"/>
      <c r="LKA71" s="28"/>
      <c r="LKB71" s="24"/>
      <c r="LKC71" s="28"/>
      <c r="LKD71" s="24"/>
      <c r="LKE71" s="28"/>
      <c r="LKF71" s="24"/>
      <c r="LKG71" s="28"/>
      <c r="LKH71" s="24"/>
      <c r="LKI71" s="28"/>
      <c r="LKJ71" s="24"/>
      <c r="LKK71" s="28"/>
      <c r="LKL71" s="24"/>
      <c r="LKM71" s="28"/>
      <c r="LKN71" s="24"/>
      <c r="LKO71" s="28"/>
      <c r="LKP71" s="24"/>
      <c r="LKQ71" s="28"/>
      <c r="LKR71" s="24"/>
      <c r="LKS71" s="28"/>
      <c r="LKT71" s="24"/>
      <c r="LKU71" s="28"/>
      <c r="LKV71" s="24"/>
      <c r="LKW71" s="28"/>
      <c r="LKX71" s="24"/>
      <c r="LKY71" s="28"/>
      <c r="LKZ71" s="24"/>
      <c r="LLA71" s="28"/>
      <c r="LLB71" s="24"/>
      <c r="LLC71" s="28"/>
      <c r="LLD71" s="24"/>
      <c r="LLE71" s="28"/>
      <c r="LLF71" s="24"/>
      <c r="LLG71" s="28"/>
      <c r="LLH71" s="24"/>
      <c r="LLI71" s="28"/>
      <c r="LLJ71" s="24"/>
      <c r="LLK71" s="28"/>
      <c r="LLL71" s="24"/>
      <c r="LLM71" s="28"/>
      <c r="LLN71" s="24"/>
      <c r="LLO71" s="28"/>
      <c r="LLP71" s="24"/>
      <c r="LLQ71" s="28"/>
      <c r="LLR71" s="24"/>
      <c r="LLS71" s="28"/>
      <c r="LLT71" s="24"/>
      <c r="LLU71" s="28"/>
      <c r="LLV71" s="24"/>
      <c r="LLW71" s="28"/>
      <c r="LLX71" s="24"/>
      <c r="LLY71" s="28"/>
      <c r="LLZ71" s="24"/>
      <c r="LMA71" s="28"/>
      <c r="LMB71" s="24"/>
      <c r="LMC71" s="28"/>
      <c r="LMD71" s="24"/>
      <c r="LME71" s="28"/>
      <c r="LMF71" s="24"/>
      <c r="LMG71" s="28"/>
      <c r="LMH71" s="24"/>
      <c r="LMI71" s="28"/>
      <c r="LMJ71" s="24"/>
      <c r="LMK71" s="28"/>
      <c r="LML71" s="24"/>
      <c r="LMM71" s="28"/>
      <c r="LMN71" s="24"/>
      <c r="LMO71" s="28"/>
      <c r="LMP71" s="24"/>
      <c r="LMQ71" s="28"/>
      <c r="LMR71" s="24"/>
      <c r="LMS71" s="28"/>
      <c r="LMT71" s="24"/>
      <c r="LMU71" s="28"/>
      <c r="LMV71" s="24"/>
      <c r="LMW71" s="28"/>
      <c r="LMX71" s="24"/>
      <c r="LMY71" s="28"/>
      <c r="LMZ71" s="24"/>
      <c r="LNA71" s="28"/>
      <c r="LNB71" s="24"/>
      <c r="LNC71" s="28"/>
      <c r="LND71" s="24"/>
      <c r="LNE71" s="28"/>
      <c r="LNF71" s="24"/>
      <c r="LNG71" s="28"/>
      <c r="LNH71" s="24"/>
      <c r="LNI71" s="28"/>
      <c r="LNJ71" s="24"/>
      <c r="LNK71" s="28"/>
      <c r="LNL71" s="24"/>
      <c r="LNM71" s="28"/>
      <c r="LNN71" s="24"/>
      <c r="LNO71" s="28"/>
      <c r="LNP71" s="24"/>
      <c r="LNQ71" s="28"/>
      <c r="LNR71" s="24"/>
      <c r="LNS71" s="28"/>
      <c r="LNT71" s="24"/>
      <c r="LNU71" s="28"/>
      <c r="LNV71" s="24"/>
      <c r="LNW71" s="28"/>
      <c r="LNX71" s="24"/>
      <c r="LNY71" s="28"/>
      <c r="LNZ71" s="24"/>
      <c r="LOA71" s="28"/>
      <c r="LOB71" s="24"/>
      <c r="LOC71" s="28"/>
      <c r="LOD71" s="24"/>
      <c r="LOE71" s="28"/>
      <c r="LOF71" s="24"/>
      <c r="LOG71" s="28"/>
      <c r="LOH71" s="24"/>
      <c r="LOI71" s="28"/>
      <c r="LOJ71" s="24"/>
      <c r="LOK71" s="28"/>
      <c r="LOL71" s="24"/>
      <c r="LOM71" s="28"/>
      <c r="LON71" s="24"/>
      <c r="LOO71" s="28"/>
      <c r="LOP71" s="24"/>
      <c r="LOQ71" s="28"/>
      <c r="LOR71" s="24"/>
      <c r="LOS71" s="28"/>
      <c r="LOT71" s="24"/>
      <c r="LOU71" s="28"/>
      <c r="LOV71" s="24"/>
      <c r="LOW71" s="28"/>
      <c r="LOX71" s="24"/>
      <c r="LOY71" s="28"/>
      <c r="LOZ71" s="24"/>
      <c r="LPA71" s="28"/>
      <c r="LPB71" s="24"/>
      <c r="LPC71" s="28"/>
      <c r="LPD71" s="24"/>
      <c r="LPE71" s="28"/>
      <c r="LPF71" s="24"/>
      <c r="LPG71" s="28"/>
      <c r="LPH71" s="24"/>
      <c r="LPI71" s="28"/>
      <c r="LPJ71" s="24"/>
      <c r="LPK71" s="28"/>
      <c r="LPL71" s="24"/>
      <c r="LPM71" s="28"/>
      <c r="LPN71" s="24"/>
      <c r="LPO71" s="28"/>
      <c r="LPP71" s="24"/>
      <c r="LPQ71" s="28"/>
      <c r="LPR71" s="24"/>
      <c r="LPS71" s="28"/>
      <c r="LPT71" s="24"/>
      <c r="LPU71" s="28"/>
      <c r="LPV71" s="24"/>
      <c r="LPW71" s="28"/>
      <c r="LPX71" s="24"/>
      <c r="LPY71" s="28"/>
      <c r="LPZ71" s="24"/>
      <c r="LQA71" s="28"/>
      <c r="LQB71" s="24"/>
      <c r="LQC71" s="28"/>
      <c r="LQD71" s="24"/>
      <c r="LQE71" s="28"/>
      <c r="LQF71" s="24"/>
      <c r="LQG71" s="28"/>
      <c r="LQH71" s="24"/>
      <c r="LQI71" s="28"/>
      <c r="LQJ71" s="24"/>
      <c r="LQK71" s="28"/>
      <c r="LQL71" s="24"/>
      <c r="LQM71" s="28"/>
      <c r="LQN71" s="24"/>
      <c r="LQO71" s="28"/>
      <c r="LQP71" s="24"/>
      <c r="LQQ71" s="28"/>
      <c r="LQR71" s="24"/>
      <c r="LQS71" s="28"/>
      <c r="LQT71" s="24"/>
      <c r="LQU71" s="28"/>
      <c r="LQV71" s="24"/>
      <c r="LQW71" s="28"/>
      <c r="LQX71" s="24"/>
      <c r="LQY71" s="28"/>
      <c r="LQZ71" s="24"/>
      <c r="LRA71" s="28"/>
      <c r="LRB71" s="24"/>
      <c r="LRC71" s="28"/>
      <c r="LRD71" s="24"/>
      <c r="LRE71" s="28"/>
      <c r="LRF71" s="24"/>
      <c r="LRG71" s="28"/>
      <c r="LRH71" s="24"/>
      <c r="LRI71" s="28"/>
      <c r="LRJ71" s="24"/>
      <c r="LRK71" s="28"/>
      <c r="LRL71" s="24"/>
      <c r="LRM71" s="28"/>
      <c r="LRN71" s="24"/>
      <c r="LRO71" s="28"/>
      <c r="LRP71" s="24"/>
      <c r="LRQ71" s="28"/>
      <c r="LRR71" s="24"/>
      <c r="LRS71" s="28"/>
      <c r="LRT71" s="24"/>
      <c r="LRU71" s="28"/>
      <c r="LRV71" s="24"/>
      <c r="LRW71" s="28"/>
      <c r="LRX71" s="24"/>
      <c r="LRY71" s="28"/>
      <c r="LRZ71" s="24"/>
      <c r="LSA71" s="28"/>
      <c r="LSB71" s="24"/>
      <c r="LSC71" s="28"/>
      <c r="LSD71" s="24"/>
      <c r="LSE71" s="28"/>
      <c r="LSF71" s="24"/>
      <c r="LSG71" s="28"/>
      <c r="LSH71" s="24"/>
      <c r="LSI71" s="28"/>
      <c r="LSJ71" s="24"/>
      <c r="LSK71" s="28"/>
      <c r="LSL71" s="24"/>
      <c r="LSM71" s="28"/>
      <c r="LSN71" s="24"/>
      <c r="LSO71" s="28"/>
      <c r="LSP71" s="24"/>
      <c r="LSQ71" s="28"/>
      <c r="LSR71" s="24"/>
      <c r="LSS71" s="28"/>
      <c r="LST71" s="24"/>
      <c r="LSU71" s="28"/>
      <c r="LSV71" s="24"/>
      <c r="LSW71" s="28"/>
      <c r="LSX71" s="24"/>
      <c r="LSY71" s="28"/>
      <c r="LSZ71" s="24"/>
      <c r="LTA71" s="28"/>
      <c r="LTB71" s="24"/>
      <c r="LTC71" s="28"/>
      <c r="LTD71" s="24"/>
      <c r="LTE71" s="28"/>
      <c r="LTF71" s="24"/>
      <c r="LTG71" s="28"/>
      <c r="LTH71" s="24"/>
      <c r="LTI71" s="28"/>
      <c r="LTJ71" s="24"/>
      <c r="LTK71" s="28"/>
      <c r="LTL71" s="24"/>
      <c r="LTM71" s="28"/>
      <c r="LTN71" s="24"/>
      <c r="LTO71" s="28"/>
      <c r="LTP71" s="24"/>
      <c r="LTQ71" s="28"/>
      <c r="LTR71" s="24"/>
      <c r="LTS71" s="28"/>
      <c r="LTT71" s="24"/>
      <c r="LTU71" s="28"/>
      <c r="LTV71" s="24"/>
      <c r="LTW71" s="28"/>
      <c r="LTX71" s="24"/>
      <c r="LTY71" s="28"/>
      <c r="LTZ71" s="24"/>
      <c r="LUA71" s="28"/>
      <c r="LUB71" s="24"/>
      <c r="LUC71" s="28"/>
      <c r="LUD71" s="24"/>
      <c r="LUE71" s="28"/>
      <c r="LUF71" s="24"/>
      <c r="LUG71" s="28"/>
      <c r="LUH71" s="24"/>
      <c r="LUI71" s="28"/>
      <c r="LUJ71" s="24"/>
      <c r="LUK71" s="28"/>
      <c r="LUL71" s="24"/>
      <c r="LUM71" s="28"/>
      <c r="LUN71" s="24"/>
      <c r="LUO71" s="28"/>
      <c r="LUP71" s="24"/>
      <c r="LUQ71" s="28"/>
      <c r="LUR71" s="24"/>
      <c r="LUS71" s="28"/>
      <c r="LUT71" s="24"/>
      <c r="LUU71" s="28"/>
      <c r="LUV71" s="24"/>
      <c r="LUW71" s="28"/>
      <c r="LUX71" s="24"/>
      <c r="LUY71" s="28"/>
      <c r="LUZ71" s="24"/>
      <c r="LVA71" s="28"/>
      <c r="LVB71" s="24"/>
      <c r="LVC71" s="28"/>
      <c r="LVD71" s="24"/>
      <c r="LVE71" s="28"/>
      <c r="LVF71" s="24"/>
      <c r="LVG71" s="28"/>
      <c r="LVH71" s="24"/>
      <c r="LVI71" s="28"/>
      <c r="LVJ71" s="24"/>
      <c r="LVK71" s="28"/>
      <c r="LVL71" s="24"/>
      <c r="LVM71" s="28"/>
      <c r="LVN71" s="24"/>
      <c r="LVO71" s="28"/>
      <c r="LVP71" s="24"/>
      <c r="LVQ71" s="28"/>
      <c r="LVR71" s="24"/>
      <c r="LVS71" s="28"/>
      <c r="LVT71" s="24"/>
      <c r="LVU71" s="28"/>
      <c r="LVV71" s="24"/>
      <c r="LVW71" s="28"/>
      <c r="LVX71" s="24"/>
      <c r="LVY71" s="28"/>
      <c r="LVZ71" s="24"/>
      <c r="LWA71" s="28"/>
      <c r="LWB71" s="24"/>
      <c r="LWC71" s="28"/>
      <c r="LWD71" s="24"/>
      <c r="LWE71" s="28"/>
      <c r="LWF71" s="24"/>
      <c r="LWG71" s="28"/>
      <c r="LWH71" s="24"/>
      <c r="LWI71" s="28"/>
      <c r="LWJ71" s="24"/>
      <c r="LWK71" s="28"/>
      <c r="LWL71" s="24"/>
      <c r="LWM71" s="28"/>
      <c r="LWN71" s="24"/>
      <c r="LWO71" s="28"/>
      <c r="LWP71" s="24"/>
      <c r="LWQ71" s="28"/>
      <c r="LWR71" s="24"/>
      <c r="LWS71" s="28"/>
      <c r="LWT71" s="24"/>
      <c r="LWU71" s="28"/>
      <c r="LWV71" s="24"/>
      <c r="LWW71" s="28"/>
      <c r="LWX71" s="24"/>
      <c r="LWY71" s="28"/>
      <c r="LWZ71" s="24"/>
      <c r="LXA71" s="28"/>
      <c r="LXB71" s="24"/>
      <c r="LXC71" s="28"/>
      <c r="LXD71" s="24"/>
      <c r="LXE71" s="28"/>
      <c r="LXF71" s="24"/>
      <c r="LXG71" s="28"/>
      <c r="LXH71" s="24"/>
      <c r="LXI71" s="28"/>
      <c r="LXJ71" s="24"/>
      <c r="LXK71" s="28"/>
      <c r="LXL71" s="24"/>
      <c r="LXM71" s="28"/>
      <c r="LXN71" s="24"/>
      <c r="LXO71" s="28"/>
      <c r="LXP71" s="24"/>
      <c r="LXQ71" s="28"/>
      <c r="LXR71" s="24"/>
      <c r="LXS71" s="28"/>
      <c r="LXT71" s="24"/>
      <c r="LXU71" s="28"/>
      <c r="LXV71" s="24"/>
      <c r="LXW71" s="28"/>
      <c r="LXX71" s="24"/>
      <c r="LXY71" s="28"/>
      <c r="LXZ71" s="24"/>
      <c r="LYA71" s="28"/>
      <c r="LYB71" s="24"/>
      <c r="LYC71" s="28"/>
      <c r="LYD71" s="24"/>
      <c r="LYE71" s="28"/>
      <c r="LYF71" s="24"/>
      <c r="LYG71" s="28"/>
      <c r="LYH71" s="24"/>
      <c r="LYI71" s="28"/>
      <c r="LYJ71" s="24"/>
      <c r="LYK71" s="28"/>
      <c r="LYL71" s="24"/>
      <c r="LYM71" s="28"/>
      <c r="LYN71" s="24"/>
      <c r="LYO71" s="28"/>
      <c r="LYP71" s="24"/>
      <c r="LYQ71" s="28"/>
      <c r="LYR71" s="24"/>
      <c r="LYS71" s="28"/>
      <c r="LYT71" s="24"/>
      <c r="LYU71" s="28"/>
      <c r="LYV71" s="24"/>
      <c r="LYW71" s="28"/>
      <c r="LYX71" s="24"/>
      <c r="LYY71" s="28"/>
      <c r="LYZ71" s="24"/>
      <c r="LZA71" s="28"/>
      <c r="LZB71" s="24"/>
      <c r="LZC71" s="28"/>
      <c r="LZD71" s="24"/>
      <c r="LZE71" s="28"/>
      <c r="LZF71" s="24"/>
      <c r="LZG71" s="28"/>
      <c r="LZH71" s="24"/>
      <c r="LZI71" s="28"/>
      <c r="LZJ71" s="24"/>
      <c r="LZK71" s="28"/>
      <c r="LZL71" s="24"/>
      <c r="LZM71" s="28"/>
      <c r="LZN71" s="24"/>
      <c r="LZO71" s="28"/>
      <c r="LZP71" s="24"/>
      <c r="LZQ71" s="28"/>
      <c r="LZR71" s="24"/>
      <c r="LZS71" s="28"/>
      <c r="LZT71" s="24"/>
      <c r="LZU71" s="28"/>
      <c r="LZV71" s="24"/>
      <c r="LZW71" s="28"/>
      <c r="LZX71" s="24"/>
      <c r="LZY71" s="28"/>
      <c r="LZZ71" s="24"/>
      <c r="MAA71" s="28"/>
      <c r="MAB71" s="24"/>
      <c r="MAC71" s="28"/>
      <c r="MAD71" s="24"/>
      <c r="MAE71" s="28"/>
      <c r="MAF71" s="24"/>
      <c r="MAG71" s="28"/>
      <c r="MAH71" s="24"/>
      <c r="MAI71" s="28"/>
      <c r="MAJ71" s="24"/>
      <c r="MAK71" s="28"/>
      <c r="MAL71" s="24"/>
      <c r="MAM71" s="28"/>
      <c r="MAN71" s="24"/>
      <c r="MAO71" s="28"/>
      <c r="MAP71" s="24"/>
      <c r="MAQ71" s="28"/>
      <c r="MAR71" s="24"/>
      <c r="MAS71" s="28"/>
      <c r="MAT71" s="24"/>
      <c r="MAU71" s="28"/>
      <c r="MAV71" s="24"/>
      <c r="MAW71" s="28"/>
      <c r="MAX71" s="24"/>
      <c r="MAY71" s="28"/>
      <c r="MAZ71" s="24"/>
      <c r="MBA71" s="28"/>
      <c r="MBB71" s="24"/>
      <c r="MBC71" s="28"/>
      <c r="MBD71" s="24"/>
      <c r="MBE71" s="28"/>
      <c r="MBF71" s="24"/>
      <c r="MBG71" s="28"/>
      <c r="MBH71" s="24"/>
      <c r="MBI71" s="28"/>
      <c r="MBJ71" s="24"/>
      <c r="MBK71" s="28"/>
      <c r="MBL71" s="24"/>
      <c r="MBM71" s="28"/>
      <c r="MBN71" s="24"/>
      <c r="MBO71" s="28"/>
      <c r="MBP71" s="24"/>
      <c r="MBQ71" s="28"/>
      <c r="MBR71" s="24"/>
      <c r="MBS71" s="28"/>
      <c r="MBT71" s="24"/>
      <c r="MBU71" s="28"/>
      <c r="MBV71" s="24"/>
      <c r="MBW71" s="28"/>
      <c r="MBX71" s="24"/>
      <c r="MBY71" s="28"/>
      <c r="MBZ71" s="24"/>
      <c r="MCA71" s="28"/>
      <c r="MCB71" s="24"/>
      <c r="MCC71" s="28"/>
      <c r="MCD71" s="24"/>
      <c r="MCE71" s="28"/>
      <c r="MCF71" s="24"/>
      <c r="MCG71" s="28"/>
      <c r="MCH71" s="24"/>
      <c r="MCI71" s="28"/>
      <c r="MCJ71" s="24"/>
      <c r="MCK71" s="28"/>
      <c r="MCL71" s="24"/>
      <c r="MCM71" s="28"/>
      <c r="MCN71" s="24"/>
      <c r="MCO71" s="28"/>
      <c r="MCP71" s="24"/>
      <c r="MCQ71" s="28"/>
      <c r="MCR71" s="24"/>
      <c r="MCS71" s="28"/>
      <c r="MCT71" s="24"/>
      <c r="MCU71" s="28"/>
      <c r="MCV71" s="24"/>
      <c r="MCW71" s="28"/>
      <c r="MCX71" s="24"/>
      <c r="MCY71" s="28"/>
      <c r="MCZ71" s="24"/>
      <c r="MDA71" s="28"/>
      <c r="MDB71" s="24"/>
      <c r="MDC71" s="28"/>
      <c r="MDD71" s="24"/>
      <c r="MDE71" s="28"/>
      <c r="MDF71" s="24"/>
      <c r="MDG71" s="28"/>
      <c r="MDH71" s="24"/>
      <c r="MDI71" s="28"/>
      <c r="MDJ71" s="24"/>
      <c r="MDK71" s="28"/>
      <c r="MDL71" s="24"/>
      <c r="MDM71" s="28"/>
      <c r="MDN71" s="24"/>
      <c r="MDO71" s="28"/>
      <c r="MDP71" s="24"/>
      <c r="MDQ71" s="28"/>
      <c r="MDR71" s="24"/>
      <c r="MDS71" s="28"/>
      <c r="MDT71" s="24"/>
      <c r="MDU71" s="28"/>
      <c r="MDV71" s="24"/>
      <c r="MDW71" s="28"/>
      <c r="MDX71" s="24"/>
      <c r="MDY71" s="28"/>
      <c r="MDZ71" s="24"/>
      <c r="MEA71" s="28"/>
      <c r="MEB71" s="24"/>
      <c r="MEC71" s="28"/>
      <c r="MED71" s="24"/>
      <c r="MEE71" s="28"/>
      <c r="MEF71" s="24"/>
      <c r="MEG71" s="28"/>
      <c r="MEH71" s="24"/>
      <c r="MEI71" s="28"/>
      <c r="MEJ71" s="24"/>
      <c r="MEK71" s="28"/>
      <c r="MEL71" s="24"/>
      <c r="MEM71" s="28"/>
      <c r="MEN71" s="24"/>
      <c r="MEO71" s="28"/>
      <c r="MEP71" s="24"/>
      <c r="MEQ71" s="28"/>
      <c r="MER71" s="24"/>
      <c r="MES71" s="28"/>
      <c r="MET71" s="24"/>
      <c r="MEU71" s="28"/>
      <c r="MEV71" s="24"/>
      <c r="MEW71" s="28"/>
      <c r="MEX71" s="24"/>
      <c r="MEY71" s="28"/>
      <c r="MEZ71" s="24"/>
      <c r="MFA71" s="28"/>
      <c r="MFB71" s="24"/>
      <c r="MFC71" s="28"/>
      <c r="MFD71" s="24"/>
      <c r="MFE71" s="28"/>
      <c r="MFF71" s="24"/>
      <c r="MFG71" s="28"/>
      <c r="MFH71" s="24"/>
      <c r="MFI71" s="28"/>
      <c r="MFJ71" s="24"/>
      <c r="MFK71" s="28"/>
      <c r="MFL71" s="24"/>
      <c r="MFM71" s="28"/>
      <c r="MFN71" s="24"/>
      <c r="MFO71" s="28"/>
      <c r="MFP71" s="24"/>
      <c r="MFQ71" s="28"/>
      <c r="MFR71" s="24"/>
      <c r="MFS71" s="28"/>
      <c r="MFT71" s="24"/>
      <c r="MFU71" s="28"/>
      <c r="MFV71" s="24"/>
      <c r="MFW71" s="28"/>
      <c r="MFX71" s="24"/>
      <c r="MFY71" s="28"/>
      <c r="MFZ71" s="24"/>
      <c r="MGA71" s="28"/>
      <c r="MGB71" s="24"/>
      <c r="MGC71" s="28"/>
      <c r="MGD71" s="24"/>
      <c r="MGE71" s="28"/>
      <c r="MGF71" s="24"/>
      <c r="MGG71" s="28"/>
      <c r="MGH71" s="24"/>
      <c r="MGI71" s="28"/>
      <c r="MGJ71" s="24"/>
      <c r="MGK71" s="28"/>
      <c r="MGL71" s="24"/>
      <c r="MGM71" s="28"/>
      <c r="MGN71" s="24"/>
      <c r="MGO71" s="28"/>
      <c r="MGP71" s="24"/>
      <c r="MGQ71" s="28"/>
      <c r="MGR71" s="24"/>
      <c r="MGS71" s="28"/>
      <c r="MGT71" s="24"/>
      <c r="MGU71" s="28"/>
      <c r="MGV71" s="24"/>
      <c r="MGW71" s="28"/>
      <c r="MGX71" s="24"/>
      <c r="MGY71" s="28"/>
      <c r="MGZ71" s="24"/>
      <c r="MHA71" s="28"/>
      <c r="MHB71" s="24"/>
      <c r="MHC71" s="28"/>
      <c r="MHD71" s="24"/>
      <c r="MHE71" s="28"/>
      <c r="MHF71" s="24"/>
      <c r="MHG71" s="28"/>
      <c r="MHH71" s="24"/>
      <c r="MHI71" s="28"/>
      <c r="MHJ71" s="24"/>
      <c r="MHK71" s="28"/>
      <c r="MHL71" s="24"/>
      <c r="MHM71" s="28"/>
      <c r="MHN71" s="24"/>
      <c r="MHO71" s="28"/>
      <c r="MHP71" s="24"/>
      <c r="MHQ71" s="28"/>
      <c r="MHR71" s="24"/>
      <c r="MHS71" s="28"/>
      <c r="MHT71" s="24"/>
      <c r="MHU71" s="28"/>
      <c r="MHV71" s="24"/>
      <c r="MHW71" s="28"/>
      <c r="MHX71" s="24"/>
      <c r="MHY71" s="28"/>
      <c r="MHZ71" s="24"/>
      <c r="MIA71" s="28"/>
      <c r="MIB71" s="24"/>
      <c r="MIC71" s="28"/>
      <c r="MID71" s="24"/>
      <c r="MIE71" s="28"/>
      <c r="MIF71" s="24"/>
      <c r="MIG71" s="28"/>
      <c r="MIH71" s="24"/>
      <c r="MII71" s="28"/>
      <c r="MIJ71" s="24"/>
      <c r="MIK71" s="28"/>
      <c r="MIL71" s="24"/>
      <c r="MIM71" s="28"/>
      <c r="MIN71" s="24"/>
      <c r="MIO71" s="28"/>
      <c r="MIP71" s="24"/>
      <c r="MIQ71" s="28"/>
      <c r="MIR71" s="24"/>
      <c r="MIS71" s="28"/>
      <c r="MIT71" s="24"/>
      <c r="MIU71" s="28"/>
      <c r="MIV71" s="24"/>
      <c r="MIW71" s="28"/>
      <c r="MIX71" s="24"/>
      <c r="MIY71" s="28"/>
      <c r="MIZ71" s="24"/>
      <c r="MJA71" s="28"/>
      <c r="MJB71" s="24"/>
      <c r="MJC71" s="28"/>
      <c r="MJD71" s="24"/>
      <c r="MJE71" s="28"/>
      <c r="MJF71" s="24"/>
      <c r="MJG71" s="28"/>
      <c r="MJH71" s="24"/>
      <c r="MJI71" s="28"/>
      <c r="MJJ71" s="24"/>
      <c r="MJK71" s="28"/>
      <c r="MJL71" s="24"/>
      <c r="MJM71" s="28"/>
      <c r="MJN71" s="24"/>
      <c r="MJO71" s="28"/>
      <c r="MJP71" s="24"/>
      <c r="MJQ71" s="28"/>
      <c r="MJR71" s="24"/>
      <c r="MJS71" s="28"/>
      <c r="MJT71" s="24"/>
      <c r="MJU71" s="28"/>
      <c r="MJV71" s="24"/>
      <c r="MJW71" s="28"/>
      <c r="MJX71" s="24"/>
      <c r="MJY71" s="28"/>
      <c r="MJZ71" s="24"/>
      <c r="MKA71" s="28"/>
      <c r="MKB71" s="24"/>
      <c r="MKC71" s="28"/>
      <c r="MKD71" s="24"/>
      <c r="MKE71" s="28"/>
      <c r="MKF71" s="24"/>
      <c r="MKG71" s="28"/>
      <c r="MKH71" s="24"/>
      <c r="MKI71" s="28"/>
      <c r="MKJ71" s="24"/>
      <c r="MKK71" s="28"/>
      <c r="MKL71" s="24"/>
      <c r="MKM71" s="28"/>
      <c r="MKN71" s="24"/>
      <c r="MKO71" s="28"/>
      <c r="MKP71" s="24"/>
      <c r="MKQ71" s="28"/>
      <c r="MKR71" s="24"/>
      <c r="MKS71" s="28"/>
      <c r="MKT71" s="24"/>
      <c r="MKU71" s="28"/>
      <c r="MKV71" s="24"/>
      <c r="MKW71" s="28"/>
      <c r="MKX71" s="24"/>
      <c r="MKY71" s="28"/>
      <c r="MKZ71" s="24"/>
      <c r="MLA71" s="28"/>
      <c r="MLB71" s="24"/>
      <c r="MLC71" s="28"/>
      <c r="MLD71" s="24"/>
      <c r="MLE71" s="28"/>
      <c r="MLF71" s="24"/>
      <c r="MLG71" s="28"/>
      <c r="MLH71" s="24"/>
      <c r="MLI71" s="28"/>
      <c r="MLJ71" s="24"/>
      <c r="MLK71" s="28"/>
      <c r="MLL71" s="24"/>
      <c r="MLM71" s="28"/>
      <c r="MLN71" s="24"/>
      <c r="MLO71" s="28"/>
      <c r="MLP71" s="24"/>
      <c r="MLQ71" s="28"/>
      <c r="MLR71" s="24"/>
      <c r="MLS71" s="28"/>
      <c r="MLT71" s="24"/>
      <c r="MLU71" s="28"/>
      <c r="MLV71" s="24"/>
      <c r="MLW71" s="28"/>
      <c r="MLX71" s="24"/>
      <c r="MLY71" s="28"/>
      <c r="MLZ71" s="24"/>
      <c r="MMA71" s="28"/>
      <c r="MMB71" s="24"/>
      <c r="MMC71" s="28"/>
      <c r="MMD71" s="24"/>
      <c r="MME71" s="28"/>
      <c r="MMF71" s="24"/>
      <c r="MMG71" s="28"/>
      <c r="MMH71" s="24"/>
      <c r="MMI71" s="28"/>
      <c r="MMJ71" s="24"/>
      <c r="MMK71" s="28"/>
      <c r="MML71" s="24"/>
      <c r="MMM71" s="28"/>
      <c r="MMN71" s="24"/>
      <c r="MMO71" s="28"/>
      <c r="MMP71" s="24"/>
      <c r="MMQ71" s="28"/>
      <c r="MMR71" s="24"/>
      <c r="MMS71" s="28"/>
      <c r="MMT71" s="24"/>
      <c r="MMU71" s="28"/>
      <c r="MMV71" s="24"/>
      <c r="MMW71" s="28"/>
      <c r="MMX71" s="24"/>
      <c r="MMY71" s="28"/>
      <c r="MMZ71" s="24"/>
      <c r="MNA71" s="28"/>
      <c r="MNB71" s="24"/>
      <c r="MNC71" s="28"/>
      <c r="MND71" s="24"/>
      <c r="MNE71" s="28"/>
      <c r="MNF71" s="24"/>
      <c r="MNG71" s="28"/>
      <c r="MNH71" s="24"/>
      <c r="MNI71" s="28"/>
      <c r="MNJ71" s="24"/>
      <c r="MNK71" s="28"/>
      <c r="MNL71" s="24"/>
      <c r="MNM71" s="28"/>
      <c r="MNN71" s="24"/>
      <c r="MNO71" s="28"/>
      <c r="MNP71" s="24"/>
      <c r="MNQ71" s="28"/>
      <c r="MNR71" s="24"/>
      <c r="MNS71" s="28"/>
      <c r="MNT71" s="24"/>
      <c r="MNU71" s="28"/>
      <c r="MNV71" s="24"/>
      <c r="MNW71" s="28"/>
      <c r="MNX71" s="24"/>
      <c r="MNY71" s="28"/>
      <c r="MNZ71" s="24"/>
      <c r="MOA71" s="28"/>
      <c r="MOB71" s="24"/>
      <c r="MOC71" s="28"/>
      <c r="MOD71" s="24"/>
      <c r="MOE71" s="28"/>
      <c r="MOF71" s="24"/>
      <c r="MOG71" s="28"/>
      <c r="MOH71" s="24"/>
      <c r="MOI71" s="28"/>
      <c r="MOJ71" s="24"/>
      <c r="MOK71" s="28"/>
      <c r="MOL71" s="24"/>
      <c r="MOM71" s="28"/>
      <c r="MON71" s="24"/>
      <c r="MOO71" s="28"/>
      <c r="MOP71" s="24"/>
      <c r="MOQ71" s="28"/>
      <c r="MOR71" s="24"/>
      <c r="MOS71" s="28"/>
      <c r="MOT71" s="24"/>
      <c r="MOU71" s="28"/>
      <c r="MOV71" s="24"/>
      <c r="MOW71" s="28"/>
      <c r="MOX71" s="24"/>
      <c r="MOY71" s="28"/>
      <c r="MOZ71" s="24"/>
      <c r="MPA71" s="28"/>
      <c r="MPB71" s="24"/>
      <c r="MPC71" s="28"/>
      <c r="MPD71" s="24"/>
      <c r="MPE71" s="28"/>
      <c r="MPF71" s="24"/>
      <c r="MPG71" s="28"/>
      <c r="MPH71" s="24"/>
      <c r="MPI71" s="28"/>
      <c r="MPJ71" s="24"/>
      <c r="MPK71" s="28"/>
      <c r="MPL71" s="24"/>
      <c r="MPM71" s="28"/>
      <c r="MPN71" s="24"/>
      <c r="MPO71" s="28"/>
      <c r="MPP71" s="24"/>
      <c r="MPQ71" s="28"/>
      <c r="MPR71" s="24"/>
      <c r="MPS71" s="28"/>
      <c r="MPT71" s="24"/>
      <c r="MPU71" s="28"/>
      <c r="MPV71" s="24"/>
      <c r="MPW71" s="28"/>
      <c r="MPX71" s="24"/>
      <c r="MPY71" s="28"/>
      <c r="MPZ71" s="24"/>
      <c r="MQA71" s="28"/>
      <c r="MQB71" s="24"/>
      <c r="MQC71" s="28"/>
      <c r="MQD71" s="24"/>
      <c r="MQE71" s="28"/>
      <c r="MQF71" s="24"/>
      <c r="MQG71" s="28"/>
      <c r="MQH71" s="24"/>
      <c r="MQI71" s="28"/>
      <c r="MQJ71" s="24"/>
      <c r="MQK71" s="28"/>
      <c r="MQL71" s="24"/>
      <c r="MQM71" s="28"/>
      <c r="MQN71" s="24"/>
      <c r="MQO71" s="28"/>
      <c r="MQP71" s="24"/>
      <c r="MQQ71" s="28"/>
      <c r="MQR71" s="24"/>
      <c r="MQS71" s="28"/>
      <c r="MQT71" s="24"/>
      <c r="MQU71" s="28"/>
      <c r="MQV71" s="24"/>
      <c r="MQW71" s="28"/>
      <c r="MQX71" s="24"/>
      <c r="MQY71" s="28"/>
      <c r="MQZ71" s="24"/>
      <c r="MRA71" s="28"/>
      <c r="MRB71" s="24"/>
      <c r="MRC71" s="28"/>
      <c r="MRD71" s="24"/>
      <c r="MRE71" s="28"/>
      <c r="MRF71" s="24"/>
      <c r="MRG71" s="28"/>
      <c r="MRH71" s="24"/>
      <c r="MRI71" s="28"/>
      <c r="MRJ71" s="24"/>
      <c r="MRK71" s="28"/>
      <c r="MRL71" s="24"/>
      <c r="MRM71" s="28"/>
      <c r="MRN71" s="24"/>
      <c r="MRO71" s="28"/>
      <c r="MRP71" s="24"/>
      <c r="MRQ71" s="28"/>
      <c r="MRR71" s="24"/>
      <c r="MRS71" s="28"/>
      <c r="MRT71" s="24"/>
      <c r="MRU71" s="28"/>
      <c r="MRV71" s="24"/>
      <c r="MRW71" s="28"/>
      <c r="MRX71" s="24"/>
      <c r="MRY71" s="28"/>
      <c r="MRZ71" s="24"/>
      <c r="MSA71" s="28"/>
      <c r="MSB71" s="24"/>
      <c r="MSC71" s="28"/>
      <c r="MSD71" s="24"/>
      <c r="MSE71" s="28"/>
      <c r="MSF71" s="24"/>
      <c r="MSG71" s="28"/>
      <c r="MSH71" s="24"/>
      <c r="MSI71" s="28"/>
      <c r="MSJ71" s="24"/>
      <c r="MSK71" s="28"/>
      <c r="MSL71" s="24"/>
      <c r="MSM71" s="28"/>
      <c r="MSN71" s="24"/>
      <c r="MSO71" s="28"/>
      <c r="MSP71" s="24"/>
      <c r="MSQ71" s="28"/>
      <c r="MSR71" s="24"/>
      <c r="MSS71" s="28"/>
      <c r="MST71" s="24"/>
      <c r="MSU71" s="28"/>
      <c r="MSV71" s="24"/>
      <c r="MSW71" s="28"/>
      <c r="MSX71" s="24"/>
      <c r="MSY71" s="28"/>
      <c r="MSZ71" s="24"/>
      <c r="MTA71" s="28"/>
      <c r="MTB71" s="24"/>
      <c r="MTC71" s="28"/>
      <c r="MTD71" s="24"/>
      <c r="MTE71" s="28"/>
      <c r="MTF71" s="24"/>
      <c r="MTG71" s="28"/>
      <c r="MTH71" s="24"/>
      <c r="MTI71" s="28"/>
      <c r="MTJ71" s="24"/>
      <c r="MTK71" s="28"/>
      <c r="MTL71" s="24"/>
      <c r="MTM71" s="28"/>
      <c r="MTN71" s="24"/>
      <c r="MTO71" s="28"/>
      <c r="MTP71" s="24"/>
      <c r="MTQ71" s="28"/>
      <c r="MTR71" s="24"/>
      <c r="MTS71" s="28"/>
      <c r="MTT71" s="24"/>
      <c r="MTU71" s="28"/>
      <c r="MTV71" s="24"/>
      <c r="MTW71" s="28"/>
      <c r="MTX71" s="24"/>
      <c r="MTY71" s="28"/>
      <c r="MTZ71" s="24"/>
      <c r="MUA71" s="28"/>
      <c r="MUB71" s="24"/>
      <c r="MUC71" s="28"/>
      <c r="MUD71" s="24"/>
      <c r="MUE71" s="28"/>
      <c r="MUF71" s="24"/>
      <c r="MUG71" s="28"/>
      <c r="MUH71" s="24"/>
      <c r="MUI71" s="28"/>
      <c r="MUJ71" s="24"/>
      <c r="MUK71" s="28"/>
      <c r="MUL71" s="24"/>
      <c r="MUM71" s="28"/>
      <c r="MUN71" s="24"/>
      <c r="MUO71" s="28"/>
      <c r="MUP71" s="24"/>
      <c r="MUQ71" s="28"/>
      <c r="MUR71" s="24"/>
      <c r="MUS71" s="28"/>
      <c r="MUT71" s="24"/>
      <c r="MUU71" s="28"/>
      <c r="MUV71" s="24"/>
      <c r="MUW71" s="28"/>
      <c r="MUX71" s="24"/>
      <c r="MUY71" s="28"/>
      <c r="MUZ71" s="24"/>
      <c r="MVA71" s="28"/>
      <c r="MVB71" s="24"/>
      <c r="MVC71" s="28"/>
      <c r="MVD71" s="24"/>
      <c r="MVE71" s="28"/>
      <c r="MVF71" s="24"/>
      <c r="MVG71" s="28"/>
      <c r="MVH71" s="24"/>
      <c r="MVI71" s="28"/>
      <c r="MVJ71" s="24"/>
      <c r="MVK71" s="28"/>
      <c r="MVL71" s="24"/>
      <c r="MVM71" s="28"/>
      <c r="MVN71" s="24"/>
      <c r="MVO71" s="28"/>
      <c r="MVP71" s="24"/>
      <c r="MVQ71" s="28"/>
      <c r="MVR71" s="24"/>
      <c r="MVS71" s="28"/>
      <c r="MVT71" s="24"/>
      <c r="MVU71" s="28"/>
      <c r="MVV71" s="24"/>
      <c r="MVW71" s="28"/>
      <c r="MVX71" s="24"/>
      <c r="MVY71" s="28"/>
      <c r="MVZ71" s="24"/>
      <c r="MWA71" s="28"/>
      <c r="MWB71" s="24"/>
      <c r="MWC71" s="28"/>
      <c r="MWD71" s="24"/>
      <c r="MWE71" s="28"/>
      <c r="MWF71" s="24"/>
      <c r="MWG71" s="28"/>
      <c r="MWH71" s="24"/>
      <c r="MWI71" s="28"/>
      <c r="MWJ71" s="24"/>
      <c r="MWK71" s="28"/>
      <c r="MWL71" s="24"/>
      <c r="MWM71" s="28"/>
      <c r="MWN71" s="24"/>
      <c r="MWO71" s="28"/>
      <c r="MWP71" s="24"/>
      <c r="MWQ71" s="28"/>
      <c r="MWR71" s="24"/>
      <c r="MWS71" s="28"/>
      <c r="MWT71" s="24"/>
      <c r="MWU71" s="28"/>
      <c r="MWV71" s="24"/>
      <c r="MWW71" s="28"/>
      <c r="MWX71" s="24"/>
      <c r="MWY71" s="28"/>
      <c r="MWZ71" s="24"/>
      <c r="MXA71" s="28"/>
      <c r="MXB71" s="24"/>
      <c r="MXC71" s="28"/>
      <c r="MXD71" s="24"/>
      <c r="MXE71" s="28"/>
      <c r="MXF71" s="24"/>
      <c r="MXG71" s="28"/>
      <c r="MXH71" s="24"/>
      <c r="MXI71" s="28"/>
      <c r="MXJ71" s="24"/>
      <c r="MXK71" s="28"/>
      <c r="MXL71" s="24"/>
      <c r="MXM71" s="28"/>
      <c r="MXN71" s="24"/>
      <c r="MXO71" s="28"/>
      <c r="MXP71" s="24"/>
      <c r="MXQ71" s="28"/>
      <c r="MXR71" s="24"/>
      <c r="MXS71" s="28"/>
      <c r="MXT71" s="24"/>
      <c r="MXU71" s="28"/>
      <c r="MXV71" s="24"/>
      <c r="MXW71" s="28"/>
      <c r="MXX71" s="24"/>
      <c r="MXY71" s="28"/>
      <c r="MXZ71" s="24"/>
      <c r="MYA71" s="28"/>
      <c r="MYB71" s="24"/>
      <c r="MYC71" s="28"/>
      <c r="MYD71" s="24"/>
      <c r="MYE71" s="28"/>
      <c r="MYF71" s="24"/>
      <c r="MYG71" s="28"/>
      <c r="MYH71" s="24"/>
      <c r="MYI71" s="28"/>
      <c r="MYJ71" s="24"/>
      <c r="MYK71" s="28"/>
      <c r="MYL71" s="24"/>
      <c r="MYM71" s="28"/>
      <c r="MYN71" s="24"/>
      <c r="MYO71" s="28"/>
      <c r="MYP71" s="24"/>
      <c r="MYQ71" s="28"/>
      <c r="MYR71" s="24"/>
      <c r="MYS71" s="28"/>
      <c r="MYT71" s="24"/>
      <c r="MYU71" s="28"/>
      <c r="MYV71" s="24"/>
      <c r="MYW71" s="28"/>
      <c r="MYX71" s="24"/>
      <c r="MYY71" s="28"/>
      <c r="MYZ71" s="24"/>
      <c r="MZA71" s="28"/>
      <c r="MZB71" s="24"/>
      <c r="MZC71" s="28"/>
      <c r="MZD71" s="24"/>
      <c r="MZE71" s="28"/>
      <c r="MZF71" s="24"/>
      <c r="MZG71" s="28"/>
      <c r="MZH71" s="24"/>
      <c r="MZI71" s="28"/>
      <c r="MZJ71" s="24"/>
      <c r="MZK71" s="28"/>
      <c r="MZL71" s="24"/>
      <c r="MZM71" s="28"/>
      <c r="MZN71" s="24"/>
      <c r="MZO71" s="28"/>
      <c r="MZP71" s="24"/>
      <c r="MZQ71" s="28"/>
      <c r="MZR71" s="24"/>
      <c r="MZS71" s="28"/>
      <c r="MZT71" s="24"/>
      <c r="MZU71" s="28"/>
      <c r="MZV71" s="24"/>
      <c r="MZW71" s="28"/>
      <c r="MZX71" s="24"/>
      <c r="MZY71" s="28"/>
      <c r="MZZ71" s="24"/>
      <c r="NAA71" s="28"/>
      <c r="NAB71" s="24"/>
      <c r="NAC71" s="28"/>
      <c r="NAD71" s="24"/>
      <c r="NAE71" s="28"/>
      <c r="NAF71" s="24"/>
      <c r="NAG71" s="28"/>
      <c r="NAH71" s="24"/>
      <c r="NAI71" s="28"/>
      <c r="NAJ71" s="24"/>
      <c r="NAK71" s="28"/>
      <c r="NAL71" s="24"/>
      <c r="NAM71" s="28"/>
      <c r="NAN71" s="24"/>
      <c r="NAO71" s="28"/>
      <c r="NAP71" s="24"/>
      <c r="NAQ71" s="28"/>
      <c r="NAR71" s="24"/>
      <c r="NAS71" s="28"/>
      <c r="NAT71" s="24"/>
      <c r="NAU71" s="28"/>
      <c r="NAV71" s="24"/>
      <c r="NAW71" s="28"/>
      <c r="NAX71" s="24"/>
      <c r="NAY71" s="28"/>
      <c r="NAZ71" s="24"/>
      <c r="NBA71" s="28"/>
      <c r="NBB71" s="24"/>
      <c r="NBC71" s="28"/>
      <c r="NBD71" s="24"/>
      <c r="NBE71" s="28"/>
      <c r="NBF71" s="24"/>
      <c r="NBG71" s="28"/>
      <c r="NBH71" s="24"/>
      <c r="NBI71" s="28"/>
      <c r="NBJ71" s="24"/>
      <c r="NBK71" s="28"/>
      <c r="NBL71" s="24"/>
      <c r="NBM71" s="28"/>
      <c r="NBN71" s="24"/>
      <c r="NBO71" s="28"/>
      <c r="NBP71" s="24"/>
      <c r="NBQ71" s="28"/>
      <c r="NBR71" s="24"/>
      <c r="NBS71" s="28"/>
      <c r="NBT71" s="24"/>
      <c r="NBU71" s="28"/>
      <c r="NBV71" s="24"/>
      <c r="NBW71" s="28"/>
      <c r="NBX71" s="24"/>
      <c r="NBY71" s="28"/>
      <c r="NBZ71" s="24"/>
      <c r="NCA71" s="28"/>
      <c r="NCB71" s="24"/>
      <c r="NCC71" s="28"/>
      <c r="NCD71" s="24"/>
      <c r="NCE71" s="28"/>
      <c r="NCF71" s="24"/>
      <c r="NCG71" s="28"/>
      <c r="NCH71" s="24"/>
      <c r="NCI71" s="28"/>
      <c r="NCJ71" s="24"/>
      <c r="NCK71" s="28"/>
      <c r="NCL71" s="24"/>
      <c r="NCM71" s="28"/>
      <c r="NCN71" s="24"/>
      <c r="NCO71" s="28"/>
      <c r="NCP71" s="24"/>
      <c r="NCQ71" s="28"/>
      <c r="NCR71" s="24"/>
      <c r="NCS71" s="28"/>
      <c r="NCT71" s="24"/>
      <c r="NCU71" s="28"/>
      <c r="NCV71" s="24"/>
      <c r="NCW71" s="28"/>
      <c r="NCX71" s="24"/>
      <c r="NCY71" s="28"/>
      <c r="NCZ71" s="24"/>
      <c r="NDA71" s="28"/>
      <c r="NDB71" s="24"/>
      <c r="NDC71" s="28"/>
      <c r="NDD71" s="24"/>
      <c r="NDE71" s="28"/>
      <c r="NDF71" s="24"/>
      <c r="NDG71" s="28"/>
      <c r="NDH71" s="24"/>
      <c r="NDI71" s="28"/>
      <c r="NDJ71" s="24"/>
      <c r="NDK71" s="28"/>
      <c r="NDL71" s="24"/>
      <c r="NDM71" s="28"/>
      <c r="NDN71" s="24"/>
      <c r="NDO71" s="28"/>
      <c r="NDP71" s="24"/>
      <c r="NDQ71" s="28"/>
      <c r="NDR71" s="24"/>
      <c r="NDS71" s="28"/>
      <c r="NDT71" s="24"/>
      <c r="NDU71" s="28"/>
      <c r="NDV71" s="24"/>
      <c r="NDW71" s="28"/>
      <c r="NDX71" s="24"/>
      <c r="NDY71" s="28"/>
      <c r="NDZ71" s="24"/>
      <c r="NEA71" s="28"/>
      <c r="NEB71" s="24"/>
      <c r="NEC71" s="28"/>
      <c r="NED71" s="24"/>
      <c r="NEE71" s="28"/>
      <c r="NEF71" s="24"/>
      <c r="NEG71" s="28"/>
      <c r="NEH71" s="24"/>
      <c r="NEI71" s="28"/>
      <c r="NEJ71" s="24"/>
      <c r="NEK71" s="28"/>
      <c r="NEL71" s="24"/>
      <c r="NEM71" s="28"/>
      <c r="NEN71" s="24"/>
      <c r="NEO71" s="28"/>
      <c r="NEP71" s="24"/>
      <c r="NEQ71" s="28"/>
      <c r="NER71" s="24"/>
      <c r="NES71" s="28"/>
      <c r="NET71" s="24"/>
      <c r="NEU71" s="28"/>
      <c r="NEV71" s="24"/>
      <c r="NEW71" s="28"/>
      <c r="NEX71" s="24"/>
      <c r="NEY71" s="28"/>
      <c r="NEZ71" s="24"/>
      <c r="NFA71" s="28"/>
      <c r="NFB71" s="24"/>
      <c r="NFC71" s="28"/>
      <c r="NFD71" s="24"/>
      <c r="NFE71" s="28"/>
      <c r="NFF71" s="24"/>
      <c r="NFG71" s="28"/>
      <c r="NFH71" s="24"/>
      <c r="NFI71" s="28"/>
      <c r="NFJ71" s="24"/>
      <c r="NFK71" s="28"/>
      <c r="NFL71" s="24"/>
      <c r="NFM71" s="28"/>
      <c r="NFN71" s="24"/>
      <c r="NFO71" s="28"/>
      <c r="NFP71" s="24"/>
      <c r="NFQ71" s="28"/>
      <c r="NFR71" s="24"/>
      <c r="NFS71" s="28"/>
      <c r="NFT71" s="24"/>
      <c r="NFU71" s="28"/>
      <c r="NFV71" s="24"/>
      <c r="NFW71" s="28"/>
      <c r="NFX71" s="24"/>
      <c r="NFY71" s="28"/>
      <c r="NFZ71" s="24"/>
      <c r="NGA71" s="28"/>
      <c r="NGB71" s="24"/>
      <c r="NGC71" s="28"/>
      <c r="NGD71" s="24"/>
      <c r="NGE71" s="28"/>
      <c r="NGF71" s="24"/>
      <c r="NGG71" s="28"/>
      <c r="NGH71" s="24"/>
      <c r="NGI71" s="28"/>
      <c r="NGJ71" s="24"/>
      <c r="NGK71" s="28"/>
      <c r="NGL71" s="24"/>
      <c r="NGM71" s="28"/>
      <c r="NGN71" s="24"/>
      <c r="NGO71" s="28"/>
      <c r="NGP71" s="24"/>
      <c r="NGQ71" s="28"/>
      <c r="NGR71" s="24"/>
      <c r="NGS71" s="28"/>
      <c r="NGT71" s="24"/>
      <c r="NGU71" s="28"/>
      <c r="NGV71" s="24"/>
      <c r="NGW71" s="28"/>
      <c r="NGX71" s="24"/>
      <c r="NGY71" s="28"/>
      <c r="NGZ71" s="24"/>
      <c r="NHA71" s="28"/>
      <c r="NHB71" s="24"/>
      <c r="NHC71" s="28"/>
      <c r="NHD71" s="24"/>
      <c r="NHE71" s="28"/>
      <c r="NHF71" s="24"/>
      <c r="NHG71" s="28"/>
      <c r="NHH71" s="24"/>
      <c r="NHI71" s="28"/>
      <c r="NHJ71" s="24"/>
      <c r="NHK71" s="28"/>
      <c r="NHL71" s="24"/>
      <c r="NHM71" s="28"/>
      <c r="NHN71" s="24"/>
      <c r="NHO71" s="28"/>
      <c r="NHP71" s="24"/>
      <c r="NHQ71" s="28"/>
      <c r="NHR71" s="24"/>
      <c r="NHS71" s="28"/>
      <c r="NHT71" s="24"/>
      <c r="NHU71" s="28"/>
      <c r="NHV71" s="24"/>
      <c r="NHW71" s="28"/>
      <c r="NHX71" s="24"/>
      <c r="NHY71" s="28"/>
      <c r="NHZ71" s="24"/>
      <c r="NIA71" s="28"/>
      <c r="NIB71" s="24"/>
      <c r="NIC71" s="28"/>
      <c r="NID71" s="24"/>
      <c r="NIE71" s="28"/>
      <c r="NIF71" s="24"/>
      <c r="NIG71" s="28"/>
      <c r="NIH71" s="24"/>
      <c r="NII71" s="28"/>
      <c r="NIJ71" s="24"/>
      <c r="NIK71" s="28"/>
      <c r="NIL71" s="24"/>
      <c r="NIM71" s="28"/>
      <c r="NIN71" s="24"/>
      <c r="NIO71" s="28"/>
      <c r="NIP71" s="24"/>
      <c r="NIQ71" s="28"/>
      <c r="NIR71" s="24"/>
      <c r="NIS71" s="28"/>
      <c r="NIT71" s="24"/>
      <c r="NIU71" s="28"/>
      <c r="NIV71" s="24"/>
      <c r="NIW71" s="28"/>
      <c r="NIX71" s="24"/>
      <c r="NIY71" s="28"/>
      <c r="NIZ71" s="24"/>
      <c r="NJA71" s="28"/>
      <c r="NJB71" s="24"/>
      <c r="NJC71" s="28"/>
      <c r="NJD71" s="24"/>
      <c r="NJE71" s="28"/>
      <c r="NJF71" s="24"/>
      <c r="NJG71" s="28"/>
      <c r="NJH71" s="24"/>
      <c r="NJI71" s="28"/>
      <c r="NJJ71" s="24"/>
      <c r="NJK71" s="28"/>
      <c r="NJL71" s="24"/>
      <c r="NJM71" s="28"/>
      <c r="NJN71" s="24"/>
      <c r="NJO71" s="28"/>
      <c r="NJP71" s="24"/>
      <c r="NJQ71" s="28"/>
      <c r="NJR71" s="24"/>
      <c r="NJS71" s="28"/>
      <c r="NJT71" s="24"/>
      <c r="NJU71" s="28"/>
      <c r="NJV71" s="24"/>
      <c r="NJW71" s="28"/>
      <c r="NJX71" s="24"/>
      <c r="NJY71" s="28"/>
      <c r="NJZ71" s="24"/>
      <c r="NKA71" s="28"/>
      <c r="NKB71" s="24"/>
      <c r="NKC71" s="28"/>
      <c r="NKD71" s="24"/>
      <c r="NKE71" s="28"/>
      <c r="NKF71" s="24"/>
      <c r="NKG71" s="28"/>
      <c r="NKH71" s="24"/>
      <c r="NKI71" s="28"/>
      <c r="NKJ71" s="24"/>
      <c r="NKK71" s="28"/>
      <c r="NKL71" s="24"/>
      <c r="NKM71" s="28"/>
      <c r="NKN71" s="24"/>
      <c r="NKO71" s="28"/>
      <c r="NKP71" s="24"/>
      <c r="NKQ71" s="28"/>
      <c r="NKR71" s="24"/>
      <c r="NKS71" s="28"/>
      <c r="NKT71" s="24"/>
      <c r="NKU71" s="28"/>
      <c r="NKV71" s="24"/>
      <c r="NKW71" s="28"/>
      <c r="NKX71" s="24"/>
      <c r="NKY71" s="28"/>
      <c r="NKZ71" s="24"/>
      <c r="NLA71" s="28"/>
      <c r="NLB71" s="24"/>
      <c r="NLC71" s="28"/>
      <c r="NLD71" s="24"/>
      <c r="NLE71" s="28"/>
      <c r="NLF71" s="24"/>
      <c r="NLG71" s="28"/>
      <c r="NLH71" s="24"/>
      <c r="NLI71" s="28"/>
      <c r="NLJ71" s="24"/>
      <c r="NLK71" s="28"/>
      <c r="NLL71" s="24"/>
      <c r="NLM71" s="28"/>
      <c r="NLN71" s="24"/>
      <c r="NLO71" s="28"/>
      <c r="NLP71" s="24"/>
      <c r="NLQ71" s="28"/>
      <c r="NLR71" s="24"/>
      <c r="NLS71" s="28"/>
      <c r="NLT71" s="24"/>
      <c r="NLU71" s="28"/>
      <c r="NLV71" s="24"/>
      <c r="NLW71" s="28"/>
      <c r="NLX71" s="24"/>
      <c r="NLY71" s="28"/>
      <c r="NLZ71" s="24"/>
      <c r="NMA71" s="28"/>
      <c r="NMB71" s="24"/>
      <c r="NMC71" s="28"/>
      <c r="NMD71" s="24"/>
      <c r="NME71" s="28"/>
      <c r="NMF71" s="24"/>
      <c r="NMG71" s="28"/>
      <c r="NMH71" s="24"/>
      <c r="NMI71" s="28"/>
      <c r="NMJ71" s="24"/>
      <c r="NMK71" s="28"/>
      <c r="NML71" s="24"/>
      <c r="NMM71" s="28"/>
      <c r="NMN71" s="24"/>
      <c r="NMO71" s="28"/>
      <c r="NMP71" s="24"/>
      <c r="NMQ71" s="28"/>
      <c r="NMR71" s="24"/>
      <c r="NMS71" s="28"/>
      <c r="NMT71" s="24"/>
      <c r="NMU71" s="28"/>
      <c r="NMV71" s="24"/>
      <c r="NMW71" s="28"/>
      <c r="NMX71" s="24"/>
      <c r="NMY71" s="28"/>
      <c r="NMZ71" s="24"/>
      <c r="NNA71" s="28"/>
      <c r="NNB71" s="24"/>
      <c r="NNC71" s="28"/>
      <c r="NND71" s="24"/>
      <c r="NNE71" s="28"/>
      <c r="NNF71" s="24"/>
      <c r="NNG71" s="28"/>
      <c r="NNH71" s="24"/>
      <c r="NNI71" s="28"/>
      <c r="NNJ71" s="24"/>
      <c r="NNK71" s="28"/>
      <c r="NNL71" s="24"/>
      <c r="NNM71" s="28"/>
      <c r="NNN71" s="24"/>
      <c r="NNO71" s="28"/>
      <c r="NNP71" s="24"/>
      <c r="NNQ71" s="28"/>
      <c r="NNR71" s="24"/>
      <c r="NNS71" s="28"/>
      <c r="NNT71" s="24"/>
      <c r="NNU71" s="28"/>
      <c r="NNV71" s="24"/>
      <c r="NNW71" s="28"/>
      <c r="NNX71" s="24"/>
      <c r="NNY71" s="28"/>
      <c r="NNZ71" s="24"/>
      <c r="NOA71" s="28"/>
      <c r="NOB71" s="24"/>
      <c r="NOC71" s="28"/>
      <c r="NOD71" s="24"/>
      <c r="NOE71" s="28"/>
      <c r="NOF71" s="24"/>
      <c r="NOG71" s="28"/>
      <c r="NOH71" s="24"/>
      <c r="NOI71" s="28"/>
      <c r="NOJ71" s="24"/>
      <c r="NOK71" s="28"/>
      <c r="NOL71" s="24"/>
      <c r="NOM71" s="28"/>
      <c r="NON71" s="24"/>
      <c r="NOO71" s="28"/>
      <c r="NOP71" s="24"/>
      <c r="NOQ71" s="28"/>
      <c r="NOR71" s="24"/>
      <c r="NOS71" s="28"/>
      <c r="NOT71" s="24"/>
      <c r="NOU71" s="28"/>
      <c r="NOV71" s="24"/>
      <c r="NOW71" s="28"/>
      <c r="NOX71" s="24"/>
      <c r="NOY71" s="28"/>
      <c r="NOZ71" s="24"/>
      <c r="NPA71" s="28"/>
      <c r="NPB71" s="24"/>
      <c r="NPC71" s="28"/>
      <c r="NPD71" s="24"/>
      <c r="NPE71" s="28"/>
      <c r="NPF71" s="24"/>
      <c r="NPG71" s="28"/>
      <c r="NPH71" s="24"/>
      <c r="NPI71" s="28"/>
      <c r="NPJ71" s="24"/>
      <c r="NPK71" s="28"/>
      <c r="NPL71" s="24"/>
      <c r="NPM71" s="28"/>
      <c r="NPN71" s="24"/>
      <c r="NPO71" s="28"/>
      <c r="NPP71" s="24"/>
      <c r="NPQ71" s="28"/>
      <c r="NPR71" s="24"/>
      <c r="NPS71" s="28"/>
      <c r="NPT71" s="24"/>
      <c r="NPU71" s="28"/>
      <c r="NPV71" s="24"/>
      <c r="NPW71" s="28"/>
      <c r="NPX71" s="24"/>
      <c r="NPY71" s="28"/>
      <c r="NPZ71" s="24"/>
      <c r="NQA71" s="28"/>
      <c r="NQB71" s="24"/>
      <c r="NQC71" s="28"/>
      <c r="NQD71" s="24"/>
      <c r="NQE71" s="28"/>
      <c r="NQF71" s="24"/>
      <c r="NQG71" s="28"/>
      <c r="NQH71" s="24"/>
      <c r="NQI71" s="28"/>
      <c r="NQJ71" s="24"/>
      <c r="NQK71" s="28"/>
      <c r="NQL71" s="24"/>
      <c r="NQM71" s="28"/>
      <c r="NQN71" s="24"/>
      <c r="NQO71" s="28"/>
      <c r="NQP71" s="24"/>
      <c r="NQQ71" s="28"/>
      <c r="NQR71" s="24"/>
      <c r="NQS71" s="28"/>
      <c r="NQT71" s="24"/>
      <c r="NQU71" s="28"/>
      <c r="NQV71" s="24"/>
      <c r="NQW71" s="28"/>
      <c r="NQX71" s="24"/>
      <c r="NQY71" s="28"/>
      <c r="NQZ71" s="24"/>
      <c r="NRA71" s="28"/>
      <c r="NRB71" s="24"/>
      <c r="NRC71" s="28"/>
      <c r="NRD71" s="24"/>
      <c r="NRE71" s="28"/>
      <c r="NRF71" s="24"/>
      <c r="NRG71" s="28"/>
      <c r="NRH71" s="24"/>
      <c r="NRI71" s="28"/>
      <c r="NRJ71" s="24"/>
      <c r="NRK71" s="28"/>
      <c r="NRL71" s="24"/>
      <c r="NRM71" s="28"/>
      <c r="NRN71" s="24"/>
      <c r="NRO71" s="28"/>
      <c r="NRP71" s="24"/>
      <c r="NRQ71" s="28"/>
      <c r="NRR71" s="24"/>
      <c r="NRS71" s="28"/>
      <c r="NRT71" s="24"/>
      <c r="NRU71" s="28"/>
      <c r="NRV71" s="24"/>
      <c r="NRW71" s="28"/>
      <c r="NRX71" s="24"/>
      <c r="NRY71" s="28"/>
      <c r="NRZ71" s="24"/>
      <c r="NSA71" s="28"/>
      <c r="NSB71" s="24"/>
      <c r="NSC71" s="28"/>
      <c r="NSD71" s="24"/>
      <c r="NSE71" s="28"/>
      <c r="NSF71" s="24"/>
      <c r="NSG71" s="28"/>
      <c r="NSH71" s="24"/>
      <c r="NSI71" s="28"/>
      <c r="NSJ71" s="24"/>
      <c r="NSK71" s="28"/>
      <c r="NSL71" s="24"/>
      <c r="NSM71" s="28"/>
      <c r="NSN71" s="24"/>
      <c r="NSO71" s="28"/>
      <c r="NSP71" s="24"/>
      <c r="NSQ71" s="28"/>
      <c r="NSR71" s="24"/>
      <c r="NSS71" s="28"/>
      <c r="NST71" s="24"/>
      <c r="NSU71" s="28"/>
      <c r="NSV71" s="24"/>
      <c r="NSW71" s="28"/>
      <c r="NSX71" s="24"/>
      <c r="NSY71" s="28"/>
      <c r="NSZ71" s="24"/>
      <c r="NTA71" s="28"/>
      <c r="NTB71" s="24"/>
      <c r="NTC71" s="28"/>
      <c r="NTD71" s="24"/>
      <c r="NTE71" s="28"/>
      <c r="NTF71" s="24"/>
      <c r="NTG71" s="28"/>
      <c r="NTH71" s="24"/>
      <c r="NTI71" s="28"/>
      <c r="NTJ71" s="24"/>
      <c r="NTK71" s="28"/>
      <c r="NTL71" s="24"/>
      <c r="NTM71" s="28"/>
      <c r="NTN71" s="24"/>
      <c r="NTO71" s="28"/>
      <c r="NTP71" s="24"/>
      <c r="NTQ71" s="28"/>
      <c r="NTR71" s="24"/>
      <c r="NTS71" s="28"/>
      <c r="NTT71" s="24"/>
      <c r="NTU71" s="28"/>
      <c r="NTV71" s="24"/>
      <c r="NTW71" s="28"/>
      <c r="NTX71" s="24"/>
      <c r="NTY71" s="28"/>
      <c r="NTZ71" s="24"/>
      <c r="NUA71" s="28"/>
      <c r="NUB71" s="24"/>
      <c r="NUC71" s="28"/>
      <c r="NUD71" s="24"/>
      <c r="NUE71" s="28"/>
      <c r="NUF71" s="24"/>
      <c r="NUG71" s="28"/>
      <c r="NUH71" s="24"/>
      <c r="NUI71" s="28"/>
      <c r="NUJ71" s="24"/>
      <c r="NUK71" s="28"/>
      <c r="NUL71" s="24"/>
      <c r="NUM71" s="28"/>
      <c r="NUN71" s="24"/>
      <c r="NUO71" s="28"/>
      <c r="NUP71" s="24"/>
      <c r="NUQ71" s="28"/>
      <c r="NUR71" s="24"/>
      <c r="NUS71" s="28"/>
      <c r="NUT71" s="24"/>
      <c r="NUU71" s="28"/>
      <c r="NUV71" s="24"/>
      <c r="NUW71" s="28"/>
      <c r="NUX71" s="24"/>
      <c r="NUY71" s="28"/>
      <c r="NUZ71" s="24"/>
      <c r="NVA71" s="28"/>
      <c r="NVB71" s="24"/>
      <c r="NVC71" s="28"/>
      <c r="NVD71" s="24"/>
      <c r="NVE71" s="28"/>
      <c r="NVF71" s="24"/>
      <c r="NVG71" s="28"/>
      <c r="NVH71" s="24"/>
      <c r="NVI71" s="28"/>
      <c r="NVJ71" s="24"/>
      <c r="NVK71" s="28"/>
      <c r="NVL71" s="24"/>
      <c r="NVM71" s="28"/>
      <c r="NVN71" s="24"/>
      <c r="NVO71" s="28"/>
      <c r="NVP71" s="24"/>
      <c r="NVQ71" s="28"/>
      <c r="NVR71" s="24"/>
      <c r="NVS71" s="28"/>
      <c r="NVT71" s="24"/>
      <c r="NVU71" s="28"/>
      <c r="NVV71" s="24"/>
      <c r="NVW71" s="28"/>
      <c r="NVX71" s="24"/>
      <c r="NVY71" s="28"/>
      <c r="NVZ71" s="24"/>
      <c r="NWA71" s="28"/>
      <c r="NWB71" s="24"/>
      <c r="NWC71" s="28"/>
      <c r="NWD71" s="24"/>
      <c r="NWE71" s="28"/>
      <c r="NWF71" s="24"/>
      <c r="NWG71" s="28"/>
      <c r="NWH71" s="24"/>
      <c r="NWI71" s="28"/>
      <c r="NWJ71" s="24"/>
      <c r="NWK71" s="28"/>
      <c r="NWL71" s="24"/>
      <c r="NWM71" s="28"/>
      <c r="NWN71" s="24"/>
      <c r="NWO71" s="28"/>
      <c r="NWP71" s="24"/>
      <c r="NWQ71" s="28"/>
      <c r="NWR71" s="24"/>
      <c r="NWS71" s="28"/>
      <c r="NWT71" s="24"/>
      <c r="NWU71" s="28"/>
      <c r="NWV71" s="24"/>
      <c r="NWW71" s="28"/>
      <c r="NWX71" s="24"/>
      <c r="NWY71" s="28"/>
      <c r="NWZ71" s="24"/>
      <c r="NXA71" s="28"/>
      <c r="NXB71" s="24"/>
      <c r="NXC71" s="28"/>
      <c r="NXD71" s="24"/>
      <c r="NXE71" s="28"/>
      <c r="NXF71" s="24"/>
      <c r="NXG71" s="28"/>
      <c r="NXH71" s="24"/>
      <c r="NXI71" s="28"/>
      <c r="NXJ71" s="24"/>
      <c r="NXK71" s="28"/>
      <c r="NXL71" s="24"/>
      <c r="NXM71" s="28"/>
      <c r="NXN71" s="24"/>
      <c r="NXO71" s="28"/>
      <c r="NXP71" s="24"/>
      <c r="NXQ71" s="28"/>
      <c r="NXR71" s="24"/>
      <c r="NXS71" s="28"/>
      <c r="NXT71" s="24"/>
      <c r="NXU71" s="28"/>
      <c r="NXV71" s="24"/>
      <c r="NXW71" s="28"/>
      <c r="NXX71" s="24"/>
      <c r="NXY71" s="28"/>
      <c r="NXZ71" s="24"/>
      <c r="NYA71" s="28"/>
      <c r="NYB71" s="24"/>
      <c r="NYC71" s="28"/>
      <c r="NYD71" s="24"/>
      <c r="NYE71" s="28"/>
      <c r="NYF71" s="24"/>
      <c r="NYG71" s="28"/>
      <c r="NYH71" s="24"/>
      <c r="NYI71" s="28"/>
      <c r="NYJ71" s="24"/>
      <c r="NYK71" s="28"/>
      <c r="NYL71" s="24"/>
      <c r="NYM71" s="28"/>
      <c r="NYN71" s="24"/>
      <c r="NYO71" s="28"/>
      <c r="NYP71" s="24"/>
      <c r="NYQ71" s="28"/>
      <c r="NYR71" s="24"/>
      <c r="NYS71" s="28"/>
      <c r="NYT71" s="24"/>
      <c r="NYU71" s="28"/>
      <c r="NYV71" s="24"/>
      <c r="NYW71" s="28"/>
      <c r="NYX71" s="24"/>
      <c r="NYY71" s="28"/>
      <c r="NYZ71" s="24"/>
      <c r="NZA71" s="28"/>
      <c r="NZB71" s="24"/>
      <c r="NZC71" s="28"/>
      <c r="NZD71" s="24"/>
      <c r="NZE71" s="28"/>
      <c r="NZF71" s="24"/>
      <c r="NZG71" s="28"/>
      <c r="NZH71" s="24"/>
      <c r="NZI71" s="28"/>
      <c r="NZJ71" s="24"/>
      <c r="NZK71" s="28"/>
      <c r="NZL71" s="24"/>
      <c r="NZM71" s="28"/>
      <c r="NZN71" s="24"/>
      <c r="NZO71" s="28"/>
      <c r="NZP71" s="24"/>
      <c r="NZQ71" s="28"/>
      <c r="NZR71" s="24"/>
      <c r="NZS71" s="28"/>
      <c r="NZT71" s="24"/>
      <c r="NZU71" s="28"/>
      <c r="NZV71" s="24"/>
      <c r="NZW71" s="28"/>
      <c r="NZX71" s="24"/>
      <c r="NZY71" s="28"/>
      <c r="NZZ71" s="24"/>
      <c r="OAA71" s="28"/>
      <c r="OAB71" s="24"/>
      <c r="OAC71" s="28"/>
      <c r="OAD71" s="24"/>
      <c r="OAE71" s="28"/>
      <c r="OAF71" s="24"/>
      <c r="OAG71" s="28"/>
      <c r="OAH71" s="24"/>
      <c r="OAI71" s="28"/>
      <c r="OAJ71" s="24"/>
      <c r="OAK71" s="28"/>
      <c r="OAL71" s="24"/>
      <c r="OAM71" s="28"/>
      <c r="OAN71" s="24"/>
      <c r="OAO71" s="28"/>
      <c r="OAP71" s="24"/>
      <c r="OAQ71" s="28"/>
      <c r="OAR71" s="24"/>
      <c r="OAS71" s="28"/>
      <c r="OAT71" s="24"/>
      <c r="OAU71" s="28"/>
      <c r="OAV71" s="24"/>
      <c r="OAW71" s="28"/>
      <c r="OAX71" s="24"/>
      <c r="OAY71" s="28"/>
      <c r="OAZ71" s="24"/>
      <c r="OBA71" s="28"/>
      <c r="OBB71" s="24"/>
      <c r="OBC71" s="28"/>
      <c r="OBD71" s="24"/>
      <c r="OBE71" s="28"/>
      <c r="OBF71" s="24"/>
      <c r="OBG71" s="28"/>
      <c r="OBH71" s="24"/>
      <c r="OBI71" s="28"/>
      <c r="OBJ71" s="24"/>
      <c r="OBK71" s="28"/>
      <c r="OBL71" s="24"/>
      <c r="OBM71" s="28"/>
      <c r="OBN71" s="24"/>
      <c r="OBO71" s="28"/>
      <c r="OBP71" s="24"/>
      <c r="OBQ71" s="28"/>
      <c r="OBR71" s="24"/>
      <c r="OBS71" s="28"/>
      <c r="OBT71" s="24"/>
      <c r="OBU71" s="28"/>
      <c r="OBV71" s="24"/>
      <c r="OBW71" s="28"/>
      <c r="OBX71" s="24"/>
      <c r="OBY71" s="28"/>
      <c r="OBZ71" s="24"/>
      <c r="OCA71" s="28"/>
      <c r="OCB71" s="24"/>
      <c r="OCC71" s="28"/>
      <c r="OCD71" s="24"/>
      <c r="OCE71" s="28"/>
      <c r="OCF71" s="24"/>
      <c r="OCG71" s="28"/>
      <c r="OCH71" s="24"/>
      <c r="OCI71" s="28"/>
      <c r="OCJ71" s="24"/>
      <c r="OCK71" s="28"/>
      <c r="OCL71" s="24"/>
      <c r="OCM71" s="28"/>
      <c r="OCN71" s="24"/>
      <c r="OCO71" s="28"/>
      <c r="OCP71" s="24"/>
      <c r="OCQ71" s="28"/>
      <c r="OCR71" s="24"/>
      <c r="OCS71" s="28"/>
      <c r="OCT71" s="24"/>
      <c r="OCU71" s="28"/>
      <c r="OCV71" s="24"/>
      <c r="OCW71" s="28"/>
      <c r="OCX71" s="24"/>
      <c r="OCY71" s="28"/>
      <c r="OCZ71" s="24"/>
      <c r="ODA71" s="28"/>
      <c r="ODB71" s="24"/>
      <c r="ODC71" s="28"/>
      <c r="ODD71" s="24"/>
      <c r="ODE71" s="28"/>
      <c r="ODF71" s="24"/>
      <c r="ODG71" s="28"/>
      <c r="ODH71" s="24"/>
      <c r="ODI71" s="28"/>
      <c r="ODJ71" s="24"/>
      <c r="ODK71" s="28"/>
      <c r="ODL71" s="24"/>
      <c r="ODM71" s="28"/>
      <c r="ODN71" s="24"/>
      <c r="ODO71" s="28"/>
      <c r="ODP71" s="24"/>
      <c r="ODQ71" s="28"/>
      <c r="ODR71" s="24"/>
      <c r="ODS71" s="28"/>
      <c r="ODT71" s="24"/>
      <c r="ODU71" s="28"/>
      <c r="ODV71" s="24"/>
      <c r="ODW71" s="28"/>
      <c r="ODX71" s="24"/>
      <c r="ODY71" s="28"/>
      <c r="ODZ71" s="24"/>
      <c r="OEA71" s="28"/>
      <c r="OEB71" s="24"/>
      <c r="OEC71" s="28"/>
      <c r="OED71" s="24"/>
      <c r="OEE71" s="28"/>
      <c r="OEF71" s="24"/>
      <c r="OEG71" s="28"/>
      <c r="OEH71" s="24"/>
      <c r="OEI71" s="28"/>
      <c r="OEJ71" s="24"/>
      <c r="OEK71" s="28"/>
      <c r="OEL71" s="24"/>
      <c r="OEM71" s="28"/>
      <c r="OEN71" s="24"/>
      <c r="OEO71" s="28"/>
      <c r="OEP71" s="24"/>
      <c r="OEQ71" s="28"/>
      <c r="OER71" s="24"/>
      <c r="OES71" s="28"/>
      <c r="OET71" s="24"/>
      <c r="OEU71" s="28"/>
      <c r="OEV71" s="24"/>
      <c r="OEW71" s="28"/>
      <c r="OEX71" s="24"/>
      <c r="OEY71" s="28"/>
      <c r="OEZ71" s="24"/>
      <c r="OFA71" s="28"/>
      <c r="OFB71" s="24"/>
      <c r="OFC71" s="28"/>
      <c r="OFD71" s="24"/>
      <c r="OFE71" s="28"/>
      <c r="OFF71" s="24"/>
      <c r="OFG71" s="28"/>
      <c r="OFH71" s="24"/>
      <c r="OFI71" s="28"/>
      <c r="OFJ71" s="24"/>
      <c r="OFK71" s="28"/>
      <c r="OFL71" s="24"/>
      <c r="OFM71" s="28"/>
      <c r="OFN71" s="24"/>
      <c r="OFO71" s="28"/>
      <c r="OFP71" s="24"/>
      <c r="OFQ71" s="28"/>
      <c r="OFR71" s="24"/>
      <c r="OFS71" s="28"/>
      <c r="OFT71" s="24"/>
      <c r="OFU71" s="28"/>
      <c r="OFV71" s="24"/>
      <c r="OFW71" s="28"/>
      <c r="OFX71" s="24"/>
      <c r="OFY71" s="28"/>
      <c r="OFZ71" s="24"/>
      <c r="OGA71" s="28"/>
      <c r="OGB71" s="24"/>
      <c r="OGC71" s="28"/>
      <c r="OGD71" s="24"/>
      <c r="OGE71" s="28"/>
      <c r="OGF71" s="24"/>
      <c r="OGG71" s="28"/>
      <c r="OGH71" s="24"/>
      <c r="OGI71" s="28"/>
      <c r="OGJ71" s="24"/>
      <c r="OGK71" s="28"/>
      <c r="OGL71" s="24"/>
      <c r="OGM71" s="28"/>
      <c r="OGN71" s="24"/>
      <c r="OGO71" s="28"/>
      <c r="OGP71" s="24"/>
      <c r="OGQ71" s="28"/>
      <c r="OGR71" s="24"/>
      <c r="OGS71" s="28"/>
      <c r="OGT71" s="24"/>
      <c r="OGU71" s="28"/>
      <c r="OGV71" s="24"/>
      <c r="OGW71" s="28"/>
      <c r="OGX71" s="24"/>
      <c r="OGY71" s="28"/>
      <c r="OGZ71" s="24"/>
      <c r="OHA71" s="28"/>
      <c r="OHB71" s="24"/>
      <c r="OHC71" s="28"/>
      <c r="OHD71" s="24"/>
      <c r="OHE71" s="28"/>
      <c r="OHF71" s="24"/>
      <c r="OHG71" s="28"/>
      <c r="OHH71" s="24"/>
      <c r="OHI71" s="28"/>
      <c r="OHJ71" s="24"/>
      <c r="OHK71" s="28"/>
      <c r="OHL71" s="24"/>
      <c r="OHM71" s="28"/>
      <c r="OHN71" s="24"/>
      <c r="OHO71" s="28"/>
      <c r="OHP71" s="24"/>
      <c r="OHQ71" s="28"/>
      <c r="OHR71" s="24"/>
      <c r="OHS71" s="28"/>
      <c r="OHT71" s="24"/>
      <c r="OHU71" s="28"/>
      <c r="OHV71" s="24"/>
      <c r="OHW71" s="28"/>
      <c r="OHX71" s="24"/>
      <c r="OHY71" s="28"/>
      <c r="OHZ71" s="24"/>
      <c r="OIA71" s="28"/>
      <c r="OIB71" s="24"/>
      <c r="OIC71" s="28"/>
      <c r="OID71" s="24"/>
      <c r="OIE71" s="28"/>
      <c r="OIF71" s="24"/>
      <c r="OIG71" s="28"/>
      <c r="OIH71" s="24"/>
      <c r="OII71" s="28"/>
      <c r="OIJ71" s="24"/>
      <c r="OIK71" s="28"/>
      <c r="OIL71" s="24"/>
      <c r="OIM71" s="28"/>
      <c r="OIN71" s="24"/>
      <c r="OIO71" s="28"/>
      <c r="OIP71" s="24"/>
      <c r="OIQ71" s="28"/>
      <c r="OIR71" s="24"/>
      <c r="OIS71" s="28"/>
      <c r="OIT71" s="24"/>
      <c r="OIU71" s="28"/>
      <c r="OIV71" s="24"/>
      <c r="OIW71" s="28"/>
      <c r="OIX71" s="24"/>
      <c r="OIY71" s="28"/>
      <c r="OIZ71" s="24"/>
      <c r="OJA71" s="28"/>
      <c r="OJB71" s="24"/>
      <c r="OJC71" s="28"/>
      <c r="OJD71" s="24"/>
      <c r="OJE71" s="28"/>
      <c r="OJF71" s="24"/>
      <c r="OJG71" s="28"/>
      <c r="OJH71" s="24"/>
      <c r="OJI71" s="28"/>
      <c r="OJJ71" s="24"/>
      <c r="OJK71" s="28"/>
      <c r="OJL71" s="24"/>
      <c r="OJM71" s="28"/>
      <c r="OJN71" s="24"/>
      <c r="OJO71" s="28"/>
      <c r="OJP71" s="24"/>
      <c r="OJQ71" s="28"/>
      <c r="OJR71" s="24"/>
      <c r="OJS71" s="28"/>
      <c r="OJT71" s="24"/>
      <c r="OJU71" s="28"/>
      <c r="OJV71" s="24"/>
      <c r="OJW71" s="28"/>
      <c r="OJX71" s="24"/>
      <c r="OJY71" s="28"/>
      <c r="OJZ71" s="24"/>
      <c r="OKA71" s="28"/>
      <c r="OKB71" s="24"/>
      <c r="OKC71" s="28"/>
      <c r="OKD71" s="24"/>
      <c r="OKE71" s="28"/>
      <c r="OKF71" s="24"/>
      <c r="OKG71" s="28"/>
      <c r="OKH71" s="24"/>
      <c r="OKI71" s="28"/>
      <c r="OKJ71" s="24"/>
      <c r="OKK71" s="28"/>
      <c r="OKL71" s="24"/>
      <c r="OKM71" s="28"/>
      <c r="OKN71" s="24"/>
      <c r="OKO71" s="28"/>
      <c r="OKP71" s="24"/>
      <c r="OKQ71" s="28"/>
      <c r="OKR71" s="24"/>
      <c r="OKS71" s="28"/>
      <c r="OKT71" s="24"/>
      <c r="OKU71" s="28"/>
      <c r="OKV71" s="24"/>
      <c r="OKW71" s="28"/>
      <c r="OKX71" s="24"/>
      <c r="OKY71" s="28"/>
      <c r="OKZ71" s="24"/>
      <c r="OLA71" s="28"/>
      <c r="OLB71" s="24"/>
      <c r="OLC71" s="28"/>
      <c r="OLD71" s="24"/>
      <c r="OLE71" s="28"/>
      <c r="OLF71" s="24"/>
      <c r="OLG71" s="28"/>
      <c r="OLH71" s="24"/>
      <c r="OLI71" s="28"/>
      <c r="OLJ71" s="24"/>
      <c r="OLK71" s="28"/>
      <c r="OLL71" s="24"/>
      <c r="OLM71" s="28"/>
      <c r="OLN71" s="24"/>
      <c r="OLO71" s="28"/>
      <c r="OLP71" s="24"/>
      <c r="OLQ71" s="28"/>
      <c r="OLR71" s="24"/>
      <c r="OLS71" s="28"/>
      <c r="OLT71" s="24"/>
      <c r="OLU71" s="28"/>
      <c r="OLV71" s="24"/>
      <c r="OLW71" s="28"/>
      <c r="OLX71" s="24"/>
      <c r="OLY71" s="28"/>
      <c r="OLZ71" s="24"/>
      <c r="OMA71" s="28"/>
      <c r="OMB71" s="24"/>
      <c r="OMC71" s="28"/>
      <c r="OMD71" s="24"/>
      <c r="OME71" s="28"/>
      <c r="OMF71" s="24"/>
      <c r="OMG71" s="28"/>
      <c r="OMH71" s="24"/>
      <c r="OMI71" s="28"/>
      <c r="OMJ71" s="24"/>
      <c r="OMK71" s="28"/>
      <c r="OML71" s="24"/>
      <c r="OMM71" s="28"/>
      <c r="OMN71" s="24"/>
      <c r="OMO71" s="28"/>
      <c r="OMP71" s="24"/>
      <c r="OMQ71" s="28"/>
      <c r="OMR71" s="24"/>
      <c r="OMS71" s="28"/>
      <c r="OMT71" s="24"/>
      <c r="OMU71" s="28"/>
      <c r="OMV71" s="24"/>
      <c r="OMW71" s="28"/>
      <c r="OMX71" s="24"/>
      <c r="OMY71" s="28"/>
      <c r="OMZ71" s="24"/>
      <c r="ONA71" s="28"/>
      <c r="ONB71" s="24"/>
      <c r="ONC71" s="28"/>
      <c r="OND71" s="24"/>
      <c r="ONE71" s="28"/>
      <c r="ONF71" s="24"/>
      <c r="ONG71" s="28"/>
      <c r="ONH71" s="24"/>
      <c r="ONI71" s="28"/>
      <c r="ONJ71" s="24"/>
      <c r="ONK71" s="28"/>
      <c r="ONL71" s="24"/>
      <c r="ONM71" s="28"/>
      <c r="ONN71" s="24"/>
      <c r="ONO71" s="28"/>
      <c r="ONP71" s="24"/>
      <c r="ONQ71" s="28"/>
      <c r="ONR71" s="24"/>
      <c r="ONS71" s="28"/>
      <c r="ONT71" s="24"/>
      <c r="ONU71" s="28"/>
      <c r="ONV71" s="24"/>
      <c r="ONW71" s="28"/>
      <c r="ONX71" s="24"/>
      <c r="ONY71" s="28"/>
      <c r="ONZ71" s="24"/>
      <c r="OOA71" s="28"/>
      <c r="OOB71" s="24"/>
      <c r="OOC71" s="28"/>
      <c r="OOD71" s="24"/>
      <c r="OOE71" s="28"/>
      <c r="OOF71" s="24"/>
      <c r="OOG71" s="28"/>
      <c r="OOH71" s="24"/>
      <c r="OOI71" s="28"/>
      <c r="OOJ71" s="24"/>
      <c r="OOK71" s="28"/>
      <c r="OOL71" s="24"/>
      <c r="OOM71" s="28"/>
      <c r="OON71" s="24"/>
      <c r="OOO71" s="28"/>
      <c r="OOP71" s="24"/>
      <c r="OOQ71" s="28"/>
      <c r="OOR71" s="24"/>
      <c r="OOS71" s="28"/>
      <c r="OOT71" s="24"/>
      <c r="OOU71" s="28"/>
      <c r="OOV71" s="24"/>
      <c r="OOW71" s="28"/>
      <c r="OOX71" s="24"/>
      <c r="OOY71" s="28"/>
      <c r="OOZ71" s="24"/>
      <c r="OPA71" s="28"/>
      <c r="OPB71" s="24"/>
      <c r="OPC71" s="28"/>
      <c r="OPD71" s="24"/>
      <c r="OPE71" s="28"/>
      <c r="OPF71" s="24"/>
      <c r="OPG71" s="28"/>
      <c r="OPH71" s="24"/>
      <c r="OPI71" s="28"/>
      <c r="OPJ71" s="24"/>
      <c r="OPK71" s="28"/>
      <c r="OPL71" s="24"/>
      <c r="OPM71" s="28"/>
      <c r="OPN71" s="24"/>
      <c r="OPO71" s="28"/>
      <c r="OPP71" s="24"/>
      <c r="OPQ71" s="28"/>
      <c r="OPR71" s="24"/>
      <c r="OPS71" s="28"/>
      <c r="OPT71" s="24"/>
      <c r="OPU71" s="28"/>
      <c r="OPV71" s="24"/>
      <c r="OPW71" s="28"/>
      <c r="OPX71" s="24"/>
      <c r="OPY71" s="28"/>
      <c r="OPZ71" s="24"/>
      <c r="OQA71" s="28"/>
      <c r="OQB71" s="24"/>
      <c r="OQC71" s="28"/>
      <c r="OQD71" s="24"/>
      <c r="OQE71" s="28"/>
      <c r="OQF71" s="24"/>
      <c r="OQG71" s="28"/>
      <c r="OQH71" s="24"/>
      <c r="OQI71" s="28"/>
      <c r="OQJ71" s="24"/>
      <c r="OQK71" s="28"/>
      <c r="OQL71" s="24"/>
      <c r="OQM71" s="28"/>
      <c r="OQN71" s="24"/>
      <c r="OQO71" s="28"/>
      <c r="OQP71" s="24"/>
      <c r="OQQ71" s="28"/>
      <c r="OQR71" s="24"/>
      <c r="OQS71" s="28"/>
      <c r="OQT71" s="24"/>
      <c r="OQU71" s="28"/>
      <c r="OQV71" s="24"/>
      <c r="OQW71" s="28"/>
      <c r="OQX71" s="24"/>
      <c r="OQY71" s="28"/>
      <c r="OQZ71" s="24"/>
      <c r="ORA71" s="28"/>
      <c r="ORB71" s="24"/>
      <c r="ORC71" s="28"/>
      <c r="ORD71" s="24"/>
      <c r="ORE71" s="28"/>
      <c r="ORF71" s="24"/>
      <c r="ORG71" s="28"/>
      <c r="ORH71" s="24"/>
      <c r="ORI71" s="28"/>
      <c r="ORJ71" s="24"/>
      <c r="ORK71" s="28"/>
      <c r="ORL71" s="24"/>
      <c r="ORM71" s="28"/>
      <c r="ORN71" s="24"/>
      <c r="ORO71" s="28"/>
      <c r="ORP71" s="24"/>
      <c r="ORQ71" s="28"/>
      <c r="ORR71" s="24"/>
      <c r="ORS71" s="28"/>
      <c r="ORT71" s="24"/>
      <c r="ORU71" s="28"/>
      <c r="ORV71" s="24"/>
      <c r="ORW71" s="28"/>
      <c r="ORX71" s="24"/>
      <c r="ORY71" s="28"/>
      <c r="ORZ71" s="24"/>
      <c r="OSA71" s="28"/>
      <c r="OSB71" s="24"/>
      <c r="OSC71" s="28"/>
      <c r="OSD71" s="24"/>
      <c r="OSE71" s="28"/>
      <c r="OSF71" s="24"/>
      <c r="OSG71" s="28"/>
      <c r="OSH71" s="24"/>
      <c r="OSI71" s="28"/>
      <c r="OSJ71" s="24"/>
      <c r="OSK71" s="28"/>
      <c r="OSL71" s="24"/>
      <c r="OSM71" s="28"/>
      <c r="OSN71" s="24"/>
      <c r="OSO71" s="28"/>
      <c r="OSP71" s="24"/>
      <c r="OSQ71" s="28"/>
      <c r="OSR71" s="24"/>
      <c r="OSS71" s="28"/>
      <c r="OST71" s="24"/>
      <c r="OSU71" s="28"/>
      <c r="OSV71" s="24"/>
      <c r="OSW71" s="28"/>
      <c r="OSX71" s="24"/>
      <c r="OSY71" s="28"/>
      <c r="OSZ71" s="24"/>
      <c r="OTA71" s="28"/>
      <c r="OTB71" s="24"/>
      <c r="OTC71" s="28"/>
      <c r="OTD71" s="24"/>
      <c r="OTE71" s="28"/>
      <c r="OTF71" s="24"/>
      <c r="OTG71" s="28"/>
      <c r="OTH71" s="24"/>
      <c r="OTI71" s="28"/>
      <c r="OTJ71" s="24"/>
      <c r="OTK71" s="28"/>
      <c r="OTL71" s="24"/>
      <c r="OTM71" s="28"/>
      <c r="OTN71" s="24"/>
      <c r="OTO71" s="28"/>
      <c r="OTP71" s="24"/>
      <c r="OTQ71" s="28"/>
      <c r="OTR71" s="24"/>
      <c r="OTS71" s="28"/>
      <c r="OTT71" s="24"/>
      <c r="OTU71" s="28"/>
      <c r="OTV71" s="24"/>
      <c r="OTW71" s="28"/>
      <c r="OTX71" s="24"/>
      <c r="OTY71" s="28"/>
      <c r="OTZ71" s="24"/>
      <c r="OUA71" s="28"/>
      <c r="OUB71" s="24"/>
      <c r="OUC71" s="28"/>
      <c r="OUD71" s="24"/>
      <c r="OUE71" s="28"/>
      <c r="OUF71" s="24"/>
      <c r="OUG71" s="28"/>
      <c r="OUH71" s="24"/>
      <c r="OUI71" s="28"/>
      <c r="OUJ71" s="24"/>
      <c r="OUK71" s="28"/>
      <c r="OUL71" s="24"/>
      <c r="OUM71" s="28"/>
      <c r="OUN71" s="24"/>
      <c r="OUO71" s="28"/>
      <c r="OUP71" s="24"/>
      <c r="OUQ71" s="28"/>
      <c r="OUR71" s="24"/>
      <c r="OUS71" s="28"/>
      <c r="OUT71" s="24"/>
      <c r="OUU71" s="28"/>
      <c r="OUV71" s="24"/>
      <c r="OUW71" s="28"/>
      <c r="OUX71" s="24"/>
      <c r="OUY71" s="28"/>
      <c r="OUZ71" s="24"/>
      <c r="OVA71" s="28"/>
      <c r="OVB71" s="24"/>
      <c r="OVC71" s="28"/>
      <c r="OVD71" s="24"/>
      <c r="OVE71" s="28"/>
      <c r="OVF71" s="24"/>
      <c r="OVG71" s="28"/>
      <c r="OVH71" s="24"/>
      <c r="OVI71" s="28"/>
      <c r="OVJ71" s="24"/>
      <c r="OVK71" s="28"/>
      <c r="OVL71" s="24"/>
      <c r="OVM71" s="28"/>
      <c r="OVN71" s="24"/>
      <c r="OVO71" s="28"/>
      <c r="OVP71" s="24"/>
      <c r="OVQ71" s="28"/>
      <c r="OVR71" s="24"/>
      <c r="OVS71" s="28"/>
      <c r="OVT71" s="24"/>
      <c r="OVU71" s="28"/>
      <c r="OVV71" s="24"/>
      <c r="OVW71" s="28"/>
      <c r="OVX71" s="24"/>
      <c r="OVY71" s="28"/>
      <c r="OVZ71" s="24"/>
      <c r="OWA71" s="28"/>
      <c r="OWB71" s="24"/>
      <c r="OWC71" s="28"/>
      <c r="OWD71" s="24"/>
      <c r="OWE71" s="28"/>
      <c r="OWF71" s="24"/>
      <c r="OWG71" s="28"/>
      <c r="OWH71" s="24"/>
      <c r="OWI71" s="28"/>
      <c r="OWJ71" s="24"/>
      <c r="OWK71" s="28"/>
      <c r="OWL71" s="24"/>
      <c r="OWM71" s="28"/>
      <c r="OWN71" s="24"/>
      <c r="OWO71" s="28"/>
      <c r="OWP71" s="24"/>
      <c r="OWQ71" s="28"/>
      <c r="OWR71" s="24"/>
      <c r="OWS71" s="28"/>
      <c r="OWT71" s="24"/>
      <c r="OWU71" s="28"/>
      <c r="OWV71" s="24"/>
      <c r="OWW71" s="28"/>
      <c r="OWX71" s="24"/>
      <c r="OWY71" s="28"/>
      <c r="OWZ71" s="24"/>
      <c r="OXA71" s="28"/>
      <c r="OXB71" s="24"/>
      <c r="OXC71" s="28"/>
      <c r="OXD71" s="24"/>
      <c r="OXE71" s="28"/>
      <c r="OXF71" s="24"/>
      <c r="OXG71" s="28"/>
      <c r="OXH71" s="24"/>
      <c r="OXI71" s="28"/>
      <c r="OXJ71" s="24"/>
      <c r="OXK71" s="28"/>
      <c r="OXL71" s="24"/>
      <c r="OXM71" s="28"/>
      <c r="OXN71" s="24"/>
      <c r="OXO71" s="28"/>
      <c r="OXP71" s="24"/>
      <c r="OXQ71" s="28"/>
      <c r="OXR71" s="24"/>
      <c r="OXS71" s="28"/>
      <c r="OXT71" s="24"/>
      <c r="OXU71" s="28"/>
      <c r="OXV71" s="24"/>
      <c r="OXW71" s="28"/>
      <c r="OXX71" s="24"/>
      <c r="OXY71" s="28"/>
      <c r="OXZ71" s="24"/>
      <c r="OYA71" s="28"/>
      <c r="OYB71" s="24"/>
      <c r="OYC71" s="28"/>
      <c r="OYD71" s="24"/>
      <c r="OYE71" s="28"/>
      <c r="OYF71" s="24"/>
      <c r="OYG71" s="28"/>
      <c r="OYH71" s="24"/>
      <c r="OYI71" s="28"/>
      <c r="OYJ71" s="24"/>
      <c r="OYK71" s="28"/>
      <c r="OYL71" s="24"/>
      <c r="OYM71" s="28"/>
      <c r="OYN71" s="24"/>
      <c r="OYO71" s="28"/>
      <c r="OYP71" s="24"/>
      <c r="OYQ71" s="28"/>
      <c r="OYR71" s="24"/>
      <c r="OYS71" s="28"/>
      <c r="OYT71" s="24"/>
      <c r="OYU71" s="28"/>
      <c r="OYV71" s="24"/>
      <c r="OYW71" s="28"/>
      <c r="OYX71" s="24"/>
      <c r="OYY71" s="28"/>
      <c r="OYZ71" s="24"/>
      <c r="OZA71" s="28"/>
      <c r="OZB71" s="24"/>
      <c r="OZC71" s="28"/>
      <c r="OZD71" s="24"/>
      <c r="OZE71" s="28"/>
      <c r="OZF71" s="24"/>
      <c r="OZG71" s="28"/>
      <c r="OZH71" s="24"/>
      <c r="OZI71" s="28"/>
      <c r="OZJ71" s="24"/>
      <c r="OZK71" s="28"/>
      <c r="OZL71" s="24"/>
      <c r="OZM71" s="28"/>
      <c r="OZN71" s="24"/>
      <c r="OZO71" s="28"/>
      <c r="OZP71" s="24"/>
      <c r="OZQ71" s="28"/>
      <c r="OZR71" s="24"/>
      <c r="OZS71" s="28"/>
      <c r="OZT71" s="24"/>
      <c r="OZU71" s="28"/>
      <c r="OZV71" s="24"/>
      <c r="OZW71" s="28"/>
      <c r="OZX71" s="24"/>
      <c r="OZY71" s="28"/>
      <c r="OZZ71" s="24"/>
      <c r="PAA71" s="28"/>
      <c r="PAB71" s="24"/>
      <c r="PAC71" s="28"/>
      <c r="PAD71" s="24"/>
      <c r="PAE71" s="28"/>
      <c r="PAF71" s="24"/>
      <c r="PAG71" s="28"/>
      <c r="PAH71" s="24"/>
      <c r="PAI71" s="28"/>
      <c r="PAJ71" s="24"/>
      <c r="PAK71" s="28"/>
      <c r="PAL71" s="24"/>
      <c r="PAM71" s="28"/>
      <c r="PAN71" s="24"/>
      <c r="PAO71" s="28"/>
      <c r="PAP71" s="24"/>
      <c r="PAQ71" s="28"/>
      <c r="PAR71" s="24"/>
      <c r="PAS71" s="28"/>
      <c r="PAT71" s="24"/>
      <c r="PAU71" s="28"/>
      <c r="PAV71" s="24"/>
      <c r="PAW71" s="28"/>
      <c r="PAX71" s="24"/>
      <c r="PAY71" s="28"/>
      <c r="PAZ71" s="24"/>
      <c r="PBA71" s="28"/>
      <c r="PBB71" s="24"/>
      <c r="PBC71" s="28"/>
      <c r="PBD71" s="24"/>
      <c r="PBE71" s="28"/>
      <c r="PBF71" s="24"/>
      <c r="PBG71" s="28"/>
      <c r="PBH71" s="24"/>
      <c r="PBI71" s="28"/>
      <c r="PBJ71" s="24"/>
      <c r="PBK71" s="28"/>
      <c r="PBL71" s="24"/>
      <c r="PBM71" s="28"/>
      <c r="PBN71" s="24"/>
      <c r="PBO71" s="28"/>
      <c r="PBP71" s="24"/>
      <c r="PBQ71" s="28"/>
      <c r="PBR71" s="24"/>
      <c r="PBS71" s="28"/>
      <c r="PBT71" s="24"/>
      <c r="PBU71" s="28"/>
      <c r="PBV71" s="24"/>
      <c r="PBW71" s="28"/>
      <c r="PBX71" s="24"/>
      <c r="PBY71" s="28"/>
      <c r="PBZ71" s="24"/>
      <c r="PCA71" s="28"/>
      <c r="PCB71" s="24"/>
      <c r="PCC71" s="28"/>
      <c r="PCD71" s="24"/>
      <c r="PCE71" s="28"/>
      <c r="PCF71" s="24"/>
      <c r="PCG71" s="28"/>
      <c r="PCH71" s="24"/>
      <c r="PCI71" s="28"/>
      <c r="PCJ71" s="24"/>
      <c r="PCK71" s="28"/>
      <c r="PCL71" s="24"/>
      <c r="PCM71" s="28"/>
      <c r="PCN71" s="24"/>
      <c r="PCO71" s="28"/>
      <c r="PCP71" s="24"/>
      <c r="PCQ71" s="28"/>
      <c r="PCR71" s="24"/>
      <c r="PCS71" s="28"/>
      <c r="PCT71" s="24"/>
      <c r="PCU71" s="28"/>
      <c r="PCV71" s="24"/>
      <c r="PCW71" s="28"/>
      <c r="PCX71" s="24"/>
      <c r="PCY71" s="28"/>
      <c r="PCZ71" s="24"/>
      <c r="PDA71" s="28"/>
      <c r="PDB71" s="24"/>
      <c r="PDC71" s="28"/>
      <c r="PDD71" s="24"/>
      <c r="PDE71" s="28"/>
      <c r="PDF71" s="24"/>
      <c r="PDG71" s="28"/>
      <c r="PDH71" s="24"/>
      <c r="PDI71" s="28"/>
      <c r="PDJ71" s="24"/>
      <c r="PDK71" s="28"/>
      <c r="PDL71" s="24"/>
      <c r="PDM71" s="28"/>
      <c r="PDN71" s="24"/>
      <c r="PDO71" s="28"/>
      <c r="PDP71" s="24"/>
      <c r="PDQ71" s="28"/>
      <c r="PDR71" s="24"/>
      <c r="PDS71" s="28"/>
      <c r="PDT71" s="24"/>
      <c r="PDU71" s="28"/>
      <c r="PDV71" s="24"/>
      <c r="PDW71" s="28"/>
      <c r="PDX71" s="24"/>
      <c r="PDY71" s="28"/>
      <c r="PDZ71" s="24"/>
      <c r="PEA71" s="28"/>
      <c r="PEB71" s="24"/>
      <c r="PEC71" s="28"/>
      <c r="PED71" s="24"/>
      <c r="PEE71" s="28"/>
      <c r="PEF71" s="24"/>
      <c r="PEG71" s="28"/>
      <c r="PEH71" s="24"/>
      <c r="PEI71" s="28"/>
      <c r="PEJ71" s="24"/>
      <c r="PEK71" s="28"/>
      <c r="PEL71" s="24"/>
      <c r="PEM71" s="28"/>
      <c r="PEN71" s="24"/>
      <c r="PEO71" s="28"/>
      <c r="PEP71" s="24"/>
      <c r="PEQ71" s="28"/>
      <c r="PER71" s="24"/>
      <c r="PES71" s="28"/>
      <c r="PET71" s="24"/>
      <c r="PEU71" s="28"/>
      <c r="PEV71" s="24"/>
      <c r="PEW71" s="28"/>
      <c r="PEX71" s="24"/>
      <c r="PEY71" s="28"/>
      <c r="PEZ71" s="24"/>
      <c r="PFA71" s="28"/>
      <c r="PFB71" s="24"/>
      <c r="PFC71" s="28"/>
      <c r="PFD71" s="24"/>
      <c r="PFE71" s="28"/>
      <c r="PFF71" s="24"/>
      <c r="PFG71" s="28"/>
      <c r="PFH71" s="24"/>
      <c r="PFI71" s="28"/>
      <c r="PFJ71" s="24"/>
      <c r="PFK71" s="28"/>
      <c r="PFL71" s="24"/>
      <c r="PFM71" s="28"/>
      <c r="PFN71" s="24"/>
      <c r="PFO71" s="28"/>
      <c r="PFP71" s="24"/>
      <c r="PFQ71" s="28"/>
      <c r="PFR71" s="24"/>
      <c r="PFS71" s="28"/>
      <c r="PFT71" s="24"/>
      <c r="PFU71" s="28"/>
      <c r="PFV71" s="24"/>
      <c r="PFW71" s="28"/>
      <c r="PFX71" s="24"/>
      <c r="PFY71" s="28"/>
      <c r="PFZ71" s="24"/>
      <c r="PGA71" s="28"/>
      <c r="PGB71" s="24"/>
      <c r="PGC71" s="28"/>
      <c r="PGD71" s="24"/>
      <c r="PGE71" s="28"/>
      <c r="PGF71" s="24"/>
      <c r="PGG71" s="28"/>
      <c r="PGH71" s="24"/>
      <c r="PGI71" s="28"/>
      <c r="PGJ71" s="24"/>
      <c r="PGK71" s="28"/>
      <c r="PGL71" s="24"/>
      <c r="PGM71" s="28"/>
      <c r="PGN71" s="24"/>
      <c r="PGO71" s="28"/>
      <c r="PGP71" s="24"/>
      <c r="PGQ71" s="28"/>
      <c r="PGR71" s="24"/>
      <c r="PGS71" s="28"/>
      <c r="PGT71" s="24"/>
      <c r="PGU71" s="28"/>
      <c r="PGV71" s="24"/>
      <c r="PGW71" s="28"/>
      <c r="PGX71" s="24"/>
      <c r="PGY71" s="28"/>
      <c r="PGZ71" s="24"/>
      <c r="PHA71" s="28"/>
      <c r="PHB71" s="24"/>
      <c r="PHC71" s="28"/>
      <c r="PHD71" s="24"/>
      <c r="PHE71" s="28"/>
      <c r="PHF71" s="24"/>
      <c r="PHG71" s="28"/>
      <c r="PHH71" s="24"/>
      <c r="PHI71" s="28"/>
      <c r="PHJ71" s="24"/>
      <c r="PHK71" s="28"/>
      <c r="PHL71" s="24"/>
      <c r="PHM71" s="28"/>
      <c r="PHN71" s="24"/>
      <c r="PHO71" s="28"/>
      <c r="PHP71" s="24"/>
      <c r="PHQ71" s="28"/>
      <c r="PHR71" s="24"/>
      <c r="PHS71" s="28"/>
      <c r="PHT71" s="24"/>
      <c r="PHU71" s="28"/>
      <c r="PHV71" s="24"/>
      <c r="PHW71" s="28"/>
      <c r="PHX71" s="24"/>
      <c r="PHY71" s="28"/>
      <c r="PHZ71" s="24"/>
      <c r="PIA71" s="28"/>
      <c r="PIB71" s="24"/>
      <c r="PIC71" s="28"/>
      <c r="PID71" s="24"/>
      <c r="PIE71" s="28"/>
      <c r="PIF71" s="24"/>
      <c r="PIG71" s="28"/>
      <c r="PIH71" s="24"/>
      <c r="PII71" s="28"/>
      <c r="PIJ71" s="24"/>
      <c r="PIK71" s="28"/>
      <c r="PIL71" s="24"/>
      <c r="PIM71" s="28"/>
      <c r="PIN71" s="24"/>
      <c r="PIO71" s="28"/>
      <c r="PIP71" s="24"/>
      <c r="PIQ71" s="28"/>
      <c r="PIR71" s="24"/>
      <c r="PIS71" s="28"/>
      <c r="PIT71" s="24"/>
      <c r="PIU71" s="28"/>
      <c r="PIV71" s="24"/>
      <c r="PIW71" s="28"/>
      <c r="PIX71" s="24"/>
      <c r="PIY71" s="28"/>
      <c r="PIZ71" s="24"/>
      <c r="PJA71" s="28"/>
      <c r="PJB71" s="24"/>
      <c r="PJC71" s="28"/>
      <c r="PJD71" s="24"/>
      <c r="PJE71" s="28"/>
      <c r="PJF71" s="24"/>
      <c r="PJG71" s="28"/>
      <c r="PJH71" s="24"/>
      <c r="PJI71" s="28"/>
      <c r="PJJ71" s="24"/>
      <c r="PJK71" s="28"/>
      <c r="PJL71" s="24"/>
      <c r="PJM71" s="28"/>
      <c r="PJN71" s="24"/>
      <c r="PJO71" s="28"/>
      <c r="PJP71" s="24"/>
      <c r="PJQ71" s="28"/>
      <c r="PJR71" s="24"/>
      <c r="PJS71" s="28"/>
      <c r="PJT71" s="24"/>
      <c r="PJU71" s="28"/>
      <c r="PJV71" s="24"/>
      <c r="PJW71" s="28"/>
      <c r="PJX71" s="24"/>
      <c r="PJY71" s="28"/>
      <c r="PJZ71" s="24"/>
      <c r="PKA71" s="28"/>
      <c r="PKB71" s="24"/>
      <c r="PKC71" s="28"/>
      <c r="PKD71" s="24"/>
      <c r="PKE71" s="28"/>
      <c r="PKF71" s="24"/>
      <c r="PKG71" s="28"/>
      <c r="PKH71" s="24"/>
      <c r="PKI71" s="28"/>
      <c r="PKJ71" s="24"/>
      <c r="PKK71" s="28"/>
      <c r="PKL71" s="24"/>
      <c r="PKM71" s="28"/>
      <c r="PKN71" s="24"/>
      <c r="PKO71" s="28"/>
      <c r="PKP71" s="24"/>
      <c r="PKQ71" s="28"/>
      <c r="PKR71" s="24"/>
      <c r="PKS71" s="28"/>
      <c r="PKT71" s="24"/>
      <c r="PKU71" s="28"/>
      <c r="PKV71" s="24"/>
      <c r="PKW71" s="28"/>
      <c r="PKX71" s="24"/>
      <c r="PKY71" s="28"/>
      <c r="PKZ71" s="24"/>
      <c r="PLA71" s="28"/>
      <c r="PLB71" s="24"/>
      <c r="PLC71" s="28"/>
      <c r="PLD71" s="24"/>
      <c r="PLE71" s="28"/>
      <c r="PLF71" s="24"/>
      <c r="PLG71" s="28"/>
      <c r="PLH71" s="24"/>
      <c r="PLI71" s="28"/>
      <c r="PLJ71" s="24"/>
      <c r="PLK71" s="28"/>
      <c r="PLL71" s="24"/>
      <c r="PLM71" s="28"/>
      <c r="PLN71" s="24"/>
      <c r="PLO71" s="28"/>
      <c r="PLP71" s="24"/>
      <c r="PLQ71" s="28"/>
      <c r="PLR71" s="24"/>
      <c r="PLS71" s="28"/>
      <c r="PLT71" s="24"/>
      <c r="PLU71" s="28"/>
      <c r="PLV71" s="24"/>
      <c r="PLW71" s="28"/>
      <c r="PLX71" s="24"/>
      <c r="PLY71" s="28"/>
      <c r="PLZ71" s="24"/>
      <c r="PMA71" s="28"/>
      <c r="PMB71" s="24"/>
      <c r="PMC71" s="28"/>
      <c r="PMD71" s="24"/>
      <c r="PME71" s="28"/>
      <c r="PMF71" s="24"/>
      <c r="PMG71" s="28"/>
      <c r="PMH71" s="24"/>
      <c r="PMI71" s="28"/>
      <c r="PMJ71" s="24"/>
      <c r="PMK71" s="28"/>
      <c r="PML71" s="24"/>
      <c r="PMM71" s="28"/>
      <c r="PMN71" s="24"/>
      <c r="PMO71" s="28"/>
      <c r="PMP71" s="24"/>
      <c r="PMQ71" s="28"/>
      <c r="PMR71" s="24"/>
      <c r="PMS71" s="28"/>
      <c r="PMT71" s="24"/>
      <c r="PMU71" s="28"/>
      <c r="PMV71" s="24"/>
      <c r="PMW71" s="28"/>
      <c r="PMX71" s="24"/>
      <c r="PMY71" s="28"/>
      <c r="PMZ71" s="24"/>
      <c r="PNA71" s="28"/>
      <c r="PNB71" s="24"/>
      <c r="PNC71" s="28"/>
      <c r="PND71" s="24"/>
      <c r="PNE71" s="28"/>
      <c r="PNF71" s="24"/>
      <c r="PNG71" s="28"/>
      <c r="PNH71" s="24"/>
      <c r="PNI71" s="28"/>
      <c r="PNJ71" s="24"/>
      <c r="PNK71" s="28"/>
      <c r="PNL71" s="24"/>
      <c r="PNM71" s="28"/>
      <c r="PNN71" s="24"/>
      <c r="PNO71" s="28"/>
      <c r="PNP71" s="24"/>
      <c r="PNQ71" s="28"/>
      <c r="PNR71" s="24"/>
      <c r="PNS71" s="28"/>
      <c r="PNT71" s="24"/>
      <c r="PNU71" s="28"/>
      <c r="PNV71" s="24"/>
      <c r="PNW71" s="28"/>
      <c r="PNX71" s="24"/>
      <c r="PNY71" s="28"/>
      <c r="PNZ71" s="24"/>
      <c r="POA71" s="28"/>
      <c r="POB71" s="24"/>
      <c r="POC71" s="28"/>
      <c r="POD71" s="24"/>
      <c r="POE71" s="28"/>
      <c r="POF71" s="24"/>
      <c r="POG71" s="28"/>
      <c r="POH71" s="24"/>
      <c r="POI71" s="28"/>
      <c r="POJ71" s="24"/>
      <c r="POK71" s="28"/>
      <c r="POL71" s="24"/>
      <c r="POM71" s="28"/>
      <c r="PON71" s="24"/>
      <c r="POO71" s="28"/>
      <c r="POP71" s="24"/>
      <c r="POQ71" s="28"/>
      <c r="POR71" s="24"/>
      <c r="POS71" s="28"/>
      <c r="POT71" s="24"/>
      <c r="POU71" s="28"/>
      <c r="POV71" s="24"/>
      <c r="POW71" s="28"/>
      <c r="POX71" s="24"/>
      <c r="POY71" s="28"/>
      <c r="POZ71" s="24"/>
      <c r="PPA71" s="28"/>
      <c r="PPB71" s="24"/>
      <c r="PPC71" s="28"/>
      <c r="PPD71" s="24"/>
      <c r="PPE71" s="28"/>
      <c r="PPF71" s="24"/>
      <c r="PPG71" s="28"/>
      <c r="PPH71" s="24"/>
      <c r="PPI71" s="28"/>
      <c r="PPJ71" s="24"/>
      <c r="PPK71" s="28"/>
      <c r="PPL71" s="24"/>
      <c r="PPM71" s="28"/>
      <c r="PPN71" s="24"/>
      <c r="PPO71" s="28"/>
      <c r="PPP71" s="24"/>
      <c r="PPQ71" s="28"/>
      <c r="PPR71" s="24"/>
      <c r="PPS71" s="28"/>
      <c r="PPT71" s="24"/>
      <c r="PPU71" s="28"/>
      <c r="PPV71" s="24"/>
      <c r="PPW71" s="28"/>
      <c r="PPX71" s="24"/>
      <c r="PPY71" s="28"/>
      <c r="PPZ71" s="24"/>
      <c r="PQA71" s="28"/>
      <c r="PQB71" s="24"/>
      <c r="PQC71" s="28"/>
      <c r="PQD71" s="24"/>
      <c r="PQE71" s="28"/>
      <c r="PQF71" s="24"/>
      <c r="PQG71" s="28"/>
      <c r="PQH71" s="24"/>
      <c r="PQI71" s="28"/>
      <c r="PQJ71" s="24"/>
      <c r="PQK71" s="28"/>
      <c r="PQL71" s="24"/>
      <c r="PQM71" s="28"/>
      <c r="PQN71" s="24"/>
      <c r="PQO71" s="28"/>
      <c r="PQP71" s="24"/>
      <c r="PQQ71" s="28"/>
      <c r="PQR71" s="24"/>
      <c r="PQS71" s="28"/>
      <c r="PQT71" s="24"/>
      <c r="PQU71" s="28"/>
      <c r="PQV71" s="24"/>
      <c r="PQW71" s="28"/>
      <c r="PQX71" s="24"/>
      <c r="PQY71" s="28"/>
      <c r="PQZ71" s="24"/>
      <c r="PRA71" s="28"/>
      <c r="PRB71" s="24"/>
      <c r="PRC71" s="28"/>
      <c r="PRD71" s="24"/>
      <c r="PRE71" s="28"/>
      <c r="PRF71" s="24"/>
      <c r="PRG71" s="28"/>
      <c r="PRH71" s="24"/>
      <c r="PRI71" s="28"/>
      <c r="PRJ71" s="24"/>
      <c r="PRK71" s="28"/>
      <c r="PRL71" s="24"/>
      <c r="PRM71" s="28"/>
      <c r="PRN71" s="24"/>
      <c r="PRO71" s="28"/>
      <c r="PRP71" s="24"/>
      <c r="PRQ71" s="28"/>
      <c r="PRR71" s="24"/>
      <c r="PRS71" s="28"/>
      <c r="PRT71" s="24"/>
      <c r="PRU71" s="28"/>
      <c r="PRV71" s="24"/>
      <c r="PRW71" s="28"/>
      <c r="PRX71" s="24"/>
      <c r="PRY71" s="28"/>
      <c r="PRZ71" s="24"/>
      <c r="PSA71" s="28"/>
      <c r="PSB71" s="24"/>
      <c r="PSC71" s="28"/>
      <c r="PSD71" s="24"/>
      <c r="PSE71" s="28"/>
      <c r="PSF71" s="24"/>
      <c r="PSG71" s="28"/>
      <c r="PSH71" s="24"/>
      <c r="PSI71" s="28"/>
      <c r="PSJ71" s="24"/>
      <c r="PSK71" s="28"/>
      <c r="PSL71" s="24"/>
      <c r="PSM71" s="28"/>
      <c r="PSN71" s="24"/>
      <c r="PSO71" s="28"/>
      <c r="PSP71" s="24"/>
      <c r="PSQ71" s="28"/>
      <c r="PSR71" s="24"/>
      <c r="PSS71" s="28"/>
      <c r="PST71" s="24"/>
      <c r="PSU71" s="28"/>
      <c r="PSV71" s="24"/>
      <c r="PSW71" s="28"/>
      <c r="PSX71" s="24"/>
      <c r="PSY71" s="28"/>
      <c r="PSZ71" s="24"/>
      <c r="PTA71" s="28"/>
      <c r="PTB71" s="24"/>
      <c r="PTC71" s="28"/>
      <c r="PTD71" s="24"/>
      <c r="PTE71" s="28"/>
      <c r="PTF71" s="24"/>
      <c r="PTG71" s="28"/>
      <c r="PTH71" s="24"/>
      <c r="PTI71" s="28"/>
      <c r="PTJ71" s="24"/>
      <c r="PTK71" s="28"/>
      <c r="PTL71" s="24"/>
      <c r="PTM71" s="28"/>
      <c r="PTN71" s="24"/>
      <c r="PTO71" s="28"/>
      <c r="PTP71" s="24"/>
      <c r="PTQ71" s="28"/>
      <c r="PTR71" s="24"/>
      <c r="PTS71" s="28"/>
      <c r="PTT71" s="24"/>
      <c r="PTU71" s="28"/>
      <c r="PTV71" s="24"/>
      <c r="PTW71" s="28"/>
      <c r="PTX71" s="24"/>
      <c r="PTY71" s="28"/>
      <c r="PTZ71" s="24"/>
      <c r="PUA71" s="28"/>
      <c r="PUB71" s="24"/>
      <c r="PUC71" s="28"/>
      <c r="PUD71" s="24"/>
      <c r="PUE71" s="28"/>
      <c r="PUF71" s="24"/>
      <c r="PUG71" s="28"/>
      <c r="PUH71" s="24"/>
      <c r="PUI71" s="28"/>
      <c r="PUJ71" s="24"/>
      <c r="PUK71" s="28"/>
      <c r="PUL71" s="24"/>
      <c r="PUM71" s="28"/>
      <c r="PUN71" s="24"/>
      <c r="PUO71" s="28"/>
      <c r="PUP71" s="24"/>
      <c r="PUQ71" s="28"/>
      <c r="PUR71" s="24"/>
      <c r="PUS71" s="28"/>
      <c r="PUT71" s="24"/>
      <c r="PUU71" s="28"/>
      <c r="PUV71" s="24"/>
      <c r="PUW71" s="28"/>
      <c r="PUX71" s="24"/>
      <c r="PUY71" s="28"/>
      <c r="PUZ71" s="24"/>
      <c r="PVA71" s="28"/>
      <c r="PVB71" s="24"/>
      <c r="PVC71" s="28"/>
      <c r="PVD71" s="24"/>
      <c r="PVE71" s="28"/>
      <c r="PVF71" s="24"/>
      <c r="PVG71" s="28"/>
      <c r="PVH71" s="24"/>
      <c r="PVI71" s="28"/>
      <c r="PVJ71" s="24"/>
      <c r="PVK71" s="28"/>
      <c r="PVL71" s="24"/>
      <c r="PVM71" s="28"/>
      <c r="PVN71" s="24"/>
      <c r="PVO71" s="28"/>
      <c r="PVP71" s="24"/>
      <c r="PVQ71" s="28"/>
      <c r="PVR71" s="24"/>
      <c r="PVS71" s="28"/>
      <c r="PVT71" s="24"/>
      <c r="PVU71" s="28"/>
      <c r="PVV71" s="24"/>
      <c r="PVW71" s="28"/>
      <c r="PVX71" s="24"/>
      <c r="PVY71" s="28"/>
      <c r="PVZ71" s="24"/>
      <c r="PWA71" s="28"/>
      <c r="PWB71" s="24"/>
      <c r="PWC71" s="28"/>
      <c r="PWD71" s="24"/>
      <c r="PWE71" s="28"/>
      <c r="PWF71" s="24"/>
      <c r="PWG71" s="28"/>
      <c r="PWH71" s="24"/>
      <c r="PWI71" s="28"/>
      <c r="PWJ71" s="24"/>
      <c r="PWK71" s="28"/>
      <c r="PWL71" s="24"/>
      <c r="PWM71" s="28"/>
      <c r="PWN71" s="24"/>
      <c r="PWO71" s="28"/>
      <c r="PWP71" s="24"/>
      <c r="PWQ71" s="28"/>
      <c r="PWR71" s="24"/>
      <c r="PWS71" s="28"/>
      <c r="PWT71" s="24"/>
      <c r="PWU71" s="28"/>
      <c r="PWV71" s="24"/>
      <c r="PWW71" s="28"/>
      <c r="PWX71" s="24"/>
      <c r="PWY71" s="28"/>
      <c r="PWZ71" s="24"/>
      <c r="PXA71" s="28"/>
      <c r="PXB71" s="24"/>
      <c r="PXC71" s="28"/>
      <c r="PXD71" s="24"/>
      <c r="PXE71" s="28"/>
      <c r="PXF71" s="24"/>
      <c r="PXG71" s="28"/>
      <c r="PXH71" s="24"/>
      <c r="PXI71" s="28"/>
      <c r="PXJ71" s="24"/>
      <c r="PXK71" s="28"/>
      <c r="PXL71" s="24"/>
      <c r="PXM71" s="28"/>
      <c r="PXN71" s="24"/>
      <c r="PXO71" s="28"/>
      <c r="PXP71" s="24"/>
      <c r="PXQ71" s="28"/>
      <c r="PXR71" s="24"/>
      <c r="PXS71" s="28"/>
      <c r="PXT71" s="24"/>
      <c r="PXU71" s="28"/>
      <c r="PXV71" s="24"/>
      <c r="PXW71" s="28"/>
      <c r="PXX71" s="24"/>
      <c r="PXY71" s="28"/>
      <c r="PXZ71" s="24"/>
      <c r="PYA71" s="28"/>
      <c r="PYB71" s="24"/>
      <c r="PYC71" s="28"/>
      <c r="PYD71" s="24"/>
      <c r="PYE71" s="28"/>
      <c r="PYF71" s="24"/>
      <c r="PYG71" s="28"/>
      <c r="PYH71" s="24"/>
      <c r="PYI71" s="28"/>
      <c r="PYJ71" s="24"/>
      <c r="PYK71" s="28"/>
      <c r="PYL71" s="24"/>
      <c r="PYM71" s="28"/>
      <c r="PYN71" s="24"/>
      <c r="PYO71" s="28"/>
      <c r="PYP71" s="24"/>
      <c r="PYQ71" s="28"/>
      <c r="PYR71" s="24"/>
      <c r="PYS71" s="28"/>
      <c r="PYT71" s="24"/>
      <c r="PYU71" s="28"/>
      <c r="PYV71" s="24"/>
      <c r="PYW71" s="28"/>
      <c r="PYX71" s="24"/>
      <c r="PYY71" s="28"/>
      <c r="PYZ71" s="24"/>
      <c r="PZA71" s="28"/>
      <c r="PZB71" s="24"/>
      <c r="PZC71" s="28"/>
      <c r="PZD71" s="24"/>
      <c r="PZE71" s="28"/>
      <c r="PZF71" s="24"/>
      <c r="PZG71" s="28"/>
      <c r="PZH71" s="24"/>
      <c r="PZI71" s="28"/>
      <c r="PZJ71" s="24"/>
      <c r="PZK71" s="28"/>
      <c r="PZL71" s="24"/>
      <c r="PZM71" s="28"/>
      <c r="PZN71" s="24"/>
      <c r="PZO71" s="28"/>
      <c r="PZP71" s="24"/>
      <c r="PZQ71" s="28"/>
      <c r="PZR71" s="24"/>
      <c r="PZS71" s="28"/>
      <c r="PZT71" s="24"/>
      <c r="PZU71" s="28"/>
      <c r="PZV71" s="24"/>
      <c r="PZW71" s="28"/>
      <c r="PZX71" s="24"/>
      <c r="PZY71" s="28"/>
      <c r="PZZ71" s="24"/>
      <c r="QAA71" s="28"/>
      <c r="QAB71" s="24"/>
      <c r="QAC71" s="28"/>
      <c r="QAD71" s="24"/>
      <c r="QAE71" s="28"/>
      <c r="QAF71" s="24"/>
      <c r="QAG71" s="28"/>
      <c r="QAH71" s="24"/>
      <c r="QAI71" s="28"/>
      <c r="QAJ71" s="24"/>
      <c r="QAK71" s="28"/>
      <c r="QAL71" s="24"/>
      <c r="QAM71" s="28"/>
      <c r="QAN71" s="24"/>
      <c r="QAO71" s="28"/>
      <c r="QAP71" s="24"/>
      <c r="QAQ71" s="28"/>
      <c r="QAR71" s="24"/>
      <c r="QAS71" s="28"/>
      <c r="QAT71" s="24"/>
      <c r="QAU71" s="28"/>
      <c r="QAV71" s="24"/>
      <c r="QAW71" s="28"/>
      <c r="QAX71" s="24"/>
      <c r="QAY71" s="28"/>
      <c r="QAZ71" s="24"/>
      <c r="QBA71" s="28"/>
      <c r="QBB71" s="24"/>
      <c r="QBC71" s="28"/>
      <c r="QBD71" s="24"/>
      <c r="QBE71" s="28"/>
      <c r="QBF71" s="24"/>
      <c r="QBG71" s="28"/>
      <c r="QBH71" s="24"/>
      <c r="QBI71" s="28"/>
      <c r="QBJ71" s="24"/>
      <c r="QBK71" s="28"/>
      <c r="QBL71" s="24"/>
      <c r="QBM71" s="28"/>
      <c r="QBN71" s="24"/>
      <c r="QBO71" s="28"/>
      <c r="QBP71" s="24"/>
      <c r="QBQ71" s="28"/>
      <c r="QBR71" s="24"/>
      <c r="QBS71" s="28"/>
      <c r="QBT71" s="24"/>
      <c r="QBU71" s="28"/>
      <c r="QBV71" s="24"/>
      <c r="QBW71" s="28"/>
      <c r="QBX71" s="24"/>
      <c r="QBY71" s="28"/>
      <c r="QBZ71" s="24"/>
      <c r="QCA71" s="28"/>
      <c r="QCB71" s="24"/>
      <c r="QCC71" s="28"/>
      <c r="QCD71" s="24"/>
      <c r="QCE71" s="28"/>
      <c r="QCF71" s="24"/>
      <c r="QCG71" s="28"/>
      <c r="QCH71" s="24"/>
      <c r="QCI71" s="28"/>
      <c r="QCJ71" s="24"/>
      <c r="QCK71" s="28"/>
      <c r="QCL71" s="24"/>
      <c r="QCM71" s="28"/>
      <c r="QCN71" s="24"/>
      <c r="QCO71" s="28"/>
      <c r="QCP71" s="24"/>
      <c r="QCQ71" s="28"/>
      <c r="QCR71" s="24"/>
      <c r="QCS71" s="28"/>
      <c r="QCT71" s="24"/>
      <c r="QCU71" s="28"/>
      <c r="QCV71" s="24"/>
      <c r="QCW71" s="28"/>
      <c r="QCX71" s="24"/>
      <c r="QCY71" s="28"/>
      <c r="QCZ71" s="24"/>
      <c r="QDA71" s="28"/>
      <c r="QDB71" s="24"/>
      <c r="QDC71" s="28"/>
      <c r="QDD71" s="24"/>
      <c r="QDE71" s="28"/>
      <c r="QDF71" s="24"/>
      <c r="QDG71" s="28"/>
      <c r="QDH71" s="24"/>
      <c r="QDI71" s="28"/>
      <c r="QDJ71" s="24"/>
      <c r="QDK71" s="28"/>
      <c r="QDL71" s="24"/>
      <c r="QDM71" s="28"/>
      <c r="QDN71" s="24"/>
      <c r="QDO71" s="28"/>
      <c r="QDP71" s="24"/>
      <c r="QDQ71" s="28"/>
      <c r="QDR71" s="24"/>
      <c r="QDS71" s="28"/>
      <c r="QDT71" s="24"/>
      <c r="QDU71" s="28"/>
      <c r="QDV71" s="24"/>
      <c r="QDW71" s="28"/>
      <c r="QDX71" s="24"/>
      <c r="QDY71" s="28"/>
      <c r="QDZ71" s="24"/>
      <c r="QEA71" s="28"/>
      <c r="QEB71" s="24"/>
      <c r="QEC71" s="28"/>
      <c r="QED71" s="24"/>
      <c r="QEE71" s="28"/>
      <c r="QEF71" s="24"/>
      <c r="QEG71" s="28"/>
      <c r="QEH71" s="24"/>
      <c r="QEI71" s="28"/>
      <c r="QEJ71" s="24"/>
      <c r="QEK71" s="28"/>
      <c r="QEL71" s="24"/>
      <c r="QEM71" s="28"/>
      <c r="QEN71" s="24"/>
      <c r="QEO71" s="28"/>
      <c r="QEP71" s="24"/>
      <c r="QEQ71" s="28"/>
      <c r="QER71" s="24"/>
      <c r="QES71" s="28"/>
      <c r="QET71" s="24"/>
      <c r="QEU71" s="28"/>
      <c r="QEV71" s="24"/>
      <c r="QEW71" s="28"/>
      <c r="QEX71" s="24"/>
      <c r="QEY71" s="28"/>
      <c r="QEZ71" s="24"/>
      <c r="QFA71" s="28"/>
      <c r="QFB71" s="24"/>
      <c r="QFC71" s="28"/>
      <c r="QFD71" s="24"/>
      <c r="QFE71" s="28"/>
      <c r="QFF71" s="24"/>
      <c r="QFG71" s="28"/>
      <c r="QFH71" s="24"/>
      <c r="QFI71" s="28"/>
      <c r="QFJ71" s="24"/>
      <c r="QFK71" s="28"/>
      <c r="QFL71" s="24"/>
      <c r="QFM71" s="28"/>
      <c r="QFN71" s="24"/>
      <c r="QFO71" s="28"/>
      <c r="QFP71" s="24"/>
      <c r="QFQ71" s="28"/>
      <c r="QFR71" s="24"/>
      <c r="QFS71" s="28"/>
      <c r="QFT71" s="24"/>
      <c r="QFU71" s="28"/>
      <c r="QFV71" s="24"/>
      <c r="QFW71" s="28"/>
      <c r="QFX71" s="24"/>
      <c r="QFY71" s="28"/>
      <c r="QFZ71" s="24"/>
      <c r="QGA71" s="28"/>
      <c r="QGB71" s="24"/>
      <c r="QGC71" s="28"/>
      <c r="QGD71" s="24"/>
      <c r="QGE71" s="28"/>
      <c r="QGF71" s="24"/>
      <c r="QGG71" s="28"/>
      <c r="QGH71" s="24"/>
      <c r="QGI71" s="28"/>
      <c r="QGJ71" s="24"/>
      <c r="QGK71" s="28"/>
      <c r="QGL71" s="24"/>
      <c r="QGM71" s="28"/>
      <c r="QGN71" s="24"/>
      <c r="QGO71" s="28"/>
      <c r="QGP71" s="24"/>
      <c r="QGQ71" s="28"/>
      <c r="QGR71" s="24"/>
      <c r="QGS71" s="28"/>
      <c r="QGT71" s="24"/>
      <c r="QGU71" s="28"/>
      <c r="QGV71" s="24"/>
      <c r="QGW71" s="28"/>
      <c r="QGX71" s="24"/>
      <c r="QGY71" s="28"/>
      <c r="QGZ71" s="24"/>
      <c r="QHA71" s="28"/>
      <c r="QHB71" s="24"/>
      <c r="QHC71" s="28"/>
      <c r="QHD71" s="24"/>
      <c r="QHE71" s="28"/>
      <c r="QHF71" s="24"/>
      <c r="QHG71" s="28"/>
      <c r="QHH71" s="24"/>
      <c r="QHI71" s="28"/>
      <c r="QHJ71" s="24"/>
      <c r="QHK71" s="28"/>
      <c r="QHL71" s="24"/>
      <c r="QHM71" s="28"/>
      <c r="QHN71" s="24"/>
      <c r="QHO71" s="28"/>
      <c r="QHP71" s="24"/>
      <c r="QHQ71" s="28"/>
      <c r="QHR71" s="24"/>
      <c r="QHS71" s="28"/>
      <c r="QHT71" s="24"/>
      <c r="QHU71" s="28"/>
      <c r="QHV71" s="24"/>
      <c r="QHW71" s="28"/>
      <c r="QHX71" s="24"/>
      <c r="QHY71" s="28"/>
      <c r="QHZ71" s="24"/>
      <c r="QIA71" s="28"/>
      <c r="QIB71" s="24"/>
      <c r="QIC71" s="28"/>
      <c r="QID71" s="24"/>
      <c r="QIE71" s="28"/>
      <c r="QIF71" s="24"/>
      <c r="QIG71" s="28"/>
      <c r="QIH71" s="24"/>
      <c r="QII71" s="28"/>
      <c r="QIJ71" s="24"/>
      <c r="QIK71" s="28"/>
      <c r="QIL71" s="24"/>
      <c r="QIM71" s="28"/>
      <c r="QIN71" s="24"/>
      <c r="QIO71" s="28"/>
      <c r="QIP71" s="24"/>
      <c r="QIQ71" s="28"/>
      <c r="QIR71" s="24"/>
      <c r="QIS71" s="28"/>
      <c r="QIT71" s="24"/>
      <c r="QIU71" s="28"/>
      <c r="QIV71" s="24"/>
      <c r="QIW71" s="28"/>
      <c r="QIX71" s="24"/>
      <c r="QIY71" s="28"/>
      <c r="QIZ71" s="24"/>
      <c r="QJA71" s="28"/>
      <c r="QJB71" s="24"/>
      <c r="QJC71" s="28"/>
      <c r="QJD71" s="24"/>
      <c r="QJE71" s="28"/>
      <c r="QJF71" s="24"/>
      <c r="QJG71" s="28"/>
      <c r="QJH71" s="24"/>
      <c r="QJI71" s="28"/>
      <c r="QJJ71" s="24"/>
      <c r="QJK71" s="28"/>
      <c r="QJL71" s="24"/>
      <c r="QJM71" s="28"/>
      <c r="QJN71" s="24"/>
      <c r="QJO71" s="28"/>
      <c r="QJP71" s="24"/>
      <c r="QJQ71" s="28"/>
      <c r="QJR71" s="24"/>
      <c r="QJS71" s="28"/>
      <c r="QJT71" s="24"/>
      <c r="QJU71" s="28"/>
      <c r="QJV71" s="24"/>
      <c r="QJW71" s="28"/>
      <c r="QJX71" s="24"/>
      <c r="QJY71" s="28"/>
      <c r="QJZ71" s="24"/>
      <c r="QKA71" s="28"/>
      <c r="QKB71" s="24"/>
      <c r="QKC71" s="28"/>
      <c r="QKD71" s="24"/>
      <c r="QKE71" s="28"/>
      <c r="QKF71" s="24"/>
      <c r="QKG71" s="28"/>
      <c r="QKH71" s="24"/>
      <c r="QKI71" s="28"/>
      <c r="QKJ71" s="24"/>
      <c r="QKK71" s="28"/>
      <c r="QKL71" s="24"/>
      <c r="QKM71" s="28"/>
      <c r="QKN71" s="24"/>
      <c r="QKO71" s="28"/>
      <c r="QKP71" s="24"/>
      <c r="QKQ71" s="28"/>
      <c r="QKR71" s="24"/>
      <c r="QKS71" s="28"/>
      <c r="QKT71" s="24"/>
      <c r="QKU71" s="28"/>
      <c r="QKV71" s="24"/>
      <c r="QKW71" s="28"/>
      <c r="QKX71" s="24"/>
      <c r="QKY71" s="28"/>
      <c r="QKZ71" s="24"/>
      <c r="QLA71" s="28"/>
      <c r="QLB71" s="24"/>
      <c r="QLC71" s="28"/>
      <c r="QLD71" s="24"/>
      <c r="QLE71" s="28"/>
      <c r="QLF71" s="24"/>
      <c r="QLG71" s="28"/>
      <c r="QLH71" s="24"/>
      <c r="QLI71" s="28"/>
      <c r="QLJ71" s="24"/>
      <c r="QLK71" s="28"/>
      <c r="QLL71" s="24"/>
      <c r="QLM71" s="28"/>
      <c r="QLN71" s="24"/>
      <c r="QLO71" s="28"/>
      <c r="QLP71" s="24"/>
      <c r="QLQ71" s="28"/>
      <c r="QLR71" s="24"/>
      <c r="QLS71" s="28"/>
      <c r="QLT71" s="24"/>
      <c r="QLU71" s="28"/>
      <c r="QLV71" s="24"/>
      <c r="QLW71" s="28"/>
      <c r="QLX71" s="24"/>
      <c r="QLY71" s="28"/>
      <c r="QLZ71" s="24"/>
      <c r="QMA71" s="28"/>
      <c r="QMB71" s="24"/>
      <c r="QMC71" s="28"/>
      <c r="QMD71" s="24"/>
      <c r="QME71" s="28"/>
      <c r="QMF71" s="24"/>
      <c r="QMG71" s="28"/>
      <c r="QMH71" s="24"/>
      <c r="QMI71" s="28"/>
      <c r="QMJ71" s="24"/>
      <c r="QMK71" s="28"/>
      <c r="QML71" s="24"/>
      <c r="QMM71" s="28"/>
      <c r="QMN71" s="24"/>
      <c r="QMO71" s="28"/>
      <c r="QMP71" s="24"/>
      <c r="QMQ71" s="28"/>
      <c r="QMR71" s="24"/>
      <c r="QMS71" s="28"/>
      <c r="QMT71" s="24"/>
      <c r="QMU71" s="28"/>
      <c r="QMV71" s="24"/>
      <c r="QMW71" s="28"/>
      <c r="QMX71" s="24"/>
      <c r="QMY71" s="28"/>
      <c r="QMZ71" s="24"/>
      <c r="QNA71" s="28"/>
      <c r="QNB71" s="24"/>
      <c r="QNC71" s="28"/>
      <c r="QND71" s="24"/>
      <c r="QNE71" s="28"/>
      <c r="QNF71" s="24"/>
      <c r="QNG71" s="28"/>
      <c r="QNH71" s="24"/>
      <c r="QNI71" s="28"/>
      <c r="QNJ71" s="24"/>
      <c r="QNK71" s="28"/>
      <c r="QNL71" s="24"/>
      <c r="QNM71" s="28"/>
      <c r="QNN71" s="24"/>
      <c r="QNO71" s="28"/>
      <c r="QNP71" s="24"/>
      <c r="QNQ71" s="28"/>
      <c r="QNR71" s="24"/>
      <c r="QNS71" s="28"/>
      <c r="QNT71" s="24"/>
      <c r="QNU71" s="28"/>
      <c r="QNV71" s="24"/>
      <c r="QNW71" s="28"/>
      <c r="QNX71" s="24"/>
      <c r="QNY71" s="28"/>
      <c r="QNZ71" s="24"/>
      <c r="QOA71" s="28"/>
      <c r="QOB71" s="24"/>
      <c r="QOC71" s="28"/>
      <c r="QOD71" s="24"/>
      <c r="QOE71" s="28"/>
      <c r="QOF71" s="24"/>
      <c r="QOG71" s="28"/>
      <c r="QOH71" s="24"/>
      <c r="QOI71" s="28"/>
      <c r="QOJ71" s="24"/>
      <c r="QOK71" s="28"/>
      <c r="QOL71" s="24"/>
      <c r="QOM71" s="28"/>
      <c r="QON71" s="24"/>
      <c r="QOO71" s="28"/>
      <c r="QOP71" s="24"/>
      <c r="QOQ71" s="28"/>
      <c r="QOR71" s="24"/>
      <c r="QOS71" s="28"/>
      <c r="QOT71" s="24"/>
      <c r="QOU71" s="28"/>
      <c r="QOV71" s="24"/>
      <c r="QOW71" s="28"/>
      <c r="QOX71" s="24"/>
      <c r="QOY71" s="28"/>
      <c r="QOZ71" s="24"/>
      <c r="QPA71" s="28"/>
      <c r="QPB71" s="24"/>
      <c r="QPC71" s="28"/>
      <c r="QPD71" s="24"/>
      <c r="QPE71" s="28"/>
      <c r="QPF71" s="24"/>
      <c r="QPG71" s="28"/>
      <c r="QPH71" s="24"/>
      <c r="QPI71" s="28"/>
      <c r="QPJ71" s="24"/>
      <c r="QPK71" s="28"/>
      <c r="QPL71" s="24"/>
      <c r="QPM71" s="28"/>
      <c r="QPN71" s="24"/>
      <c r="QPO71" s="28"/>
      <c r="QPP71" s="24"/>
      <c r="QPQ71" s="28"/>
      <c r="QPR71" s="24"/>
      <c r="QPS71" s="28"/>
      <c r="QPT71" s="24"/>
      <c r="QPU71" s="28"/>
      <c r="QPV71" s="24"/>
      <c r="QPW71" s="28"/>
      <c r="QPX71" s="24"/>
      <c r="QPY71" s="28"/>
      <c r="QPZ71" s="24"/>
      <c r="QQA71" s="28"/>
      <c r="QQB71" s="24"/>
      <c r="QQC71" s="28"/>
      <c r="QQD71" s="24"/>
      <c r="QQE71" s="28"/>
      <c r="QQF71" s="24"/>
      <c r="QQG71" s="28"/>
      <c r="QQH71" s="24"/>
      <c r="QQI71" s="28"/>
      <c r="QQJ71" s="24"/>
      <c r="QQK71" s="28"/>
      <c r="QQL71" s="24"/>
      <c r="QQM71" s="28"/>
      <c r="QQN71" s="24"/>
      <c r="QQO71" s="28"/>
      <c r="QQP71" s="24"/>
      <c r="QQQ71" s="28"/>
      <c r="QQR71" s="24"/>
      <c r="QQS71" s="28"/>
      <c r="QQT71" s="24"/>
      <c r="QQU71" s="28"/>
      <c r="QQV71" s="24"/>
      <c r="QQW71" s="28"/>
      <c r="QQX71" s="24"/>
      <c r="QQY71" s="28"/>
      <c r="QQZ71" s="24"/>
      <c r="QRA71" s="28"/>
      <c r="QRB71" s="24"/>
      <c r="QRC71" s="28"/>
      <c r="QRD71" s="24"/>
      <c r="QRE71" s="28"/>
      <c r="QRF71" s="24"/>
      <c r="QRG71" s="28"/>
      <c r="QRH71" s="24"/>
      <c r="QRI71" s="28"/>
      <c r="QRJ71" s="24"/>
      <c r="QRK71" s="28"/>
      <c r="QRL71" s="24"/>
      <c r="QRM71" s="28"/>
      <c r="QRN71" s="24"/>
      <c r="QRO71" s="28"/>
      <c r="QRP71" s="24"/>
      <c r="QRQ71" s="28"/>
      <c r="QRR71" s="24"/>
      <c r="QRS71" s="28"/>
      <c r="QRT71" s="24"/>
      <c r="QRU71" s="28"/>
      <c r="QRV71" s="24"/>
      <c r="QRW71" s="28"/>
      <c r="QRX71" s="24"/>
      <c r="QRY71" s="28"/>
      <c r="QRZ71" s="24"/>
      <c r="QSA71" s="28"/>
      <c r="QSB71" s="24"/>
      <c r="QSC71" s="28"/>
      <c r="QSD71" s="24"/>
      <c r="QSE71" s="28"/>
      <c r="QSF71" s="24"/>
      <c r="QSG71" s="28"/>
      <c r="QSH71" s="24"/>
      <c r="QSI71" s="28"/>
      <c r="QSJ71" s="24"/>
      <c r="QSK71" s="28"/>
      <c r="QSL71" s="24"/>
      <c r="QSM71" s="28"/>
      <c r="QSN71" s="24"/>
      <c r="QSO71" s="28"/>
      <c r="QSP71" s="24"/>
      <c r="QSQ71" s="28"/>
      <c r="QSR71" s="24"/>
      <c r="QSS71" s="28"/>
      <c r="QST71" s="24"/>
      <c r="QSU71" s="28"/>
      <c r="QSV71" s="24"/>
      <c r="QSW71" s="28"/>
      <c r="QSX71" s="24"/>
      <c r="QSY71" s="28"/>
      <c r="QSZ71" s="24"/>
      <c r="QTA71" s="28"/>
      <c r="QTB71" s="24"/>
      <c r="QTC71" s="28"/>
      <c r="QTD71" s="24"/>
      <c r="QTE71" s="28"/>
      <c r="QTF71" s="24"/>
      <c r="QTG71" s="28"/>
      <c r="QTH71" s="24"/>
      <c r="QTI71" s="28"/>
      <c r="QTJ71" s="24"/>
      <c r="QTK71" s="28"/>
      <c r="QTL71" s="24"/>
      <c r="QTM71" s="28"/>
      <c r="QTN71" s="24"/>
      <c r="QTO71" s="28"/>
      <c r="QTP71" s="24"/>
      <c r="QTQ71" s="28"/>
      <c r="QTR71" s="24"/>
      <c r="QTS71" s="28"/>
      <c r="QTT71" s="24"/>
      <c r="QTU71" s="28"/>
      <c r="QTV71" s="24"/>
      <c r="QTW71" s="28"/>
      <c r="QTX71" s="24"/>
      <c r="QTY71" s="28"/>
      <c r="QTZ71" s="24"/>
      <c r="QUA71" s="28"/>
      <c r="QUB71" s="24"/>
      <c r="QUC71" s="28"/>
      <c r="QUD71" s="24"/>
      <c r="QUE71" s="28"/>
      <c r="QUF71" s="24"/>
      <c r="QUG71" s="28"/>
      <c r="QUH71" s="24"/>
      <c r="QUI71" s="28"/>
      <c r="QUJ71" s="24"/>
      <c r="QUK71" s="28"/>
      <c r="QUL71" s="24"/>
      <c r="QUM71" s="28"/>
      <c r="QUN71" s="24"/>
      <c r="QUO71" s="28"/>
      <c r="QUP71" s="24"/>
      <c r="QUQ71" s="28"/>
      <c r="QUR71" s="24"/>
      <c r="QUS71" s="28"/>
      <c r="QUT71" s="24"/>
      <c r="QUU71" s="28"/>
      <c r="QUV71" s="24"/>
      <c r="QUW71" s="28"/>
      <c r="QUX71" s="24"/>
      <c r="QUY71" s="28"/>
      <c r="QUZ71" s="24"/>
      <c r="QVA71" s="28"/>
      <c r="QVB71" s="24"/>
      <c r="QVC71" s="28"/>
      <c r="QVD71" s="24"/>
      <c r="QVE71" s="28"/>
      <c r="QVF71" s="24"/>
      <c r="QVG71" s="28"/>
      <c r="QVH71" s="24"/>
      <c r="QVI71" s="28"/>
      <c r="QVJ71" s="24"/>
      <c r="QVK71" s="28"/>
      <c r="QVL71" s="24"/>
      <c r="QVM71" s="28"/>
      <c r="QVN71" s="24"/>
      <c r="QVO71" s="28"/>
      <c r="QVP71" s="24"/>
      <c r="QVQ71" s="28"/>
      <c r="QVR71" s="24"/>
      <c r="QVS71" s="28"/>
      <c r="QVT71" s="24"/>
      <c r="QVU71" s="28"/>
      <c r="QVV71" s="24"/>
      <c r="QVW71" s="28"/>
      <c r="QVX71" s="24"/>
      <c r="QVY71" s="28"/>
      <c r="QVZ71" s="24"/>
      <c r="QWA71" s="28"/>
      <c r="QWB71" s="24"/>
      <c r="QWC71" s="28"/>
      <c r="QWD71" s="24"/>
      <c r="QWE71" s="28"/>
      <c r="QWF71" s="24"/>
      <c r="QWG71" s="28"/>
      <c r="QWH71" s="24"/>
      <c r="QWI71" s="28"/>
      <c r="QWJ71" s="24"/>
      <c r="QWK71" s="28"/>
      <c r="QWL71" s="24"/>
      <c r="QWM71" s="28"/>
      <c r="QWN71" s="24"/>
      <c r="QWO71" s="28"/>
      <c r="QWP71" s="24"/>
      <c r="QWQ71" s="28"/>
      <c r="QWR71" s="24"/>
      <c r="QWS71" s="28"/>
      <c r="QWT71" s="24"/>
      <c r="QWU71" s="28"/>
      <c r="QWV71" s="24"/>
      <c r="QWW71" s="28"/>
      <c r="QWX71" s="24"/>
      <c r="QWY71" s="28"/>
      <c r="QWZ71" s="24"/>
      <c r="QXA71" s="28"/>
      <c r="QXB71" s="24"/>
      <c r="QXC71" s="28"/>
      <c r="QXD71" s="24"/>
      <c r="QXE71" s="28"/>
      <c r="QXF71" s="24"/>
      <c r="QXG71" s="28"/>
      <c r="QXH71" s="24"/>
      <c r="QXI71" s="28"/>
      <c r="QXJ71" s="24"/>
      <c r="QXK71" s="28"/>
      <c r="QXL71" s="24"/>
      <c r="QXM71" s="28"/>
      <c r="QXN71" s="24"/>
      <c r="QXO71" s="28"/>
      <c r="QXP71" s="24"/>
      <c r="QXQ71" s="28"/>
      <c r="QXR71" s="24"/>
      <c r="QXS71" s="28"/>
      <c r="QXT71" s="24"/>
      <c r="QXU71" s="28"/>
      <c r="QXV71" s="24"/>
      <c r="QXW71" s="28"/>
      <c r="QXX71" s="24"/>
      <c r="QXY71" s="28"/>
      <c r="QXZ71" s="24"/>
      <c r="QYA71" s="28"/>
      <c r="QYB71" s="24"/>
      <c r="QYC71" s="28"/>
      <c r="QYD71" s="24"/>
      <c r="QYE71" s="28"/>
      <c r="QYF71" s="24"/>
      <c r="QYG71" s="28"/>
      <c r="QYH71" s="24"/>
      <c r="QYI71" s="28"/>
      <c r="QYJ71" s="24"/>
      <c r="QYK71" s="28"/>
      <c r="QYL71" s="24"/>
      <c r="QYM71" s="28"/>
      <c r="QYN71" s="24"/>
      <c r="QYO71" s="28"/>
      <c r="QYP71" s="24"/>
      <c r="QYQ71" s="28"/>
      <c r="QYR71" s="24"/>
      <c r="QYS71" s="28"/>
      <c r="QYT71" s="24"/>
      <c r="QYU71" s="28"/>
      <c r="QYV71" s="24"/>
      <c r="QYW71" s="28"/>
      <c r="QYX71" s="24"/>
      <c r="QYY71" s="28"/>
      <c r="QYZ71" s="24"/>
      <c r="QZA71" s="28"/>
      <c r="QZB71" s="24"/>
      <c r="QZC71" s="28"/>
      <c r="QZD71" s="24"/>
      <c r="QZE71" s="28"/>
      <c r="QZF71" s="24"/>
      <c r="QZG71" s="28"/>
      <c r="QZH71" s="24"/>
      <c r="QZI71" s="28"/>
      <c r="QZJ71" s="24"/>
      <c r="QZK71" s="28"/>
      <c r="QZL71" s="24"/>
      <c r="QZM71" s="28"/>
      <c r="QZN71" s="24"/>
      <c r="QZO71" s="28"/>
      <c r="QZP71" s="24"/>
      <c r="QZQ71" s="28"/>
      <c r="QZR71" s="24"/>
      <c r="QZS71" s="28"/>
      <c r="QZT71" s="24"/>
      <c r="QZU71" s="28"/>
      <c r="QZV71" s="24"/>
      <c r="QZW71" s="28"/>
      <c r="QZX71" s="24"/>
      <c r="QZY71" s="28"/>
      <c r="QZZ71" s="24"/>
      <c r="RAA71" s="28"/>
      <c r="RAB71" s="24"/>
      <c r="RAC71" s="28"/>
      <c r="RAD71" s="24"/>
      <c r="RAE71" s="28"/>
      <c r="RAF71" s="24"/>
      <c r="RAG71" s="28"/>
      <c r="RAH71" s="24"/>
      <c r="RAI71" s="28"/>
      <c r="RAJ71" s="24"/>
      <c r="RAK71" s="28"/>
      <c r="RAL71" s="24"/>
      <c r="RAM71" s="28"/>
      <c r="RAN71" s="24"/>
      <c r="RAO71" s="28"/>
      <c r="RAP71" s="24"/>
      <c r="RAQ71" s="28"/>
      <c r="RAR71" s="24"/>
      <c r="RAS71" s="28"/>
      <c r="RAT71" s="24"/>
      <c r="RAU71" s="28"/>
      <c r="RAV71" s="24"/>
      <c r="RAW71" s="28"/>
      <c r="RAX71" s="24"/>
      <c r="RAY71" s="28"/>
      <c r="RAZ71" s="24"/>
      <c r="RBA71" s="28"/>
      <c r="RBB71" s="24"/>
      <c r="RBC71" s="28"/>
      <c r="RBD71" s="24"/>
      <c r="RBE71" s="28"/>
      <c r="RBF71" s="24"/>
      <c r="RBG71" s="28"/>
      <c r="RBH71" s="24"/>
      <c r="RBI71" s="28"/>
      <c r="RBJ71" s="24"/>
      <c r="RBK71" s="28"/>
      <c r="RBL71" s="24"/>
      <c r="RBM71" s="28"/>
      <c r="RBN71" s="24"/>
      <c r="RBO71" s="28"/>
      <c r="RBP71" s="24"/>
      <c r="RBQ71" s="28"/>
      <c r="RBR71" s="24"/>
      <c r="RBS71" s="28"/>
      <c r="RBT71" s="24"/>
      <c r="RBU71" s="28"/>
      <c r="RBV71" s="24"/>
      <c r="RBW71" s="28"/>
      <c r="RBX71" s="24"/>
      <c r="RBY71" s="28"/>
      <c r="RBZ71" s="24"/>
      <c r="RCA71" s="28"/>
      <c r="RCB71" s="24"/>
      <c r="RCC71" s="28"/>
      <c r="RCD71" s="24"/>
      <c r="RCE71" s="28"/>
      <c r="RCF71" s="24"/>
      <c r="RCG71" s="28"/>
      <c r="RCH71" s="24"/>
      <c r="RCI71" s="28"/>
      <c r="RCJ71" s="24"/>
      <c r="RCK71" s="28"/>
      <c r="RCL71" s="24"/>
      <c r="RCM71" s="28"/>
      <c r="RCN71" s="24"/>
      <c r="RCO71" s="28"/>
      <c r="RCP71" s="24"/>
      <c r="RCQ71" s="28"/>
      <c r="RCR71" s="24"/>
      <c r="RCS71" s="28"/>
      <c r="RCT71" s="24"/>
      <c r="RCU71" s="28"/>
      <c r="RCV71" s="24"/>
      <c r="RCW71" s="28"/>
      <c r="RCX71" s="24"/>
      <c r="RCY71" s="28"/>
      <c r="RCZ71" s="24"/>
      <c r="RDA71" s="28"/>
      <c r="RDB71" s="24"/>
      <c r="RDC71" s="28"/>
      <c r="RDD71" s="24"/>
      <c r="RDE71" s="28"/>
      <c r="RDF71" s="24"/>
      <c r="RDG71" s="28"/>
      <c r="RDH71" s="24"/>
      <c r="RDI71" s="28"/>
      <c r="RDJ71" s="24"/>
      <c r="RDK71" s="28"/>
      <c r="RDL71" s="24"/>
      <c r="RDM71" s="28"/>
      <c r="RDN71" s="24"/>
      <c r="RDO71" s="28"/>
      <c r="RDP71" s="24"/>
      <c r="RDQ71" s="28"/>
      <c r="RDR71" s="24"/>
      <c r="RDS71" s="28"/>
      <c r="RDT71" s="24"/>
      <c r="RDU71" s="28"/>
      <c r="RDV71" s="24"/>
      <c r="RDW71" s="28"/>
      <c r="RDX71" s="24"/>
      <c r="RDY71" s="28"/>
      <c r="RDZ71" s="24"/>
      <c r="REA71" s="28"/>
      <c r="REB71" s="24"/>
      <c r="REC71" s="28"/>
      <c r="RED71" s="24"/>
      <c r="REE71" s="28"/>
      <c r="REF71" s="24"/>
      <c r="REG71" s="28"/>
      <c r="REH71" s="24"/>
      <c r="REI71" s="28"/>
      <c r="REJ71" s="24"/>
      <c r="REK71" s="28"/>
      <c r="REL71" s="24"/>
      <c r="REM71" s="28"/>
      <c r="REN71" s="24"/>
      <c r="REO71" s="28"/>
      <c r="REP71" s="24"/>
      <c r="REQ71" s="28"/>
      <c r="RER71" s="24"/>
      <c r="RES71" s="28"/>
      <c r="RET71" s="24"/>
      <c r="REU71" s="28"/>
      <c r="REV71" s="24"/>
      <c r="REW71" s="28"/>
      <c r="REX71" s="24"/>
      <c r="REY71" s="28"/>
      <c r="REZ71" s="24"/>
      <c r="RFA71" s="28"/>
      <c r="RFB71" s="24"/>
      <c r="RFC71" s="28"/>
      <c r="RFD71" s="24"/>
      <c r="RFE71" s="28"/>
      <c r="RFF71" s="24"/>
      <c r="RFG71" s="28"/>
      <c r="RFH71" s="24"/>
      <c r="RFI71" s="28"/>
      <c r="RFJ71" s="24"/>
      <c r="RFK71" s="28"/>
      <c r="RFL71" s="24"/>
      <c r="RFM71" s="28"/>
      <c r="RFN71" s="24"/>
      <c r="RFO71" s="28"/>
      <c r="RFP71" s="24"/>
      <c r="RFQ71" s="28"/>
      <c r="RFR71" s="24"/>
      <c r="RFS71" s="28"/>
      <c r="RFT71" s="24"/>
      <c r="RFU71" s="28"/>
      <c r="RFV71" s="24"/>
      <c r="RFW71" s="28"/>
      <c r="RFX71" s="24"/>
      <c r="RFY71" s="28"/>
      <c r="RFZ71" s="24"/>
      <c r="RGA71" s="28"/>
      <c r="RGB71" s="24"/>
      <c r="RGC71" s="28"/>
      <c r="RGD71" s="24"/>
      <c r="RGE71" s="28"/>
      <c r="RGF71" s="24"/>
      <c r="RGG71" s="28"/>
      <c r="RGH71" s="24"/>
      <c r="RGI71" s="28"/>
      <c r="RGJ71" s="24"/>
      <c r="RGK71" s="28"/>
      <c r="RGL71" s="24"/>
      <c r="RGM71" s="28"/>
      <c r="RGN71" s="24"/>
      <c r="RGO71" s="28"/>
      <c r="RGP71" s="24"/>
      <c r="RGQ71" s="28"/>
      <c r="RGR71" s="24"/>
      <c r="RGS71" s="28"/>
      <c r="RGT71" s="24"/>
      <c r="RGU71" s="28"/>
      <c r="RGV71" s="24"/>
      <c r="RGW71" s="28"/>
      <c r="RGX71" s="24"/>
      <c r="RGY71" s="28"/>
      <c r="RGZ71" s="24"/>
      <c r="RHA71" s="28"/>
      <c r="RHB71" s="24"/>
      <c r="RHC71" s="28"/>
      <c r="RHD71" s="24"/>
      <c r="RHE71" s="28"/>
      <c r="RHF71" s="24"/>
      <c r="RHG71" s="28"/>
      <c r="RHH71" s="24"/>
      <c r="RHI71" s="28"/>
      <c r="RHJ71" s="24"/>
      <c r="RHK71" s="28"/>
      <c r="RHL71" s="24"/>
      <c r="RHM71" s="28"/>
      <c r="RHN71" s="24"/>
      <c r="RHO71" s="28"/>
      <c r="RHP71" s="24"/>
      <c r="RHQ71" s="28"/>
      <c r="RHR71" s="24"/>
      <c r="RHS71" s="28"/>
      <c r="RHT71" s="24"/>
      <c r="RHU71" s="28"/>
      <c r="RHV71" s="24"/>
      <c r="RHW71" s="28"/>
      <c r="RHX71" s="24"/>
      <c r="RHY71" s="28"/>
      <c r="RHZ71" s="24"/>
      <c r="RIA71" s="28"/>
      <c r="RIB71" s="24"/>
      <c r="RIC71" s="28"/>
      <c r="RID71" s="24"/>
      <c r="RIE71" s="28"/>
      <c r="RIF71" s="24"/>
      <c r="RIG71" s="28"/>
      <c r="RIH71" s="24"/>
      <c r="RII71" s="28"/>
      <c r="RIJ71" s="24"/>
      <c r="RIK71" s="28"/>
      <c r="RIL71" s="24"/>
      <c r="RIM71" s="28"/>
      <c r="RIN71" s="24"/>
      <c r="RIO71" s="28"/>
      <c r="RIP71" s="24"/>
      <c r="RIQ71" s="28"/>
      <c r="RIR71" s="24"/>
      <c r="RIS71" s="28"/>
      <c r="RIT71" s="24"/>
      <c r="RIU71" s="28"/>
      <c r="RIV71" s="24"/>
      <c r="RIW71" s="28"/>
      <c r="RIX71" s="24"/>
      <c r="RIY71" s="28"/>
      <c r="RIZ71" s="24"/>
      <c r="RJA71" s="28"/>
      <c r="RJB71" s="24"/>
      <c r="RJC71" s="28"/>
      <c r="RJD71" s="24"/>
      <c r="RJE71" s="28"/>
      <c r="RJF71" s="24"/>
      <c r="RJG71" s="28"/>
      <c r="RJH71" s="24"/>
      <c r="RJI71" s="28"/>
      <c r="RJJ71" s="24"/>
      <c r="RJK71" s="28"/>
      <c r="RJL71" s="24"/>
      <c r="RJM71" s="28"/>
      <c r="RJN71" s="24"/>
      <c r="RJO71" s="28"/>
      <c r="RJP71" s="24"/>
      <c r="RJQ71" s="28"/>
      <c r="RJR71" s="24"/>
      <c r="RJS71" s="28"/>
      <c r="RJT71" s="24"/>
      <c r="RJU71" s="28"/>
      <c r="RJV71" s="24"/>
      <c r="RJW71" s="28"/>
      <c r="RJX71" s="24"/>
      <c r="RJY71" s="28"/>
      <c r="RJZ71" s="24"/>
      <c r="RKA71" s="28"/>
      <c r="RKB71" s="24"/>
      <c r="RKC71" s="28"/>
      <c r="RKD71" s="24"/>
      <c r="RKE71" s="28"/>
      <c r="RKF71" s="24"/>
      <c r="RKG71" s="28"/>
      <c r="RKH71" s="24"/>
      <c r="RKI71" s="28"/>
      <c r="RKJ71" s="24"/>
      <c r="RKK71" s="28"/>
      <c r="RKL71" s="24"/>
      <c r="RKM71" s="28"/>
      <c r="RKN71" s="24"/>
      <c r="RKO71" s="28"/>
      <c r="RKP71" s="24"/>
      <c r="RKQ71" s="28"/>
      <c r="RKR71" s="24"/>
      <c r="RKS71" s="28"/>
      <c r="RKT71" s="24"/>
      <c r="RKU71" s="28"/>
      <c r="RKV71" s="24"/>
      <c r="RKW71" s="28"/>
      <c r="RKX71" s="24"/>
      <c r="RKY71" s="28"/>
      <c r="RKZ71" s="24"/>
      <c r="RLA71" s="28"/>
      <c r="RLB71" s="24"/>
      <c r="RLC71" s="28"/>
      <c r="RLD71" s="24"/>
      <c r="RLE71" s="28"/>
      <c r="RLF71" s="24"/>
      <c r="RLG71" s="28"/>
      <c r="RLH71" s="24"/>
      <c r="RLI71" s="28"/>
      <c r="RLJ71" s="24"/>
      <c r="RLK71" s="28"/>
      <c r="RLL71" s="24"/>
      <c r="RLM71" s="28"/>
      <c r="RLN71" s="24"/>
      <c r="RLO71" s="28"/>
      <c r="RLP71" s="24"/>
      <c r="RLQ71" s="28"/>
      <c r="RLR71" s="24"/>
      <c r="RLS71" s="28"/>
      <c r="RLT71" s="24"/>
      <c r="RLU71" s="28"/>
      <c r="RLV71" s="24"/>
      <c r="RLW71" s="28"/>
      <c r="RLX71" s="24"/>
      <c r="RLY71" s="28"/>
      <c r="RLZ71" s="24"/>
      <c r="RMA71" s="28"/>
      <c r="RMB71" s="24"/>
      <c r="RMC71" s="28"/>
      <c r="RMD71" s="24"/>
      <c r="RME71" s="28"/>
      <c r="RMF71" s="24"/>
      <c r="RMG71" s="28"/>
      <c r="RMH71" s="24"/>
      <c r="RMI71" s="28"/>
      <c r="RMJ71" s="24"/>
      <c r="RMK71" s="28"/>
      <c r="RML71" s="24"/>
      <c r="RMM71" s="28"/>
      <c r="RMN71" s="24"/>
      <c r="RMO71" s="28"/>
      <c r="RMP71" s="24"/>
      <c r="RMQ71" s="28"/>
      <c r="RMR71" s="24"/>
      <c r="RMS71" s="28"/>
      <c r="RMT71" s="24"/>
      <c r="RMU71" s="28"/>
      <c r="RMV71" s="24"/>
      <c r="RMW71" s="28"/>
      <c r="RMX71" s="24"/>
      <c r="RMY71" s="28"/>
      <c r="RMZ71" s="24"/>
      <c r="RNA71" s="28"/>
      <c r="RNB71" s="24"/>
      <c r="RNC71" s="28"/>
      <c r="RND71" s="24"/>
      <c r="RNE71" s="28"/>
      <c r="RNF71" s="24"/>
      <c r="RNG71" s="28"/>
      <c r="RNH71" s="24"/>
      <c r="RNI71" s="28"/>
      <c r="RNJ71" s="24"/>
      <c r="RNK71" s="28"/>
      <c r="RNL71" s="24"/>
      <c r="RNM71" s="28"/>
      <c r="RNN71" s="24"/>
      <c r="RNO71" s="28"/>
      <c r="RNP71" s="24"/>
      <c r="RNQ71" s="28"/>
      <c r="RNR71" s="24"/>
      <c r="RNS71" s="28"/>
      <c r="RNT71" s="24"/>
      <c r="RNU71" s="28"/>
      <c r="RNV71" s="24"/>
      <c r="RNW71" s="28"/>
      <c r="RNX71" s="24"/>
      <c r="RNY71" s="28"/>
      <c r="RNZ71" s="24"/>
      <c r="ROA71" s="28"/>
      <c r="ROB71" s="24"/>
      <c r="ROC71" s="28"/>
      <c r="ROD71" s="24"/>
      <c r="ROE71" s="28"/>
      <c r="ROF71" s="24"/>
      <c r="ROG71" s="28"/>
      <c r="ROH71" s="24"/>
      <c r="ROI71" s="28"/>
      <c r="ROJ71" s="24"/>
      <c r="ROK71" s="28"/>
      <c r="ROL71" s="24"/>
      <c r="ROM71" s="28"/>
      <c r="RON71" s="24"/>
      <c r="ROO71" s="28"/>
      <c r="ROP71" s="24"/>
      <c r="ROQ71" s="28"/>
      <c r="ROR71" s="24"/>
      <c r="ROS71" s="28"/>
      <c r="ROT71" s="24"/>
      <c r="ROU71" s="28"/>
      <c r="ROV71" s="24"/>
      <c r="ROW71" s="28"/>
      <c r="ROX71" s="24"/>
      <c r="ROY71" s="28"/>
      <c r="ROZ71" s="24"/>
      <c r="RPA71" s="28"/>
      <c r="RPB71" s="24"/>
      <c r="RPC71" s="28"/>
      <c r="RPD71" s="24"/>
      <c r="RPE71" s="28"/>
      <c r="RPF71" s="24"/>
      <c r="RPG71" s="28"/>
      <c r="RPH71" s="24"/>
      <c r="RPI71" s="28"/>
      <c r="RPJ71" s="24"/>
      <c r="RPK71" s="28"/>
      <c r="RPL71" s="24"/>
      <c r="RPM71" s="28"/>
      <c r="RPN71" s="24"/>
      <c r="RPO71" s="28"/>
      <c r="RPP71" s="24"/>
      <c r="RPQ71" s="28"/>
      <c r="RPR71" s="24"/>
      <c r="RPS71" s="28"/>
      <c r="RPT71" s="24"/>
      <c r="RPU71" s="28"/>
      <c r="RPV71" s="24"/>
      <c r="RPW71" s="28"/>
      <c r="RPX71" s="24"/>
      <c r="RPY71" s="28"/>
      <c r="RPZ71" s="24"/>
      <c r="RQA71" s="28"/>
      <c r="RQB71" s="24"/>
      <c r="RQC71" s="28"/>
      <c r="RQD71" s="24"/>
      <c r="RQE71" s="28"/>
      <c r="RQF71" s="24"/>
      <c r="RQG71" s="28"/>
      <c r="RQH71" s="24"/>
      <c r="RQI71" s="28"/>
      <c r="RQJ71" s="24"/>
      <c r="RQK71" s="28"/>
      <c r="RQL71" s="24"/>
      <c r="RQM71" s="28"/>
      <c r="RQN71" s="24"/>
      <c r="RQO71" s="28"/>
      <c r="RQP71" s="24"/>
      <c r="RQQ71" s="28"/>
      <c r="RQR71" s="24"/>
      <c r="RQS71" s="28"/>
      <c r="RQT71" s="24"/>
      <c r="RQU71" s="28"/>
      <c r="RQV71" s="24"/>
      <c r="RQW71" s="28"/>
      <c r="RQX71" s="24"/>
      <c r="RQY71" s="28"/>
      <c r="RQZ71" s="24"/>
      <c r="RRA71" s="28"/>
      <c r="RRB71" s="24"/>
      <c r="RRC71" s="28"/>
      <c r="RRD71" s="24"/>
      <c r="RRE71" s="28"/>
      <c r="RRF71" s="24"/>
      <c r="RRG71" s="28"/>
      <c r="RRH71" s="24"/>
      <c r="RRI71" s="28"/>
      <c r="RRJ71" s="24"/>
      <c r="RRK71" s="28"/>
      <c r="RRL71" s="24"/>
      <c r="RRM71" s="28"/>
      <c r="RRN71" s="24"/>
      <c r="RRO71" s="28"/>
      <c r="RRP71" s="24"/>
      <c r="RRQ71" s="28"/>
      <c r="RRR71" s="24"/>
      <c r="RRS71" s="28"/>
      <c r="RRT71" s="24"/>
      <c r="RRU71" s="28"/>
      <c r="RRV71" s="24"/>
      <c r="RRW71" s="28"/>
      <c r="RRX71" s="24"/>
      <c r="RRY71" s="28"/>
      <c r="RRZ71" s="24"/>
      <c r="RSA71" s="28"/>
      <c r="RSB71" s="24"/>
      <c r="RSC71" s="28"/>
      <c r="RSD71" s="24"/>
      <c r="RSE71" s="28"/>
      <c r="RSF71" s="24"/>
      <c r="RSG71" s="28"/>
      <c r="RSH71" s="24"/>
      <c r="RSI71" s="28"/>
      <c r="RSJ71" s="24"/>
      <c r="RSK71" s="28"/>
      <c r="RSL71" s="24"/>
      <c r="RSM71" s="28"/>
      <c r="RSN71" s="24"/>
      <c r="RSO71" s="28"/>
      <c r="RSP71" s="24"/>
      <c r="RSQ71" s="28"/>
      <c r="RSR71" s="24"/>
      <c r="RSS71" s="28"/>
      <c r="RST71" s="24"/>
      <c r="RSU71" s="28"/>
      <c r="RSV71" s="24"/>
      <c r="RSW71" s="28"/>
      <c r="RSX71" s="24"/>
      <c r="RSY71" s="28"/>
      <c r="RSZ71" s="24"/>
      <c r="RTA71" s="28"/>
      <c r="RTB71" s="24"/>
      <c r="RTC71" s="28"/>
      <c r="RTD71" s="24"/>
      <c r="RTE71" s="28"/>
      <c r="RTF71" s="24"/>
      <c r="RTG71" s="28"/>
      <c r="RTH71" s="24"/>
      <c r="RTI71" s="28"/>
      <c r="RTJ71" s="24"/>
      <c r="RTK71" s="28"/>
      <c r="RTL71" s="24"/>
      <c r="RTM71" s="28"/>
      <c r="RTN71" s="24"/>
      <c r="RTO71" s="28"/>
      <c r="RTP71" s="24"/>
      <c r="RTQ71" s="28"/>
      <c r="RTR71" s="24"/>
      <c r="RTS71" s="28"/>
      <c r="RTT71" s="24"/>
      <c r="RTU71" s="28"/>
      <c r="RTV71" s="24"/>
      <c r="RTW71" s="28"/>
      <c r="RTX71" s="24"/>
      <c r="RTY71" s="28"/>
      <c r="RTZ71" s="24"/>
      <c r="RUA71" s="28"/>
      <c r="RUB71" s="24"/>
      <c r="RUC71" s="28"/>
      <c r="RUD71" s="24"/>
      <c r="RUE71" s="28"/>
      <c r="RUF71" s="24"/>
      <c r="RUG71" s="28"/>
      <c r="RUH71" s="24"/>
      <c r="RUI71" s="28"/>
      <c r="RUJ71" s="24"/>
      <c r="RUK71" s="28"/>
      <c r="RUL71" s="24"/>
      <c r="RUM71" s="28"/>
      <c r="RUN71" s="24"/>
      <c r="RUO71" s="28"/>
      <c r="RUP71" s="24"/>
      <c r="RUQ71" s="28"/>
      <c r="RUR71" s="24"/>
      <c r="RUS71" s="28"/>
      <c r="RUT71" s="24"/>
      <c r="RUU71" s="28"/>
      <c r="RUV71" s="24"/>
      <c r="RUW71" s="28"/>
      <c r="RUX71" s="24"/>
      <c r="RUY71" s="28"/>
      <c r="RUZ71" s="24"/>
      <c r="RVA71" s="28"/>
      <c r="RVB71" s="24"/>
      <c r="RVC71" s="28"/>
      <c r="RVD71" s="24"/>
      <c r="RVE71" s="28"/>
      <c r="RVF71" s="24"/>
      <c r="RVG71" s="28"/>
      <c r="RVH71" s="24"/>
      <c r="RVI71" s="28"/>
      <c r="RVJ71" s="24"/>
      <c r="RVK71" s="28"/>
      <c r="RVL71" s="24"/>
      <c r="RVM71" s="28"/>
      <c r="RVN71" s="24"/>
      <c r="RVO71" s="28"/>
      <c r="RVP71" s="24"/>
      <c r="RVQ71" s="28"/>
      <c r="RVR71" s="24"/>
      <c r="RVS71" s="28"/>
      <c r="RVT71" s="24"/>
      <c r="RVU71" s="28"/>
      <c r="RVV71" s="24"/>
      <c r="RVW71" s="28"/>
      <c r="RVX71" s="24"/>
      <c r="RVY71" s="28"/>
      <c r="RVZ71" s="24"/>
      <c r="RWA71" s="28"/>
      <c r="RWB71" s="24"/>
      <c r="RWC71" s="28"/>
      <c r="RWD71" s="24"/>
      <c r="RWE71" s="28"/>
      <c r="RWF71" s="24"/>
      <c r="RWG71" s="28"/>
      <c r="RWH71" s="24"/>
      <c r="RWI71" s="28"/>
      <c r="RWJ71" s="24"/>
      <c r="RWK71" s="28"/>
      <c r="RWL71" s="24"/>
      <c r="RWM71" s="28"/>
      <c r="RWN71" s="24"/>
      <c r="RWO71" s="28"/>
      <c r="RWP71" s="24"/>
      <c r="RWQ71" s="28"/>
      <c r="RWR71" s="24"/>
      <c r="RWS71" s="28"/>
      <c r="RWT71" s="24"/>
      <c r="RWU71" s="28"/>
      <c r="RWV71" s="24"/>
      <c r="RWW71" s="28"/>
      <c r="RWX71" s="24"/>
      <c r="RWY71" s="28"/>
      <c r="RWZ71" s="24"/>
      <c r="RXA71" s="28"/>
      <c r="RXB71" s="24"/>
      <c r="RXC71" s="28"/>
      <c r="RXD71" s="24"/>
      <c r="RXE71" s="28"/>
      <c r="RXF71" s="24"/>
      <c r="RXG71" s="28"/>
      <c r="RXH71" s="24"/>
      <c r="RXI71" s="28"/>
      <c r="RXJ71" s="24"/>
      <c r="RXK71" s="28"/>
      <c r="RXL71" s="24"/>
      <c r="RXM71" s="28"/>
      <c r="RXN71" s="24"/>
      <c r="RXO71" s="28"/>
      <c r="RXP71" s="24"/>
      <c r="RXQ71" s="28"/>
      <c r="RXR71" s="24"/>
      <c r="RXS71" s="28"/>
      <c r="RXT71" s="24"/>
      <c r="RXU71" s="28"/>
      <c r="RXV71" s="24"/>
      <c r="RXW71" s="28"/>
      <c r="RXX71" s="24"/>
      <c r="RXY71" s="28"/>
      <c r="RXZ71" s="24"/>
      <c r="RYA71" s="28"/>
      <c r="RYB71" s="24"/>
      <c r="RYC71" s="28"/>
      <c r="RYD71" s="24"/>
      <c r="RYE71" s="28"/>
      <c r="RYF71" s="24"/>
      <c r="RYG71" s="28"/>
      <c r="RYH71" s="24"/>
      <c r="RYI71" s="28"/>
      <c r="RYJ71" s="24"/>
      <c r="RYK71" s="28"/>
      <c r="RYL71" s="24"/>
      <c r="RYM71" s="28"/>
      <c r="RYN71" s="24"/>
      <c r="RYO71" s="28"/>
      <c r="RYP71" s="24"/>
      <c r="RYQ71" s="28"/>
      <c r="RYR71" s="24"/>
      <c r="RYS71" s="28"/>
      <c r="RYT71" s="24"/>
      <c r="RYU71" s="28"/>
      <c r="RYV71" s="24"/>
      <c r="RYW71" s="28"/>
      <c r="RYX71" s="24"/>
      <c r="RYY71" s="28"/>
      <c r="RYZ71" s="24"/>
      <c r="RZA71" s="28"/>
      <c r="RZB71" s="24"/>
      <c r="RZC71" s="28"/>
      <c r="RZD71" s="24"/>
      <c r="RZE71" s="28"/>
      <c r="RZF71" s="24"/>
      <c r="RZG71" s="28"/>
      <c r="RZH71" s="24"/>
      <c r="RZI71" s="28"/>
      <c r="RZJ71" s="24"/>
      <c r="RZK71" s="28"/>
      <c r="RZL71" s="24"/>
      <c r="RZM71" s="28"/>
      <c r="RZN71" s="24"/>
      <c r="RZO71" s="28"/>
      <c r="RZP71" s="24"/>
      <c r="RZQ71" s="28"/>
      <c r="RZR71" s="24"/>
      <c r="RZS71" s="28"/>
      <c r="RZT71" s="24"/>
      <c r="RZU71" s="28"/>
      <c r="RZV71" s="24"/>
      <c r="RZW71" s="28"/>
      <c r="RZX71" s="24"/>
      <c r="RZY71" s="28"/>
      <c r="RZZ71" s="24"/>
      <c r="SAA71" s="28"/>
      <c r="SAB71" s="24"/>
      <c r="SAC71" s="28"/>
      <c r="SAD71" s="24"/>
      <c r="SAE71" s="28"/>
      <c r="SAF71" s="24"/>
      <c r="SAG71" s="28"/>
      <c r="SAH71" s="24"/>
      <c r="SAI71" s="28"/>
      <c r="SAJ71" s="24"/>
      <c r="SAK71" s="28"/>
      <c r="SAL71" s="24"/>
      <c r="SAM71" s="28"/>
      <c r="SAN71" s="24"/>
      <c r="SAO71" s="28"/>
      <c r="SAP71" s="24"/>
      <c r="SAQ71" s="28"/>
      <c r="SAR71" s="24"/>
      <c r="SAS71" s="28"/>
      <c r="SAT71" s="24"/>
      <c r="SAU71" s="28"/>
      <c r="SAV71" s="24"/>
      <c r="SAW71" s="28"/>
      <c r="SAX71" s="24"/>
      <c r="SAY71" s="28"/>
      <c r="SAZ71" s="24"/>
      <c r="SBA71" s="28"/>
      <c r="SBB71" s="24"/>
      <c r="SBC71" s="28"/>
      <c r="SBD71" s="24"/>
      <c r="SBE71" s="28"/>
      <c r="SBF71" s="24"/>
      <c r="SBG71" s="28"/>
      <c r="SBH71" s="24"/>
      <c r="SBI71" s="28"/>
      <c r="SBJ71" s="24"/>
      <c r="SBK71" s="28"/>
      <c r="SBL71" s="24"/>
      <c r="SBM71" s="28"/>
      <c r="SBN71" s="24"/>
      <c r="SBO71" s="28"/>
      <c r="SBP71" s="24"/>
      <c r="SBQ71" s="28"/>
      <c r="SBR71" s="24"/>
      <c r="SBS71" s="28"/>
      <c r="SBT71" s="24"/>
      <c r="SBU71" s="28"/>
      <c r="SBV71" s="24"/>
      <c r="SBW71" s="28"/>
      <c r="SBX71" s="24"/>
      <c r="SBY71" s="28"/>
      <c r="SBZ71" s="24"/>
      <c r="SCA71" s="28"/>
      <c r="SCB71" s="24"/>
      <c r="SCC71" s="28"/>
      <c r="SCD71" s="24"/>
      <c r="SCE71" s="28"/>
      <c r="SCF71" s="24"/>
      <c r="SCG71" s="28"/>
      <c r="SCH71" s="24"/>
      <c r="SCI71" s="28"/>
      <c r="SCJ71" s="24"/>
      <c r="SCK71" s="28"/>
      <c r="SCL71" s="24"/>
      <c r="SCM71" s="28"/>
      <c r="SCN71" s="24"/>
      <c r="SCO71" s="28"/>
      <c r="SCP71" s="24"/>
      <c r="SCQ71" s="28"/>
      <c r="SCR71" s="24"/>
      <c r="SCS71" s="28"/>
      <c r="SCT71" s="24"/>
      <c r="SCU71" s="28"/>
      <c r="SCV71" s="24"/>
      <c r="SCW71" s="28"/>
      <c r="SCX71" s="24"/>
      <c r="SCY71" s="28"/>
      <c r="SCZ71" s="24"/>
      <c r="SDA71" s="28"/>
      <c r="SDB71" s="24"/>
      <c r="SDC71" s="28"/>
      <c r="SDD71" s="24"/>
      <c r="SDE71" s="28"/>
      <c r="SDF71" s="24"/>
      <c r="SDG71" s="28"/>
      <c r="SDH71" s="24"/>
      <c r="SDI71" s="28"/>
      <c r="SDJ71" s="24"/>
      <c r="SDK71" s="28"/>
      <c r="SDL71" s="24"/>
      <c r="SDM71" s="28"/>
      <c r="SDN71" s="24"/>
      <c r="SDO71" s="28"/>
      <c r="SDP71" s="24"/>
      <c r="SDQ71" s="28"/>
      <c r="SDR71" s="24"/>
      <c r="SDS71" s="28"/>
      <c r="SDT71" s="24"/>
      <c r="SDU71" s="28"/>
      <c r="SDV71" s="24"/>
      <c r="SDW71" s="28"/>
      <c r="SDX71" s="24"/>
      <c r="SDY71" s="28"/>
      <c r="SDZ71" s="24"/>
      <c r="SEA71" s="28"/>
      <c r="SEB71" s="24"/>
      <c r="SEC71" s="28"/>
      <c r="SED71" s="24"/>
      <c r="SEE71" s="28"/>
      <c r="SEF71" s="24"/>
      <c r="SEG71" s="28"/>
      <c r="SEH71" s="24"/>
      <c r="SEI71" s="28"/>
      <c r="SEJ71" s="24"/>
      <c r="SEK71" s="28"/>
      <c r="SEL71" s="24"/>
      <c r="SEM71" s="28"/>
      <c r="SEN71" s="24"/>
      <c r="SEO71" s="28"/>
      <c r="SEP71" s="24"/>
      <c r="SEQ71" s="28"/>
      <c r="SER71" s="24"/>
      <c r="SES71" s="28"/>
      <c r="SET71" s="24"/>
      <c r="SEU71" s="28"/>
      <c r="SEV71" s="24"/>
      <c r="SEW71" s="28"/>
      <c r="SEX71" s="24"/>
      <c r="SEY71" s="28"/>
      <c r="SEZ71" s="24"/>
      <c r="SFA71" s="28"/>
      <c r="SFB71" s="24"/>
      <c r="SFC71" s="28"/>
      <c r="SFD71" s="24"/>
      <c r="SFE71" s="28"/>
      <c r="SFF71" s="24"/>
      <c r="SFG71" s="28"/>
      <c r="SFH71" s="24"/>
      <c r="SFI71" s="28"/>
      <c r="SFJ71" s="24"/>
      <c r="SFK71" s="28"/>
      <c r="SFL71" s="24"/>
      <c r="SFM71" s="28"/>
      <c r="SFN71" s="24"/>
      <c r="SFO71" s="28"/>
      <c r="SFP71" s="24"/>
      <c r="SFQ71" s="28"/>
      <c r="SFR71" s="24"/>
      <c r="SFS71" s="28"/>
      <c r="SFT71" s="24"/>
      <c r="SFU71" s="28"/>
      <c r="SFV71" s="24"/>
      <c r="SFW71" s="28"/>
      <c r="SFX71" s="24"/>
      <c r="SFY71" s="28"/>
      <c r="SFZ71" s="24"/>
      <c r="SGA71" s="28"/>
      <c r="SGB71" s="24"/>
      <c r="SGC71" s="28"/>
      <c r="SGD71" s="24"/>
      <c r="SGE71" s="28"/>
      <c r="SGF71" s="24"/>
      <c r="SGG71" s="28"/>
      <c r="SGH71" s="24"/>
      <c r="SGI71" s="28"/>
      <c r="SGJ71" s="24"/>
      <c r="SGK71" s="28"/>
      <c r="SGL71" s="24"/>
      <c r="SGM71" s="28"/>
      <c r="SGN71" s="24"/>
      <c r="SGO71" s="28"/>
      <c r="SGP71" s="24"/>
      <c r="SGQ71" s="28"/>
      <c r="SGR71" s="24"/>
      <c r="SGS71" s="28"/>
      <c r="SGT71" s="24"/>
      <c r="SGU71" s="28"/>
      <c r="SGV71" s="24"/>
      <c r="SGW71" s="28"/>
      <c r="SGX71" s="24"/>
      <c r="SGY71" s="28"/>
      <c r="SGZ71" s="24"/>
      <c r="SHA71" s="28"/>
      <c r="SHB71" s="24"/>
      <c r="SHC71" s="28"/>
      <c r="SHD71" s="24"/>
      <c r="SHE71" s="28"/>
      <c r="SHF71" s="24"/>
      <c r="SHG71" s="28"/>
      <c r="SHH71" s="24"/>
      <c r="SHI71" s="28"/>
      <c r="SHJ71" s="24"/>
      <c r="SHK71" s="28"/>
      <c r="SHL71" s="24"/>
      <c r="SHM71" s="28"/>
      <c r="SHN71" s="24"/>
      <c r="SHO71" s="28"/>
      <c r="SHP71" s="24"/>
      <c r="SHQ71" s="28"/>
      <c r="SHR71" s="24"/>
      <c r="SHS71" s="28"/>
      <c r="SHT71" s="24"/>
      <c r="SHU71" s="28"/>
      <c r="SHV71" s="24"/>
      <c r="SHW71" s="28"/>
      <c r="SHX71" s="24"/>
      <c r="SHY71" s="28"/>
      <c r="SHZ71" s="24"/>
      <c r="SIA71" s="28"/>
      <c r="SIB71" s="24"/>
      <c r="SIC71" s="28"/>
      <c r="SID71" s="24"/>
      <c r="SIE71" s="28"/>
      <c r="SIF71" s="24"/>
      <c r="SIG71" s="28"/>
      <c r="SIH71" s="24"/>
      <c r="SII71" s="28"/>
      <c r="SIJ71" s="24"/>
      <c r="SIK71" s="28"/>
      <c r="SIL71" s="24"/>
      <c r="SIM71" s="28"/>
      <c r="SIN71" s="24"/>
      <c r="SIO71" s="28"/>
      <c r="SIP71" s="24"/>
      <c r="SIQ71" s="28"/>
      <c r="SIR71" s="24"/>
      <c r="SIS71" s="28"/>
      <c r="SIT71" s="24"/>
      <c r="SIU71" s="28"/>
      <c r="SIV71" s="24"/>
      <c r="SIW71" s="28"/>
      <c r="SIX71" s="24"/>
      <c r="SIY71" s="28"/>
      <c r="SIZ71" s="24"/>
      <c r="SJA71" s="28"/>
      <c r="SJB71" s="24"/>
      <c r="SJC71" s="28"/>
      <c r="SJD71" s="24"/>
      <c r="SJE71" s="28"/>
      <c r="SJF71" s="24"/>
      <c r="SJG71" s="28"/>
      <c r="SJH71" s="24"/>
      <c r="SJI71" s="28"/>
      <c r="SJJ71" s="24"/>
      <c r="SJK71" s="28"/>
      <c r="SJL71" s="24"/>
      <c r="SJM71" s="28"/>
      <c r="SJN71" s="24"/>
      <c r="SJO71" s="28"/>
      <c r="SJP71" s="24"/>
      <c r="SJQ71" s="28"/>
      <c r="SJR71" s="24"/>
      <c r="SJS71" s="28"/>
      <c r="SJT71" s="24"/>
      <c r="SJU71" s="28"/>
      <c r="SJV71" s="24"/>
      <c r="SJW71" s="28"/>
      <c r="SJX71" s="24"/>
      <c r="SJY71" s="28"/>
      <c r="SJZ71" s="24"/>
      <c r="SKA71" s="28"/>
      <c r="SKB71" s="24"/>
      <c r="SKC71" s="28"/>
      <c r="SKD71" s="24"/>
      <c r="SKE71" s="28"/>
      <c r="SKF71" s="24"/>
      <c r="SKG71" s="28"/>
      <c r="SKH71" s="24"/>
      <c r="SKI71" s="28"/>
      <c r="SKJ71" s="24"/>
      <c r="SKK71" s="28"/>
      <c r="SKL71" s="24"/>
      <c r="SKM71" s="28"/>
      <c r="SKN71" s="24"/>
      <c r="SKO71" s="28"/>
      <c r="SKP71" s="24"/>
      <c r="SKQ71" s="28"/>
      <c r="SKR71" s="24"/>
      <c r="SKS71" s="28"/>
      <c r="SKT71" s="24"/>
      <c r="SKU71" s="28"/>
      <c r="SKV71" s="24"/>
      <c r="SKW71" s="28"/>
      <c r="SKX71" s="24"/>
      <c r="SKY71" s="28"/>
      <c r="SKZ71" s="24"/>
      <c r="SLA71" s="28"/>
      <c r="SLB71" s="24"/>
      <c r="SLC71" s="28"/>
      <c r="SLD71" s="24"/>
      <c r="SLE71" s="28"/>
      <c r="SLF71" s="24"/>
      <c r="SLG71" s="28"/>
      <c r="SLH71" s="24"/>
      <c r="SLI71" s="28"/>
      <c r="SLJ71" s="24"/>
      <c r="SLK71" s="28"/>
      <c r="SLL71" s="24"/>
      <c r="SLM71" s="28"/>
      <c r="SLN71" s="24"/>
      <c r="SLO71" s="28"/>
      <c r="SLP71" s="24"/>
      <c r="SLQ71" s="28"/>
      <c r="SLR71" s="24"/>
      <c r="SLS71" s="28"/>
      <c r="SLT71" s="24"/>
      <c r="SLU71" s="28"/>
      <c r="SLV71" s="24"/>
      <c r="SLW71" s="28"/>
      <c r="SLX71" s="24"/>
      <c r="SLY71" s="28"/>
      <c r="SLZ71" s="24"/>
      <c r="SMA71" s="28"/>
      <c r="SMB71" s="24"/>
      <c r="SMC71" s="28"/>
      <c r="SMD71" s="24"/>
      <c r="SME71" s="28"/>
      <c r="SMF71" s="24"/>
      <c r="SMG71" s="28"/>
      <c r="SMH71" s="24"/>
      <c r="SMI71" s="28"/>
      <c r="SMJ71" s="24"/>
      <c r="SMK71" s="28"/>
      <c r="SML71" s="24"/>
      <c r="SMM71" s="28"/>
      <c r="SMN71" s="24"/>
      <c r="SMO71" s="28"/>
      <c r="SMP71" s="24"/>
      <c r="SMQ71" s="28"/>
      <c r="SMR71" s="24"/>
      <c r="SMS71" s="28"/>
      <c r="SMT71" s="24"/>
      <c r="SMU71" s="28"/>
      <c r="SMV71" s="24"/>
      <c r="SMW71" s="28"/>
      <c r="SMX71" s="24"/>
      <c r="SMY71" s="28"/>
      <c r="SMZ71" s="24"/>
      <c r="SNA71" s="28"/>
      <c r="SNB71" s="24"/>
      <c r="SNC71" s="28"/>
      <c r="SND71" s="24"/>
      <c r="SNE71" s="28"/>
      <c r="SNF71" s="24"/>
      <c r="SNG71" s="28"/>
      <c r="SNH71" s="24"/>
      <c r="SNI71" s="28"/>
      <c r="SNJ71" s="24"/>
      <c r="SNK71" s="28"/>
      <c r="SNL71" s="24"/>
      <c r="SNM71" s="28"/>
      <c r="SNN71" s="24"/>
      <c r="SNO71" s="28"/>
      <c r="SNP71" s="24"/>
      <c r="SNQ71" s="28"/>
      <c r="SNR71" s="24"/>
      <c r="SNS71" s="28"/>
      <c r="SNT71" s="24"/>
      <c r="SNU71" s="28"/>
      <c r="SNV71" s="24"/>
      <c r="SNW71" s="28"/>
      <c r="SNX71" s="24"/>
      <c r="SNY71" s="28"/>
      <c r="SNZ71" s="24"/>
      <c r="SOA71" s="28"/>
      <c r="SOB71" s="24"/>
      <c r="SOC71" s="28"/>
      <c r="SOD71" s="24"/>
      <c r="SOE71" s="28"/>
      <c r="SOF71" s="24"/>
      <c r="SOG71" s="28"/>
      <c r="SOH71" s="24"/>
      <c r="SOI71" s="28"/>
      <c r="SOJ71" s="24"/>
      <c r="SOK71" s="28"/>
      <c r="SOL71" s="24"/>
      <c r="SOM71" s="28"/>
      <c r="SON71" s="24"/>
      <c r="SOO71" s="28"/>
      <c r="SOP71" s="24"/>
      <c r="SOQ71" s="28"/>
      <c r="SOR71" s="24"/>
      <c r="SOS71" s="28"/>
      <c r="SOT71" s="24"/>
      <c r="SOU71" s="28"/>
      <c r="SOV71" s="24"/>
      <c r="SOW71" s="28"/>
      <c r="SOX71" s="24"/>
      <c r="SOY71" s="28"/>
      <c r="SOZ71" s="24"/>
      <c r="SPA71" s="28"/>
      <c r="SPB71" s="24"/>
      <c r="SPC71" s="28"/>
      <c r="SPD71" s="24"/>
      <c r="SPE71" s="28"/>
      <c r="SPF71" s="24"/>
      <c r="SPG71" s="28"/>
      <c r="SPH71" s="24"/>
      <c r="SPI71" s="28"/>
      <c r="SPJ71" s="24"/>
      <c r="SPK71" s="28"/>
      <c r="SPL71" s="24"/>
      <c r="SPM71" s="28"/>
      <c r="SPN71" s="24"/>
      <c r="SPO71" s="28"/>
      <c r="SPP71" s="24"/>
      <c r="SPQ71" s="28"/>
      <c r="SPR71" s="24"/>
      <c r="SPS71" s="28"/>
      <c r="SPT71" s="24"/>
      <c r="SPU71" s="28"/>
      <c r="SPV71" s="24"/>
      <c r="SPW71" s="28"/>
      <c r="SPX71" s="24"/>
      <c r="SPY71" s="28"/>
      <c r="SPZ71" s="24"/>
      <c r="SQA71" s="28"/>
      <c r="SQB71" s="24"/>
      <c r="SQC71" s="28"/>
      <c r="SQD71" s="24"/>
      <c r="SQE71" s="28"/>
      <c r="SQF71" s="24"/>
      <c r="SQG71" s="28"/>
      <c r="SQH71" s="24"/>
      <c r="SQI71" s="28"/>
      <c r="SQJ71" s="24"/>
      <c r="SQK71" s="28"/>
      <c r="SQL71" s="24"/>
      <c r="SQM71" s="28"/>
      <c r="SQN71" s="24"/>
      <c r="SQO71" s="28"/>
      <c r="SQP71" s="24"/>
      <c r="SQQ71" s="28"/>
      <c r="SQR71" s="24"/>
      <c r="SQS71" s="28"/>
      <c r="SQT71" s="24"/>
      <c r="SQU71" s="28"/>
      <c r="SQV71" s="24"/>
      <c r="SQW71" s="28"/>
      <c r="SQX71" s="24"/>
      <c r="SQY71" s="28"/>
      <c r="SQZ71" s="24"/>
      <c r="SRA71" s="28"/>
      <c r="SRB71" s="24"/>
      <c r="SRC71" s="28"/>
      <c r="SRD71" s="24"/>
      <c r="SRE71" s="28"/>
      <c r="SRF71" s="24"/>
      <c r="SRG71" s="28"/>
      <c r="SRH71" s="24"/>
      <c r="SRI71" s="28"/>
      <c r="SRJ71" s="24"/>
      <c r="SRK71" s="28"/>
      <c r="SRL71" s="24"/>
      <c r="SRM71" s="28"/>
      <c r="SRN71" s="24"/>
      <c r="SRO71" s="28"/>
      <c r="SRP71" s="24"/>
      <c r="SRQ71" s="28"/>
      <c r="SRR71" s="24"/>
      <c r="SRS71" s="28"/>
      <c r="SRT71" s="24"/>
      <c r="SRU71" s="28"/>
      <c r="SRV71" s="24"/>
      <c r="SRW71" s="28"/>
      <c r="SRX71" s="24"/>
      <c r="SRY71" s="28"/>
      <c r="SRZ71" s="24"/>
      <c r="SSA71" s="28"/>
      <c r="SSB71" s="24"/>
      <c r="SSC71" s="28"/>
      <c r="SSD71" s="24"/>
      <c r="SSE71" s="28"/>
      <c r="SSF71" s="24"/>
      <c r="SSG71" s="28"/>
      <c r="SSH71" s="24"/>
      <c r="SSI71" s="28"/>
      <c r="SSJ71" s="24"/>
      <c r="SSK71" s="28"/>
      <c r="SSL71" s="24"/>
      <c r="SSM71" s="28"/>
      <c r="SSN71" s="24"/>
      <c r="SSO71" s="28"/>
      <c r="SSP71" s="24"/>
      <c r="SSQ71" s="28"/>
      <c r="SSR71" s="24"/>
      <c r="SSS71" s="28"/>
      <c r="SST71" s="24"/>
      <c r="SSU71" s="28"/>
      <c r="SSV71" s="24"/>
      <c r="SSW71" s="28"/>
      <c r="SSX71" s="24"/>
      <c r="SSY71" s="28"/>
      <c r="SSZ71" s="24"/>
      <c r="STA71" s="28"/>
      <c r="STB71" s="24"/>
      <c r="STC71" s="28"/>
      <c r="STD71" s="24"/>
      <c r="STE71" s="28"/>
      <c r="STF71" s="24"/>
      <c r="STG71" s="28"/>
      <c r="STH71" s="24"/>
      <c r="STI71" s="28"/>
      <c r="STJ71" s="24"/>
      <c r="STK71" s="28"/>
      <c r="STL71" s="24"/>
      <c r="STM71" s="28"/>
      <c r="STN71" s="24"/>
      <c r="STO71" s="28"/>
      <c r="STP71" s="24"/>
      <c r="STQ71" s="28"/>
      <c r="STR71" s="24"/>
      <c r="STS71" s="28"/>
      <c r="STT71" s="24"/>
      <c r="STU71" s="28"/>
      <c r="STV71" s="24"/>
      <c r="STW71" s="28"/>
      <c r="STX71" s="24"/>
      <c r="STY71" s="28"/>
      <c r="STZ71" s="24"/>
      <c r="SUA71" s="28"/>
      <c r="SUB71" s="24"/>
      <c r="SUC71" s="28"/>
      <c r="SUD71" s="24"/>
      <c r="SUE71" s="28"/>
      <c r="SUF71" s="24"/>
      <c r="SUG71" s="28"/>
      <c r="SUH71" s="24"/>
      <c r="SUI71" s="28"/>
      <c r="SUJ71" s="24"/>
      <c r="SUK71" s="28"/>
      <c r="SUL71" s="24"/>
      <c r="SUM71" s="28"/>
      <c r="SUN71" s="24"/>
      <c r="SUO71" s="28"/>
      <c r="SUP71" s="24"/>
      <c r="SUQ71" s="28"/>
      <c r="SUR71" s="24"/>
      <c r="SUS71" s="28"/>
      <c r="SUT71" s="24"/>
      <c r="SUU71" s="28"/>
      <c r="SUV71" s="24"/>
      <c r="SUW71" s="28"/>
      <c r="SUX71" s="24"/>
      <c r="SUY71" s="28"/>
      <c r="SUZ71" s="24"/>
      <c r="SVA71" s="28"/>
      <c r="SVB71" s="24"/>
      <c r="SVC71" s="28"/>
      <c r="SVD71" s="24"/>
      <c r="SVE71" s="28"/>
      <c r="SVF71" s="24"/>
      <c r="SVG71" s="28"/>
      <c r="SVH71" s="24"/>
      <c r="SVI71" s="28"/>
      <c r="SVJ71" s="24"/>
      <c r="SVK71" s="28"/>
      <c r="SVL71" s="24"/>
      <c r="SVM71" s="28"/>
      <c r="SVN71" s="24"/>
      <c r="SVO71" s="28"/>
      <c r="SVP71" s="24"/>
      <c r="SVQ71" s="28"/>
      <c r="SVR71" s="24"/>
      <c r="SVS71" s="28"/>
      <c r="SVT71" s="24"/>
      <c r="SVU71" s="28"/>
      <c r="SVV71" s="24"/>
      <c r="SVW71" s="28"/>
      <c r="SVX71" s="24"/>
      <c r="SVY71" s="28"/>
      <c r="SVZ71" s="24"/>
      <c r="SWA71" s="28"/>
      <c r="SWB71" s="24"/>
      <c r="SWC71" s="28"/>
      <c r="SWD71" s="24"/>
      <c r="SWE71" s="28"/>
      <c r="SWF71" s="24"/>
      <c r="SWG71" s="28"/>
      <c r="SWH71" s="24"/>
      <c r="SWI71" s="28"/>
      <c r="SWJ71" s="24"/>
      <c r="SWK71" s="28"/>
      <c r="SWL71" s="24"/>
      <c r="SWM71" s="28"/>
      <c r="SWN71" s="24"/>
      <c r="SWO71" s="28"/>
      <c r="SWP71" s="24"/>
      <c r="SWQ71" s="28"/>
      <c r="SWR71" s="24"/>
      <c r="SWS71" s="28"/>
      <c r="SWT71" s="24"/>
      <c r="SWU71" s="28"/>
      <c r="SWV71" s="24"/>
      <c r="SWW71" s="28"/>
      <c r="SWX71" s="24"/>
      <c r="SWY71" s="28"/>
      <c r="SWZ71" s="24"/>
      <c r="SXA71" s="28"/>
      <c r="SXB71" s="24"/>
      <c r="SXC71" s="28"/>
      <c r="SXD71" s="24"/>
      <c r="SXE71" s="28"/>
      <c r="SXF71" s="24"/>
      <c r="SXG71" s="28"/>
      <c r="SXH71" s="24"/>
      <c r="SXI71" s="28"/>
      <c r="SXJ71" s="24"/>
      <c r="SXK71" s="28"/>
      <c r="SXL71" s="24"/>
      <c r="SXM71" s="28"/>
      <c r="SXN71" s="24"/>
      <c r="SXO71" s="28"/>
      <c r="SXP71" s="24"/>
      <c r="SXQ71" s="28"/>
      <c r="SXR71" s="24"/>
      <c r="SXS71" s="28"/>
      <c r="SXT71" s="24"/>
      <c r="SXU71" s="28"/>
      <c r="SXV71" s="24"/>
      <c r="SXW71" s="28"/>
      <c r="SXX71" s="24"/>
      <c r="SXY71" s="28"/>
      <c r="SXZ71" s="24"/>
      <c r="SYA71" s="28"/>
      <c r="SYB71" s="24"/>
      <c r="SYC71" s="28"/>
      <c r="SYD71" s="24"/>
      <c r="SYE71" s="28"/>
      <c r="SYF71" s="24"/>
      <c r="SYG71" s="28"/>
      <c r="SYH71" s="24"/>
      <c r="SYI71" s="28"/>
      <c r="SYJ71" s="24"/>
      <c r="SYK71" s="28"/>
      <c r="SYL71" s="24"/>
      <c r="SYM71" s="28"/>
      <c r="SYN71" s="24"/>
      <c r="SYO71" s="28"/>
      <c r="SYP71" s="24"/>
      <c r="SYQ71" s="28"/>
      <c r="SYR71" s="24"/>
      <c r="SYS71" s="28"/>
      <c r="SYT71" s="24"/>
      <c r="SYU71" s="28"/>
      <c r="SYV71" s="24"/>
      <c r="SYW71" s="28"/>
      <c r="SYX71" s="24"/>
      <c r="SYY71" s="28"/>
      <c r="SYZ71" s="24"/>
      <c r="SZA71" s="28"/>
      <c r="SZB71" s="24"/>
      <c r="SZC71" s="28"/>
      <c r="SZD71" s="24"/>
      <c r="SZE71" s="28"/>
      <c r="SZF71" s="24"/>
      <c r="SZG71" s="28"/>
      <c r="SZH71" s="24"/>
      <c r="SZI71" s="28"/>
      <c r="SZJ71" s="24"/>
      <c r="SZK71" s="28"/>
      <c r="SZL71" s="24"/>
      <c r="SZM71" s="28"/>
      <c r="SZN71" s="24"/>
      <c r="SZO71" s="28"/>
      <c r="SZP71" s="24"/>
      <c r="SZQ71" s="28"/>
      <c r="SZR71" s="24"/>
      <c r="SZS71" s="28"/>
      <c r="SZT71" s="24"/>
      <c r="SZU71" s="28"/>
      <c r="SZV71" s="24"/>
      <c r="SZW71" s="28"/>
      <c r="SZX71" s="24"/>
      <c r="SZY71" s="28"/>
      <c r="SZZ71" s="24"/>
      <c r="TAA71" s="28"/>
      <c r="TAB71" s="24"/>
      <c r="TAC71" s="28"/>
      <c r="TAD71" s="24"/>
      <c r="TAE71" s="28"/>
      <c r="TAF71" s="24"/>
      <c r="TAG71" s="28"/>
      <c r="TAH71" s="24"/>
      <c r="TAI71" s="28"/>
      <c r="TAJ71" s="24"/>
      <c r="TAK71" s="28"/>
      <c r="TAL71" s="24"/>
      <c r="TAM71" s="28"/>
      <c r="TAN71" s="24"/>
      <c r="TAO71" s="28"/>
      <c r="TAP71" s="24"/>
      <c r="TAQ71" s="28"/>
      <c r="TAR71" s="24"/>
      <c r="TAS71" s="28"/>
      <c r="TAT71" s="24"/>
      <c r="TAU71" s="28"/>
      <c r="TAV71" s="24"/>
      <c r="TAW71" s="28"/>
      <c r="TAX71" s="24"/>
      <c r="TAY71" s="28"/>
      <c r="TAZ71" s="24"/>
      <c r="TBA71" s="28"/>
      <c r="TBB71" s="24"/>
      <c r="TBC71" s="28"/>
      <c r="TBD71" s="24"/>
      <c r="TBE71" s="28"/>
      <c r="TBF71" s="24"/>
      <c r="TBG71" s="28"/>
      <c r="TBH71" s="24"/>
      <c r="TBI71" s="28"/>
      <c r="TBJ71" s="24"/>
      <c r="TBK71" s="28"/>
      <c r="TBL71" s="24"/>
      <c r="TBM71" s="28"/>
      <c r="TBN71" s="24"/>
      <c r="TBO71" s="28"/>
      <c r="TBP71" s="24"/>
      <c r="TBQ71" s="28"/>
      <c r="TBR71" s="24"/>
      <c r="TBS71" s="28"/>
      <c r="TBT71" s="24"/>
      <c r="TBU71" s="28"/>
      <c r="TBV71" s="24"/>
      <c r="TBW71" s="28"/>
      <c r="TBX71" s="24"/>
      <c r="TBY71" s="28"/>
      <c r="TBZ71" s="24"/>
      <c r="TCA71" s="28"/>
      <c r="TCB71" s="24"/>
      <c r="TCC71" s="28"/>
      <c r="TCD71" s="24"/>
      <c r="TCE71" s="28"/>
      <c r="TCF71" s="24"/>
      <c r="TCG71" s="28"/>
      <c r="TCH71" s="24"/>
      <c r="TCI71" s="28"/>
      <c r="TCJ71" s="24"/>
      <c r="TCK71" s="28"/>
      <c r="TCL71" s="24"/>
      <c r="TCM71" s="28"/>
      <c r="TCN71" s="24"/>
      <c r="TCO71" s="28"/>
      <c r="TCP71" s="24"/>
      <c r="TCQ71" s="28"/>
      <c r="TCR71" s="24"/>
      <c r="TCS71" s="28"/>
      <c r="TCT71" s="24"/>
      <c r="TCU71" s="28"/>
      <c r="TCV71" s="24"/>
      <c r="TCW71" s="28"/>
      <c r="TCX71" s="24"/>
      <c r="TCY71" s="28"/>
      <c r="TCZ71" s="24"/>
      <c r="TDA71" s="28"/>
      <c r="TDB71" s="24"/>
      <c r="TDC71" s="28"/>
      <c r="TDD71" s="24"/>
      <c r="TDE71" s="28"/>
      <c r="TDF71" s="24"/>
      <c r="TDG71" s="28"/>
      <c r="TDH71" s="24"/>
      <c r="TDI71" s="28"/>
      <c r="TDJ71" s="24"/>
      <c r="TDK71" s="28"/>
      <c r="TDL71" s="24"/>
      <c r="TDM71" s="28"/>
      <c r="TDN71" s="24"/>
      <c r="TDO71" s="28"/>
      <c r="TDP71" s="24"/>
      <c r="TDQ71" s="28"/>
      <c r="TDR71" s="24"/>
      <c r="TDS71" s="28"/>
      <c r="TDT71" s="24"/>
      <c r="TDU71" s="28"/>
      <c r="TDV71" s="24"/>
      <c r="TDW71" s="28"/>
      <c r="TDX71" s="24"/>
      <c r="TDY71" s="28"/>
      <c r="TDZ71" s="24"/>
      <c r="TEA71" s="28"/>
      <c r="TEB71" s="24"/>
      <c r="TEC71" s="28"/>
      <c r="TED71" s="24"/>
      <c r="TEE71" s="28"/>
      <c r="TEF71" s="24"/>
      <c r="TEG71" s="28"/>
      <c r="TEH71" s="24"/>
      <c r="TEI71" s="28"/>
      <c r="TEJ71" s="24"/>
      <c r="TEK71" s="28"/>
      <c r="TEL71" s="24"/>
      <c r="TEM71" s="28"/>
      <c r="TEN71" s="24"/>
      <c r="TEO71" s="28"/>
      <c r="TEP71" s="24"/>
      <c r="TEQ71" s="28"/>
      <c r="TER71" s="24"/>
      <c r="TES71" s="28"/>
      <c r="TET71" s="24"/>
      <c r="TEU71" s="28"/>
      <c r="TEV71" s="24"/>
      <c r="TEW71" s="28"/>
      <c r="TEX71" s="24"/>
      <c r="TEY71" s="28"/>
      <c r="TEZ71" s="24"/>
      <c r="TFA71" s="28"/>
      <c r="TFB71" s="24"/>
      <c r="TFC71" s="28"/>
      <c r="TFD71" s="24"/>
      <c r="TFE71" s="28"/>
      <c r="TFF71" s="24"/>
      <c r="TFG71" s="28"/>
      <c r="TFH71" s="24"/>
      <c r="TFI71" s="28"/>
      <c r="TFJ71" s="24"/>
      <c r="TFK71" s="28"/>
      <c r="TFL71" s="24"/>
      <c r="TFM71" s="28"/>
      <c r="TFN71" s="24"/>
      <c r="TFO71" s="28"/>
      <c r="TFP71" s="24"/>
      <c r="TFQ71" s="28"/>
      <c r="TFR71" s="24"/>
      <c r="TFS71" s="28"/>
      <c r="TFT71" s="24"/>
      <c r="TFU71" s="28"/>
      <c r="TFV71" s="24"/>
      <c r="TFW71" s="28"/>
      <c r="TFX71" s="24"/>
      <c r="TFY71" s="28"/>
      <c r="TFZ71" s="24"/>
      <c r="TGA71" s="28"/>
      <c r="TGB71" s="24"/>
      <c r="TGC71" s="28"/>
      <c r="TGD71" s="24"/>
      <c r="TGE71" s="28"/>
      <c r="TGF71" s="24"/>
      <c r="TGG71" s="28"/>
      <c r="TGH71" s="24"/>
      <c r="TGI71" s="28"/>
      <c r="TGJ71" s="24"/>
      <c r="TGK71" s="28"/>
      <c r="TGL71" s="24"/>
      <c r="TGM71" s="28"/>
      <c r="TGN71" s="24"/>
      <c r="TGO71" s="28"/>
      <c r="TGP71" s="24"/>
      <c r="TGQ71" s="28"/>
      <c r="TGR71" s="24"/>
      <c r="TGS71" s="28"/>
      <c r="TGT71" s="24"/>
      <c r="TGU71" s="28"/>
      <c r="TGV71" s="24"/>
      <c r="TGW71" s="28"/>
      <c r="TGX71" s="24"/>
      <c r="TGY71" s="28"/>
      <c r="TGZ71" s="24"/>
      <c r="THA71" s="28"/>
      <c r="THB71" s="24"/>
      <c r="THC71" s="28"/>
      <c r="THD71" s="24"/>
      <c r="THE71" s="28"/>
      <c r="THF71" s="24"/>
      <c r="THG71" s="28"/>
      <c r="THH71" s="24"/>
      <c r="THI71" s="28"/>
      <c r="THJ71" s="24"/>
      <c r="THK71" s="28"/>
      <c r="THL71" s="24"/>
      <c r="THM71" s="28"/>
      <c r="THN71" s="24"/>
      <c r="THO71" s="28"/>
      <c r="THP71" s="24"/>
      <c r="THQ71" s="28"/>
      <c r="THR71" s="24"/>
      <c r="THS71" s="28"/>
      <c r="THT71" s="24"/>
      <c r="THU71" s="28"/>
      <c r="THV71" s="24"/>
      <c r="THW71" s="28"/>
      <c r="THX71" s="24"/>
      <c r="THY71" s="28"/>
      <c r="THZ71" s="24"/>
      <c r="TIA71" s="28"/>
      <c r="TIB71" s="24"/>
      <c r="TIC71" s="28"/>
      <c r="TID71" s="24"/>
      <c r="TIE71" s="28"/>
      <c r="TIF71" s="24"/>
      <c r="TIG71" s="28"/>
      <c r="TIH71" s="24"/>
      <c r="TII71" s="28"/>
      <c r="TIJ71" s="24"/>
      <c r="TIK71" s="28"/>
      <c r="TIL71" s="24"/>
      <c r="TIM71" s="28"/>
      <c r="TIN71" s="24"/>
      <c r="TIO71" s="28"/>
      <c r="TIP71" s="24"/>
      <c r="TIQ71" s="28"/>
      <c r="TIR71" s="24"/>
      <c r="TIS71" s="28"/>
      <c r="TIT71" s="24"/>
      <c r="TIU71" s="28"/>
      <c r="TIV71" s="24"/>
      <c r="TIW71" s="28"/>
      <c r="TIX71" s="24"/>
      <c r="TIY71" s="28"/>
      <c r="TIZ71" s="24"/>
      <c r="TJA71" s="28"/>
      <c r="TJB71" s="24"/>
      <c r="TJC71" s="28"/>
      <c r="TJD71" s="24"/>
      <c r="TJE71" s="28"/>
      <c r="TJF71" s="24"/>
      <c r="TJG71" s="28"/>
      <c r="TJH71" s="24"/>
      <c r="TJI71" s="28"/>
      <c r="TJJ71" s="24"/>
      <c r="TJK71" s="28"/>
      <c r="TJL71" s="24"/>
      <c r="TJM71" s="28"/>
      <c r="TJN71" s="24"/>
      <c r="TJO71" s="28"/>
      <c r="TJP71" s="24"/>
      <c r="TJQ71" s="28"/>
      <c r="TJR71" s="24"/>
      <c r="TJS71" s="28"/>
      <c r="TJT71" s="24"/>
      <c r="TJU71" s="28"/>
      <c r="TJV71" s="24"/>
      <c r="TJW71" s="28"/>
      <c r="TJX71" s="24"/>
      <c r="TJY71" s="28"/>
      <c r="TJZ71" s="24"/>
      <c r="TKA71" s="28"/>
      <c r="TKB71" s="24"/>
      <c r="TKC71" s="28"/>
      <c r="TKD71" s="24"/>
      <c r="TKE71" s="28"/>
      <c r="TKF71" s="24"/>
      <c r="TKG71" s="28"/>
      <c r="TKH71" s="24"/>
      <c r="TKI71" s="28"/>
      <c r="TKJ71" s="24"/>
      <c r="TKK71" s="28"/>
      <c r="TKL71" s="24"/>
      <c r="TKM71" s="28"/>
      <c r="TKN71" s="24"/>
      <c r="TKO71" s="28"/>
      <c r="TKP71" s="24"/>
      <c r="TKQ71" s="28"/>
      <c r="TKR71" s="24"/>
      <c r="TKS71" s="28"/>
      <c r="TKT71" s="24"/>
      <c r="TKU71" s="28"/>
      <c r="TKV71" s="24"/>
      <c r="TKW71" s="28"/>
      <c r="TKX71" s="24"/>
      <c r="TKY71" s="28"/>
      <c r="TKZ71" s="24"/>
      <c r="TLA71" s="28"/>
      <c r="TLB71" s="24"/>
      <c r="TLC71" s="28"/>
      <c r="TLD71" s="24"/>
      <c r="TLE71" s="28"/>
      <c r="TLF71" s="24"/>
      <c r="TLG71" s="28"/>
      <c r="TLH71" s="24"/>
      <c r="TLI71" s="28"/>
      <c r="TLJ71" s="24"/>
      <c r="TLK71" s="28"/>
      <c r="TLL71" s="24"/>
      <c r="TLM71" s="28"/>
      <c r="TLN71" s="24"/>
      <c r="TLO71" s="28"/>
      <c r="TLP71" s="24"/>
      <c r="TLQ71" s="28"/>
      <c r="TLR71" s="24"/>
      <c r="TLS71" s="28"/>
      <c r="TLT71" s="24"/>
      <c r="TLU71" s="28"/>
      <c r="TLV71" s="24"/>
      <c r="TLW71" s="28"/>
      <c r="TLX71" s="24"/>
      <c r="TLY71" s="28"/>
      <c r="TLZ71" s="24"/>
      <c r="TMA71" s="28"/>
      <c r="TMB71" s="24"/>
      <c r="TMC71" s="28"/>
      <c r="TMD71" s="24"/>
      <c r="TME71" s="28"/>
      <c r="TMF71" s="24"/>
      <c r="TMG71" s="28"/>
      <c r="TMH71" s="24"/>
      <c r="TMI71" s="28"/>
      <c r="TMJ71" s="24"/>
      <c r="TMK71" s="28"/>
      <c r="TML71" s="24"/>
      <c r="TMM71" s="28"/>
      <c r="TMN71" s="24"/>
      <c r="TMO71" s="28"/>
      <c r="TMP71" s="24"/>
      <c r="TMQ71" s="28"/>
      <c r="TMR71" s="24"/>
      <c r="TMS71" s="28"/>
      <c r="TMT71" s="24"/>
      <c r="TMU71" s="28"/>
      <c r="TMV71" s="24"/>
      <c r="TMW71" s="28"/>
      <c r="TMX71" s="24"/>
      <c r="TMY71" s="28"/>
      <c r="TMZ71" s="24"/>
      <c r="TNA71" s="28"/>
      <c r="TNB71" s="24"/>
      <c r="TNC71" s="28"/>
      <c r="TND71" s="24"/>
      <c r="TNE71" s="28"/>
      <c r="TNF71" s="24"/>
      <c r="TNG71" s="28"/>
      <c r="TNH71" s="24"/>
      <c r="TNI71" s="28"/>
      <c r="TNJ71" s="24"/>
      <c r="TNK71" s="28"/>
      <c r="TNL71" s="24"/>
      <c r="TNM71" s="28"/>
      <c r="TNN71" s="24"/>
      <c r="TNO71" s="28"/>
      <c r="TNP71" s="24"/>
      <c r="TNQ71" s="28"/>
      <c r="TNR71" s="24"/>
      <c r="TNS71" s="28"/>
      <c r="TNT71" s="24"/>
      <c r="TNU71" s="28"/>
      <c r="TNV71" s="24"/>
      <c r="TNW71" s="28"/>
      <c r="TNX71" s="24"/>
      <c r="TNY71" s="28"/>
      <c r="TNZ71" s="24"/>
      <c r="TOA71" s="28"/>
      <c r="TOB71" s="24"/>
      <c r="TOC71" s="28"/>
      <c r="TOD71" s="24"/>
      <c r="TOE71" s="28"/>
      <c r="TOF71" s="24"/>
      <c r="TOG71" s="28"/>
      <c r="TOH71" s="24"/>
      <c r="TOI71" s="28"/>
      <c r="TOJ71" s="24"/>
      <c r="TOK71" s="28"/>
      <c r="TOL71" s="24"/>
      <c r="TOM71" s="28"/>
      <c r="TON71" s="24"/>
      <c r="TOO71" s="28"/>
      <c r="TOP71" s="24"/>
      <c r="TOQ71" s="28"/>
      <c r="TOR71" s="24"/>
      <c r="TOS71" s="28"/>
      <c r="TOT71" s="24"/>
      <c r="TOU71" s="28"/>
      <c r="TOV71" s="24"/>
      <c r="TOW71" s="28"/>
      <c r="TOX71" s="24"/>
      <c r="TOY71" s="28"/>
      <c r="TOZ71" s="24"/>
      <c r="TPA71" s="28"/>
      <c r="TPB71" s="24"/>
      <c r="TPC71" s="28"/>
      <c r="TPD71" s="24"/>
      <c r="TPE71" s="28"/>
      <c r="TPF71" s="24"/>
      <c r="TPG71" s="28"/>
      <c r="TPH71" s="24"/>
      <c r="TPI71" s="28"/>
      <c r="TPJ71" s="24"/>
      <c r="TPK71" s="28"/>
      <c r="TPL71" s="24"/>
      <c r="TPM71" s="28"/>
      <c r="TPN71" s="24"/>
      <c r="TPO71" s="28"/>
      <c r="TPP71" s="24"/>
      <c r="TPQ71" s="28"/>
      <c r="TPR71" s="24"/>
      <c r="TPS71" s="28"/>
      <c r="TPT71" s="24"/>
      <c r="TPU71" s="28"/>
      <c r="TPV71" s="24"/>
      <c r="TPW71" s="28"/>
      <c r="TPX71" s="24"/>
      <c r="TPY71" s="28"/>
      <c r="TPZ71" s="24"/>
      <c r="TQA71" s="28"/>
      <c r="TQB71" s="24"/>
      <c r="TQC71" s="28"/>
      <c r="TQD71" s="24"/>
      <c r="TQE71" s="28"/>
      <c r="TQF71" s="24"/>
      <c r="TQG71" s="28"/>
      <c r="TQH71" s="24"/>
      <c r="TQI71" s="28"/>
      <c r="TQJ71" s="24"/>
      <c r="TQK71" s="28"/>
      <c r="TQL71" s="24"/>
      <c r="TQM71" s="28"/>
      <c r="TQN71" s="24"/>
      <c r="TQO71" s="28"/>
      <c r="TQP71" s="24"/>
      <c r="TQQ71" s="28"/>
      <c r="TQR71" s="24"/>
      <c r="TQS71" s="28"/>
      <c r="TQT71" s="24"/>
      <c r="TQU71" s="28"/>
      <c r="TQV71" s="24"/>
      <c r="TQW71" s="28"/>
      <c r="TQX71" s="24"/>
      <c r="TQY71" s="28"/>
      <c r="TQZ71" s="24"/>
      <c r="TRA71" s="28"/>
      <c r="TRB71" s="24"/>
      <c r="TRC71" s="28"/>
      <c r="TRD71" s="24"/>
      <c r="TRE71" s="28"/>
      <c r="TRF71" s="24"/>
      <c r="TRG71" s="28"/>
      <c r="TRH71" s="24"/>
      <c r="TRI71" s="28"/>
      <c r="TRJ71" s="24"/>
      <c r="TRK71" s="28"/>
      <c r="TRL71" s="24"/>
      <c r="TRM71" s="28"/>
      <c r="TRN71" s="24"/>
      <c r="TRO71" s="28"/>
      <c r="TRP71" s="24"/>
      <c r="TRQ71" s="28"/>
      <c r="TRR71" s="24"/>
      <c r="TRS71" s="28"/>
      <c r="TRT71" s="24"/>
      <c r="TRU71" s="28"/>
      <c r="TRV71" s="24"/>
      <c r="TRW71" s="28"/>
      <c r="TRX71" s="24"/>
      <c r="TRY71" s="28"/>
      <c r="TRZ71" s="24"/>
      <c r="TSA71" s="28"/>
      <c r="TSB71" s="24"/>
      <c r="TSC71" s="28"/>
      <c r="TSD71" s="24"/>
      <c r="TSE71" s="28"/>
      <c r="TSF71" s="24"/>
      <c r="TSG71" s="28"/>
      <c r="TSH71" s="24"/>
      <c r="TSI71" s="28"/>
      <c r="TSJ71" s="24"/>
      <c r="TSK71" s="28"/>
      <c r="TSL71" s="24"/>
      <c r="TSM71" s="28"/>
      <c r="TSN71" s="24"/>
      <c r="TSO71" s="28"/>
      <c r="TSP71" s="24"/>
      <c r="TSQ71" s="28"/>
      <c r="TSR71" s="24"/>
      <c r="TSS71" s="28"/>
      <c r="TST71" s="24"/>
      <c r="TSU71" s="28"/>
      <c r="TSV71" s="24"/>
      <c r="TSW71" s="28"/>
      <c r="TSX71" s="24"/>
      <c r="TSY71" s="28"/>
      <c r="TSZ71" s="24"/>
      <c r="TTA71" s="28"/>
      <c r="TTB71" s="24"/>
      <c r="TTC71" s="28"/>
      <c r="TTD71" s="24"/>
      <c r="TTE71" s="28"/>
      <c r="TTF71" s="24"/>
      <c r="TTG71" s="28"/>
      <c r="TTH71" s="24"/>
      <c r="TTI71" s="28"/>
      <c r="TTJ71" s="24"/>
      <c r="TTK71" s="28"/>
      <c r="TTL71" s="24"/>
      <c r="TTM71" s="28"/>
      <c r="TTN71" s="24"/>
      <c r="TTO71" s="28"/>
      <c r="TTP71" s="24"/>
      <c r="TTQ71" s="28"/>
      <c r="TTR71" s="24"/>
      <c r="TTS71" s="28"/>
      <c r="TTT71" s="24"/>
      <c r="TTU71" s="28"/>
      <c r="TTV71" s="24"/>
      <c r="TTW71" s="28"/>
      <c r="TTX71" s="24"/>
      <c r="TTY71" s="28"/>
      <c r="TTZ71" s="24"/>
      <c r="TUA71" s="28"/>
      <c r="TUB71" s="24"/>
      <c r="TUC71" s="28"/>
      <c r="TUD71" s="24"/>
      <c r="TUE71" s="28"/>
      <c r="TUF71" s="24"/>
      <c r="TUG71" s="28"/>
      <c r="TUH71" s="24"/>
      <c r="TUI71" s="28"/>
      <c r="TUJ71" s="24"/>
      <c r="TUK71" s="28"/>
      <c r="TUL71" s="24"/>
      <c r="TUM71" s="28"/>
      <c r="TUN71" s="24"/>
      <c r="TUO71" s="28"/>
      <c r="TUP71" s="24"/>
      <c r="TUQ71" s="28"/>
      <c r="TUR71" s="24"/>
      <c r="TUS71" s="28"/>
      <c r="TUT71" s="24"/>
      <c r="TUU71" s="28"/>
      <c r="TUV71" s="24"/>
      <c r="TUW71" s="28"/>
      <c r="TUX71" s="24"/>
      <c r="TUY71" s="28"/>
      <c r="TUZ71" s="24"/>
      <c r="TVA71" s="28"/>
      <c r="TVB71" s="24"/>
      <c r="TVC71" s="28"/>
      <c r="TVD71" s="24"/>
      <c r="TVE71" s="28"/>
      <c r="TVF71" s="24"/>
      <c r="TVG71" s="28"/>
      <c r="TVH71" s="24"/>
      <c r="TVI71" s="28"/>
      <c r="TVJ71" s="24"/>
      <c r="TVK71" s="28"/>
      <c r="TVL71" s="24"/>
      <c r="TVM71" s="28"/>
      <c r="TVN71" s="24"/>
      <c r="TVO71" s="28"/>
      <c r="TVP71" s="24"/>
      <c r="TVQ71" s="28"/>
      <c r="TVR71" s="24"/>
      <c r="TVS71" s="28"/>
      <c r="TVT71" s="24"/>
      <c r="TVU71" s="28"/>
      <c r="TVV71" s="24"/>
      <c r="TVW71" s="28"/>
      <c r="TVX71" s="24"/>
      <c r="TVY71" s="28"/>
      <c r="TVZ71" s="24"/>
      <c r="TWA71" s="28"/>
      <c r="TWB71" s="24"/>
      <c r="TWC71" s="28"/>
      <c r="TWD71" s="24"/>
      <c r="TWE71" s="28"/>
      <c r="TWF71" s="24"/>
      <c r="TWG71" s="28"/>
      <c r="TWH71" s="24"/>
      <c r="TWI71" s="28"/>
      <c r="TWJ71" s="24"/>
      <c r="TWK71" s="28"/>
      <c r="TWL71" s="24"/>
      <c r="TWM71" s="28"/>
      <c r="TWN71" s="24"/>
      <c r="TWO71" s="28"/>
      <c r="TWP71" s="24"/>
      <c r="TWQ71" s="28"/>
      <c r="TWR71" s="24"/>
      <c r="TWS71" s="28"/>
      <c r="TWT71" s="24"/>
      <c r="TWU71" s="28"/>
      <c r="TWV71" s="24"/>
      <c r="TWW71" s="28"/>
      <c r="TWX71" s="24"/>
      <c r="TWY71" s="28"/>
      <c r="TWZ71" s="24"/>
      <c r="TXA71" s="28"/>
      <c r="TXB71" s="24"/>
      <c r="TXC71" s="28"/>
      <c r="TXD71" s="24"/>
      <c r="TXE71" s="28"/>
      <c r="TXF71" s="24"/>
      <c r="TXG71" s="28"/>
      <c r="TXH71" s="24"/>
      <c r="TXI71" s="28"/>
      <c r="TXJ71" s="24"/>
      <c r="TXK71" s="28"/>
      <c r="TXL71" s="24"/>
      <c r="TXM71" s="28"/>
      <c r="TXN71" s="24"/>
      <c r="TXO71" s="28"/>
      <c r="TXP71" s="24"/>
      <c r="TXQ71" s="28"/>
      <c r="TXR71" s="24"/>
      <c r="TXS71" s="28"/>
      <c r="TXT71" s="24"/>
      <c r="TXU71" s="28"/>
      <c r="TXV71" s="24"/>
      <c r="TXW71" s="28"/>
      <c r="TXX71" s="24"/>
      <c r="TXY71" s="28"/>
      <c r="TXZ71" s="24"/>
      <c r="TYA71" s="28"/>
      <c r="TYB71" s="24"/>
      <c r="TYC71" s="28"/>
      <c r="TYD71" s="24"/>
      <c r="TYE71" s="28"/>
      <c r="TYF71" s="24"/>
      <c r="TYG71" s="28"/>
      <c r="TYH71" s="24"/>
      <c r="TYI71" s="28"/>
      <c r="TYJ71" s="24"/>
      <c r="TYK71" s="28"/>
      <c r="TYL71" s="24"/>
      <c r="TYM71" s="28"/>
      <c r="TYN71" s="24"/>
      <c r="TYO71" s="28"/>
      <c r="TYP71" s="24"/>
      <c r="TYQ71" s="28"/>
      <c r="TYR71" s="24"/>
      <c r="TYS71" s="28"/>
      <c r="TYT71" s="24"/>
      <c r="TYU71" s="28"/>
      <c r="TYV71" s="24"/>
      <c r="TYW71" s="28"/>
      <c r="TYX71" s="24"/>
      <c r="TYY71" s="28"/>
      <c r="TYZ71" s="24"/>
      <c r="TZA71" s="28"/>
      <c r="TZB71" s="24"/>
      <c r="TZC71" s="28"/>
      <c r="TZD71" s="24"/>
      <c r="TZE71" s="28"/>
      <c r="TZF71" s="24"/>
      <c r="TZG71" s="28"/>
      <c r="TZH71" s="24"/>
      <c r="TZI71" s="28"/>
      <c r="TZJ71" s="24"/>
      <c r="TZK71" s="28"/>
      <c r="TZL71" s="24"/>
      <c r="TZM71" s="28"/>
      <c r="TZN71" s="24"/>
      <c r="TZO71" s="28"/>
      <c r="TZP71" s="24"/>
      <c r="TZQ71" s="28"/>
      <c r="TZR71" s="24"/>
      <c r="TZS71" s="28"/>
      <c r="TZT71" s="24"/>
      <c r="TZU71" s="28"/>
      <c r="TZV71" s="24"/>
      <c r="TZW71" s="28"/>
      <c r="TZX71" s="24"/>
      <c r="TZY71" s="28"/>
      <c r="TZZ71" s="24"/>
      <c r="UAA71" s="28"/>
      <c r="UAB71" s="24"/>
      <c r="UAC71" s="28"/>
      <c r="UAD71" s="24"/>
      <c r="UAE71" s="28"/>
      <c r="UAF71" s="24"/>
      <c r="UAG71" s="28"/>
      <c r="UAH71" s="24"/>
      <c r="UAI71" s="28"/>
      <c r="UAJ71" s="24"/>
      <c r="UAK71" s="28"/>
      <c r="UAL71" s="24"/>
      <c r="UAM71" s="28"/>
      <c r="UAN71" s="24"/>
      <c r="UAO71" s="28"/>
      <c r="UAP71" s="24"/>
      <c r="UAQ71" s="28"/>
      <c r="UAR71" s="24"/>
      <c r="UAS71" s="28"/>
      <c r="UAT71" s="24"/>
      <c r="UAU71" s="28"/>
      <c r="UAV71" s="24"/>
      <c r="UAW71" s="28"/>
      <c r="UAX71" s="24"/>
      <c r="UAY71" s="28"/>
      <c r="UAZ71" s="24"/>
      <c r="UBA71" s="28"/>
      <c r="UBB71" s="24"/>
      <c r="UBC71" s="28"/>
      <c r="UBD71" s="24"/>
      <c r="UBE71" s="28"/>
      <c r="UBF71" s="24"/>
      <c r="UBG71" s="28"/>
      <c r="UBH71" s="24"/>
      <c r="UBI71" s="28"/>
      <c r="UBJ71" s="24"/>
      <c r="UBK71" s="28"/>
      <c r="UBL71" s="24"/>
      <c r="UBM71" s="28"/>
      <c r="UBN71" s="24"/>
      <c r="UBO71" s="28"/>
      <c r="UBP71" s="24"/>
      <c r="UBQ71" s="28"/>
      <c r="UBR71" s="24"/>
      <c r="UBS71" s="28"/>
      <c r="UBT71" s="24"/>
      <c r="UBU71" s="28"/>
      <c r="UBV71" s="24"/>
      <c r="UBW71" s="28"/>
      <c r="UBX71" s="24"/>
      <c r="UBY71" s="28"/>
      <c r="UBZ71" s="24"/>
      <c r="UCA71" s="28"/>
      <c r="UCB71" s="24"/>
      <c r="UCC71" s="28"/>
      <c r="UCD71" s="24"/>
      <c r="UCE71" s="28"/>
      <c r="UCF71" s="24"/>
      <c r="UCG71" s="28"/>
      <c r="UCH71" s="24"/>
      <c r="UCI71" s="28"/>
      <c r="UCJ71" s="24"/>
      <c r="UCK71" s="28"/>
      <c r="UCL71" s="24"/>
      <c r="UCM71" s="28"/>
      <c r="UCN71" s="24"/>
      <c r="UCO71" s="28"/>
      <c r="UCP71" s="24"/>
      <c r="UCQ71" s="28"/>
      <c r="UCR71" s="24"/>
      <c r="UCS71" s="28"/>
      <c r="UCT71" s="24"/>
      <c r="UCU71" s="28"/>
      <c r="UCV71" s="24"/>
      <c r="UCW71" s="28"/>
      <c r="UCX71" s="24"/>
      <c r="UCY71" s="28"/>
      <c r="UCZ71" s="24"/>
      <c r="UDA71" s="28"/>
      <c r="UDB71" s="24"/>
      <c r="UDC71" s="28"/>
      <c r="UDD71" s="24"/>
      <c r="UDE71" s="28"/>
      <c r="UDF71" s="24"/>
      <c r="UDG71" s="28"/>
      <c r="UDH71" s="24"/>
      <c r="UDI71" s="28"/>
      <c r="UDJ71" s="24"/>
      <c r="UDK71" s="28"/>
      <c r="UDL71" s="24"/>
      <c r="UDM71" s="28"/>
      <c r="UDN71" s="24"/>
      <c r="UDO71" s="28"/>
      <c r="UDP71" s="24"/>
      <c r="UDQ71" s="28"/>
      <c r="UDR71" s="24"/>
      <c r="UDS71" s="28"/>
      <c r="UDT71" s="24"/>
      <c r="UDU71" s="28"/>
      <c r="UDV71" s="24"/>
      <c r="UDW71" s="28"/>
      <c r="UDX71" s="24"/>
      <c r="UDY71" s="28"/>
      <c r="UDZ71" s="24"/>
      <c r="UEA71" s="28"/>
      <c r="UEB71" s="24"/>
      <c r="UEC71" s="28"/>
      <c r="UED71" s="24"/>
      <c r="UEE71" s="28"/>
      <c r="UEF71" s="24"/>
      <c r="UEG71" s="28"/>
      <c r="UEH71" s="24"/>
      <c r="UEI71" s="28"/>
      <c r="UEJ71" s="24"/>
      <c r="UEK71" s="28"/>
      <c r="UEL71" s="24"/>
      <c r="UEM71" s="28"/>
      <c r="UEN71" s="24"/>
      <c r="UEO71" s="28"/>
      <c r="UEP71" s="24"/>
      <c r="UEQ71" s="28"/>
      <c r="UER71" s="24"/>
      <c r="UES71" s="28"/>
      <c r="UET71" s="24"/>
      <c r="UEU71" s="28"/>
      <c r="UEV71" s="24"/>
      <c r="UEW71" s="28"/>
      <c r="UEX71" s="24"/>
      <c r="UEY71" s="28"/>
      <c r="UEZ71" s="24"/>
      <c r="UFA71" s="28"/>
      <c r="UFB71" s="24"/>
      <c r="UFC71" s="28"/>
      <c r="UFD71" s="24"/>
      <c r="UFE71" s="28"/>
      <c r="UFF71" s="24"/>
      <c r="UFG71" s="28"/>
      <c r="UFH71" s="24"/>
      <c r="UFI71" s="28"/>
      <c r="UFJ71" s="24"/>
      <c r="UFK71" s="28"/>
      <c r="UFL71" s="24"/>
      <c r="UFM71" s="28"/>
      <c r="UFN71" s="24"/>
      <c r="UFO71" s="28"/>
      <c r="UFP71" s="24"/>
      <c r="UFQ71" s="28"/>
      <c r="UFR71" s="24"/>
      <c r="UFS71" s="28"/>
      <c r="UFT71" s="24"/>
      <c r="UFU71" s="28"/>
      <c r="UFV71" s="24"/>
      <c r="UFW71" s="28"/>
      <c r="UFX71" s="24"/>
      <c r="UFY71" s="28"/>
      <c r="UFZ71" s="24"/>
      <c r="UGA71" s="28"/>
      <c r="UGB71" s="24"/>
      <c r="UGC71" s="28"/>
      <c r="UGD71" s="24"/>
      <c r="UGE71" s="28"/>
      <c r="UGF71" s="24"/>
      <c r="UGG71" s="28"/>
      <c r="UGH71" s="24"/>
      <c r="UGI71" s="28"/>
      <c r="UGJ71" s="24"/>
      <c r="UGK71" s="28"/>
      <c r="UGL71" s="24"/>
      <c r="UGM71" s="28"/>
      <c r="UGN71" s="24"/>
      <c r="UGO71" s="28"/>
      <c r="UGP71" s="24"/>
      <c r="UGQ71" s="28"/>
      <c r="UGR71" s="24"/>
      <c r="UGS71" s="28"/>
      <c r="UGT71" s="24"/>
      <c r="UGU71" s="28"/>
      <c r="UGV71" s="24"/>
      <c r="UGW71" s="28"/>
      <c r="UGX71" s="24"/>
      <c r="UGY71" s="28"/>
      <c r="UGZ71" s="24"/>
      <c r="UHA71" s="28"/>
      <c r="UHB71" s="24"/>
      <c r="UHC71" s="28"/>
      <c r="UHD71" s="24"/>
      <c r="UHE71" s="28"/>
      <c r="UHF71" s="24"/>
      <c r="UHG71" s="28"/>
      <c r="UHH71" s="24"/>
      <c r="UHI71" s="28"/>
      <c r="UHJ71" s="24"/>
      <c r="UHK71" s="28"/>
      <c r="UHL71" s="24"/>
      <c r="UHM71" s="28"/>
      <c r="UHN71" s="24"/>
      <c r="UHO71" s="28"/>
      <c r="UHP71" s="24"/>
      <c r="UHQ71" s="28"/>
      <c r="UHR71" s="24"/>
      <c r="UHS71" s="28"/>
      <c r="UHT71" s="24"/>
      <c r="UHU71" s="28"/>
      <c r="UHV71" s="24"/>
      <c r="UHW71" s="28"/>
      <c r="UHX71" s="24"/>
      <c r="UHY71" s="28"/>
      <c r="UHZ71" s="24"/>
      <c r="UIA71" s="28"/>
      <c r="UIB71" s="24"/>
      <c r="UIC71" s="28"/>
      <c r="UID71" s="24"/>
      <c r="UIE71" s="28"/>
      <c r="UIF71" s="24"/>
      <c r="UIG71" s="28"/>
      <c r="UIH71" s="24"/>
      <c r="UII71" s="28"/>
      <c r="UIJ71" s="24"/>
      <c r="UIK71" s="28"/>
      <c r="UIL71" s="24"/>
      <c r="UIM71" s="28"/>
      <c r="UIN71" s="24"/>
      <c r="UIO71" s="28"/>
      <c r="UIP71" s="24"/>
      <c r="UIQ71" s="28"/>
      <c r="UIR71" s="24"/>
      <c r="UIS71" s="28"/>
      <c r="UIT71" s="24"/>
      <c r="UIU71" s="28"/>
      <c r="UIV71" s="24"/>
      <c r="UIW71" s="28"/>
      <c r="UIX71" s="24"/>
      <c r="UIY71" s="28"/>
      <c r="UIZ71" s="24"/>
      <c r="UJA71" s="28"/>
      <c r="UJB71" s="24"/>
      <c r="UJC71" s="28"/>
      <c r="UJD71" s="24"/>
      <c r="UJE71" s="28"/>
      <c r="UJF71" s="24"/>
      <c r="UJG71" s="28"/>
      <c r="UJH71" s="24"/>
      <c r="UJI71" s="28"/>
      <c r="UJJ71" s="24"/>
      <c r="UJK71" s="28"/>
      <c r="UJL71" s="24"/>
      <c r="UJM71" s="28"/>
      <c r="UJN71" s="24"/>
      <c r="UJO71" s="28"/>
      <c r="UJP71" s="24"/>
      <c r="UJQ71" s="28"/>
      <c r="UJR71" s="24"/>
      <c r="UJS71" s="28"/>
      <c r="UJT71" s="24"/>
      <c r="UJU71" s="28"/>
      <c r="UJV71" s="24"/>
      <c r="UJW71" s="28"/>
      <c r="UJX71" s="24"/>
      <c r="UJY71" s="28"/>
      <c r="UJZ71" s="24"/>
      <c r="UKA71" s="28"/>
      <c r="UKB71" s="24"/>
      <c r="UKC71" s="28"/>
      <c r="UKD71" s="24"/>
      <c r="UKE71" s="28"/>
      <c r="UKF71" s="24"/>
      <c r="UKG71" s="28"/>
      <c r="UKH71" s="24"/>
      <c r="UKI71" s="28"/>
      <c r="UKJ71" s="24"/>
      <c r="UKK71" s="28"/>
      <c r="UKL71" s="24"/>
      <c r="UKM71" s="28"/>
      <c r="UKN71" s="24"/>
      <c r="UKO71" s="28"/>
      <c r="UKP71" s="24"/>
      <c r="UKQ71" s="28"/>
      <c r="UKR71" s="24"/>
      <c r="UKS71" s="28"/>
      <c r="UKT71" s="24"/>
      <c r="UKU71" s="28"/>
      <c r="UKV71" s="24"/>
      <c r="UKW71" s="28"/>
      <c r="UKX71" s="24"/>
      <c r="UKY71" s="28"/>
      <c r="UKZ71" s="24"/>
      <c r="ULA71" s="28"/>
      <c r="ULB71" s="24"/>
      <c r="ULC71" s="28"/>
      <c r="ULD71" s="24"/>
      <c r="ULE71" s="28"/>
      <c r="ULF71" s="24"/>
      <c r="ULG71" s="28"/>
      <c r="ULH71" s="24"/>
      <c r="ULI71" s="28"/>
      <c r="ULJ71" s="24"/>
      <c r="ULK71" s="28"/>
      <c r="ULL71" s="24"/>
      <c r="ULM71" s="28"/>
      <c r="ULN71" s="24"/>
      <c r="ULO71" s="28"/>
      <c r="ULP71" s="24"/>
      <c r="ULQ71" s="28"/>
      <c r="ULR71" s="24"/>
      <c r="ULS71" s="28"/>
      <c r="ULT71" s="24"/>
      <c r="ULU71" s="28"/>
      <c r="ULV71" s="24"/>
      <c r="ULW71" s="28"/>
      <c r="ULX71" s="24"/>
      <c r="ULY71" s="28"/>
      <c r="ULZ71" s="24"/>
      <c r="UMA71" s="28"/>
      <c r="UMB71" s="24"/>
      <c r="UMC71" s="28"/>
      <c r="UMD71" s="24"/>
      <c r="UME71" s="28"/>
      <c r="UMF71" s="24"/>
      <c r="UMG71" s="28"/>
      <c r="UMH71" s="24"/>
      <c r="UMI71" s="28"/>
      <c r="UMJ71" s="24"/>
      <c r="UMK71" s="28"/>
      <c r="UML71" s="24"/>
      <c r="UMM71" s="28"/>
      <c r="UMN71" s="24"/>
      <c r="UMO71" s="28"/>
      <c r="UMP71" s="24"/>
      <c r="UMQ71" s="28"/>
      <c r="UMR71" s="24"/>
      <c r="UMS71" s="28"/>
      <c r="UMT71" s="24"/>
      <c r="UMU71" s="28"/>
      <c r="UMV71" s="24"/>
      <c r="UMW71" s="28"/>
      <c r="UMX71" s="24"/>
      <c r="UMY71" s="28"/>
      <c r="UMZ71" s="24"/>
      <c r="UNA71" s="28"/>
      <c r="UNB71" s="24"/>
      <c r="UNC71" s="28"/>
      <c r="UND71" s="24"/>
      <c r="UNE71" s="28"/>
      <c r="UNF71" s="24"/>
      <c r="UNG71" s="28"/>
      <c r="UNH71" s="24"/>
      <c r="UNI71" s="28"/>
      <c r="UNJ71" s="24"/>
      <c r="UNK71" s="28"/>
      <c r="UNL71" s="24"/>
      <c r="UNM71" s="28"/>
      <c r="UNN71" s="24"/>
      <c r="UNO71" s="28"/>
      <c r="UNP71" s="24"/>
      <c r="UNQ71" s="28"/>
      <c r="UNR71" s="24"/>
      <c r="UNS71" s="28"/>
      <c r="UNT71" s="24"/>
      <c r="UNU71" s="28"/>
      <c r="UNV71" s="24"/>
      <c r="UNW71" s="28"/>
      <c r="UNX71" s="24"/>
      <c r="UNY71" s="28"/>
      <c r="UNZ71" s="24"/>
      <c r="UOA71" s="28"/>
      <c r="UOB71" s="24"/>
      <c r="UOC71" s="28"/>
      <c r="UOD71" s="24"/>
      <c r="UOE71" s="28"/>
      <c r="UOF71" s="24"/>
      <c r="UOG71" s="28"/>
      <c r="UOH71" s="24"/>
      <c r="UOI71" s="28"/>
      <c r="UOJ71" s="24"/>
      <c r="UOK71" s="28"/>
      <c r="UOL71" s="24"/>
      <c r="UOM71" s="28"/>
      <c r="UON71" s="24"/>
      <c r="UOO71" s="28"/>
      <c r="UOP71" s="24"/>
      <c r="UOQ71" s="28"/>
      <c r="UOR71" s="24"/>
      <c r="UOS71" s="28"/>
      <c r="UOT71" s="24"/>
      <c r="UOU71" s="28"/>
      <c r="UOV71" s="24"/>
      <c r="UOW71" s="28"/>
      <c r="UOX71" s="24"/>
      <c r="UOY71" s="28"/>
      <c r="UOZ71" s="24"/>
      <c r="UPA71" s="28"/>
      <c r="UPB71" s="24"/>
      <c r="UPC71" s="28"/>
      <c r="UPD71" s="24"/>
      <c r="UPE71" s="28"/>
      <c r="UPF71" s="24"/>
      <c r="UPG71" s="28"/>
      <c r="UPH71" s="24"/>
      <c r="UPI71" s="28"/>
      <c r="UPJ71" s="24"/>
      <c r="UPK71" s="28"/>
      <c r="UPL71" s="24"/>
      <c r="UPM71" s="28"/>
      <c r="UPN71" s="24"/>
      <c r="UPO71" s="28"/>
      <c r="UPP71" s="24"/>
      <c r="UPQ71" s="28"/>
      <c r="UPR71" s="24"/>
      <c r="UPS71" s="28"/>
      <c r="UPT71" s="24"/>
      <c r="UPU71" s="28"/>
      <c r="UPV71" s="24"/>
      <c r="UPW71" s="28"/>
      <c r="UPX71" s="24"/>
      <c r="UPY71" s="28"/>
      <c r="UPZ71" s="24"/>
      <c r="UQA71" s="28"/>
      <c r="UQB71" s="24"/>
      <c r="UQC71" s="28"/>
      <c r="UQD71" s="24"/>
      <c r="UQE71" s="28"/>
      <c r="UQF71" s="24"/>
      <c r="UQG71" s="28"/>
      <c r="UQH71" s="24"/>
      <c r="UQI71" s="28"/>
      <c r="UQJ71" s="24"/>
      <c r="UQK71" s="28"/>
      <c r="UQL71" s="24"/>
      <c r="UQM71" s="28"/>
      <c r="UQN71" s="24"/>
      <c r="UQO71" s="28"/>
      <c r="UQP71" s="24"/>
      <c r="UQQ71" s="28"/>
      <c r="UQR71" s="24"/>
      <c r="UQS71" s="28"/>
      <c r="UQT71" s="24"/>
      <c r="UQU71" s="28"/>
      <c r="UQV71" s="24"/>
      <c r="UQW71" s="28"/>
      <c r="UQX71" s="24"/>
      <c r="UQY71" s="28"/>
      <c r="UQZ71" s="24"/>
      <c r="URA71" s="28"/>
      <c r="URB71" s="24"/>
      <c r="URC71" s="28"/>
      <c r="URD71" s="24"/>
      <c r="URE71" s="28"/>
      <c r="URF71" s="24"/>
      <c r="URG71" s="28"/>
      <c r="URH71" s="24"/>
      <c r="URI71" s="28"/>
      <c r="URJ71" s="24"/>
      <c r="URK71" s="28"/>
      <c r="URL71" s="24"/>
      <c r="URM71" s="28"/>
      <c r="URN71" s="24"/>
      <c r="URO71" s="28"/>
      <c r="URP71" s="24"/>
      <c r="URQ71" s="28"/>
      <c r="URR71" s="24"/>
      <c r="URS71" s="28"/>
      <c r="URT71" s="24"/>
      <c r="URU71" s="28"/>
      <c r="URV71" s="24"/>
      <c r="URW71" s="28"/>
      <c r="URX71" s="24"/>
      <c r="URY71" s="28"/>
      <c r="URZ71" s="24"/>
      <c r="USA71" s="28"/>
      <c r="USB71" s="24"/>
      <c r="USC71" s="28"/>
      <c r="USD71" s="24"/>
      <c r="USE71" s="28"/>
      <c r="USF71" s="24"/>
      <c r="USG71" s="28"/>
      <c r="USH71" s="24"/>
      <c r="USI71" s="28"/>
      <c r="USJ71" s="24"/>
      <c r="USK71" s="28"/>
      <c r="USL71" s="24"/>
      <c r="USM71" s="28"/>
      <c r="USN71" s="24"/>
      <c r="USO71" s="28"/>
      <c r="USP71" s="24"/>
      <c r="USQ71" s="28"/>
      <c r="USR71" s="24"/>
      <c r="USS71" s="28"/>
      <c r="UST71" s="24"/>
      <c r="USU71" s="28"/>
      <c r="USV71" s="24"/>
      <c r="USW71" s="28"/>
      <c r="USX71" s="24"/>
      <c r="USY71" s="28"/>
      <c r="USZ71" s="24"/>
      <c r="UTA71" s="28"/>
      <c r="UTB71" s="24"/>
      <c r="UTC71" s="28"/>
      <c r="UTD71" s="24"/>
      <c r="UTE71" s="28"/>
      <c r="UTF71" s="24"/>
      <c r="UTG71" s="28"/>
      <c r="UTH71" s="24"/>
      <c r="UTI71" s="28"/>
      <c r="UTJ71" s="24"/>
      <c r="UTK71" s="28"/>
      <c r="UTL71" s="24"/>
      <c r="UTM71" s="28"/>
      <c r="UTN71" s="24"/>
      <c r="UTO71" s="28"/>
      <c r="UTP71" s="24"/>
      <c r="UTQ71" s="28"/>
      <c r="UTR71" s="24"/>
      <c r="UTS71" s="28"/>
      <c r="UTT71" s="24"/>
      <c r="UTU71" s="28"/>
      <c r="UTV71" s="24"/>
      <c r="UTW71" s="28"/>
      <c r="UTX71" s="24"/>
      <c r="UTY71" s="28"/>
      <c r="UTZ71" s="24"/>
      <c r="UUA71" s="28"/>
      <c r="UUB71" s="24"/>
      <c r="UUC71" s="28"/>
      <c r="UUD71" s="24"/>
      <c r="UUE71" s="28"/>
      <c r="UUF71" s="24"/>
      <c r="UUG71" s="28"/>
      <c r="UUH71" s="24"/>
      <c r="UUI71" s="28"/>
      <c r="UUJ71" s="24"/>
      <c r="UUK71" s="28"/>
      <c r="UUL71" s="24"/>
      <c r="UUM71" s="28"/>
      <c r="UUN71" s="24"/>
      <c r="UUO71" s="28"/>
      <c r="UUP71" s="24"/>
      <c r="UUQ71" s="28"/>
      <c r="UUR71" s="24"/>
      <c r="UUS71" s="28"/>
      <c r="UUT71" s="24"/>
      <c r="UUU71" s="28"/>
      <c r="UUV71" s="24"/>
      <c r="UUW71" s="28"/>
      <c r="UUX71" s="24"/>
      <c r="UUY71" s="28"/>
      <c r="UUZ71" s="24"/>
      <c r="UVA71" s="28"/>
      <c r="UVB71" s="24"/>
      <c r="UVC71" s="28"/>
      <c r="UVD71" s="24"/>
      <c r="UVE71" s="28"/>
      <c r="UVF71" s="24"/>
      <c r="UVG71" s="28"/>
      <c r="UVH71" s="24"/>
      <c r="UVI71" s="28"/>
      <c r="UVJ71" s="24"/>
      <c r="UVK71" s="28"/>
      <c r="UVL71" s="24"/>
      <c r="UVM71" s="28"/>
      <c r="UVN71" s="24"/>
      <c r="UVO71" s="28"/>
      <c r="UVP71" s="24"/>
      <c r="UVQ71" s="28"/>
      <c r="UVR71" s="24"/>
      <c r="UVS71" s="28"/>
      <c r="UVT71" s="24"/>
      <c r="UVU71" s="28"/>
      <c r="UVV71" s="24"/>
      <c r="UVW71" s="28"/>
      <c r="UVX71" s="24"/>
      <c r="UVY71" s="28"/>
      <c r="UVZ71" s="24"/>
      <c r="UWA71" s="28"/>
      <c r="UWB71" s="24"/>
      <c r="UWC71" s="28"/>
      <c r="UWD71" s="24"/>
      <c r="UWE71" s="28"/>
      <c r="UWF71" s="24"/>
      <c r="UWG71" s="28"/>
      <c r="UWH71" s="24"/>
      <c r="UWI71" s="28"/>
      <c r="UWJ71" s="24"/>
      <c r="UWK71" s="28"/>
      <c r="UWL71" s="24"/>
      <c r="UWM71" s="28"/>
      <c r="UWN71" s="24"/>
      <c r="UWO71" s="28"/>
      <c r="UWP71" s="24"/>
      <c r="UWQ71" s="28"/>
      <c r="UWR71" s="24"/>
      <c r="UWS71" s="28"/>
      <c r="UWT71" s="24"/>
      <c r="UWU71" s="28"/>
      <c r="UWV71" s="24"/>
      <c r="UWW71" s="28"/>
      <c r="UWX71" s="24"/>
      <c r="UWY71" s="28"/>
      <c r="UWZ71" s="24"/>
      <c r="UXA71" s="28"/>
      <c r="UXB71" s="24"/>
      <c r="UXC71" s="28"/>
      <c r="UXD71" s="24"/>
      <c r="UXE71" s="28"/>
      <c r="UXF71" s="24"/>
      <c r="UXG71" s="28"/>
      <c r="UXH71" s="24"/>
      <c r="UXI71" s="28"/>
      <c r="UXJ71" s="24"/>
      <c r="UXK71" s="28"/>
      <c r="UXL71" s="24"/>
      <c r="UXM71" s="28"/>
      <c r="UXN71" s="24"/>
      <c r="UXO71" s="28"/>
      <c r="UXP71" s="24"/>
      <c r="UXQ71" s="28"/>
      <c r="UXR71" s="24"/>
      <c r="UXS71" s="28"/>
      <c r="UXT71" s="24"/>
      <c r="UXU71" s="28"/>
      <c r="UXV71" s="24"/>
      <c r="UXW71" s="28"/>
      <c r="UXX71" s="24"/>
      <c r="UXY71" s="28"/>
      <c r="UXZ71" s="24"/>
      <c r="UYA71" s="28"/>
      <c r="UYB71" s="24"/>
      <c r="UYC71" s="28"/>
      <c r="UYD71" s="24"/>
      <c r="UYE71" s="28"/>
      <c r="UYF71" s="24"/>
      <c r="UYG71" s="28"/>
      <c r="UYH71" s="24"/>
      <c r="UYI71" s="28"/>
      <c r="UYJ71" s="24"/>
      <c r="UYK71" s="28"/>
      <c r="UYL71" s="24"/>
      <c r="UYM71" s="28"/>
      <c r="UYN71" s="24"/>
      <c r="UYO71" s="28"/>
      <c r="UYP71" s="24"/>
      <c r="UYQ71" s="28"/>
      <c r="UYR71" s="24"/>
      <c r="UYS71" s="28"/>
      <c r="UYT71" s="24"/>
      <c r="UYU71" s="28"/>
      <c r="UYV71" s="24"/>
      <c r="UYW71" s="28"/>
      <c r="UYX71" s="24"/>
      <c r="UYY71" s="28"/>
      <c r="UYZ71" s="24"/>
      <c r="UZA71" s="28"/>
      <c r="UZB71" s="24"/>
      <c r="UZC71" s="28"/>
      <c r="UZD71" s="24"/>
      <c r="UZE71" s="28"/>
      <c r="UZF71" s="24"/>
      <c r="UZG71" s="28"/>
      <c r="UZH71" s="24"/>
      <c r="UZI71" s="28"/>
      <c r="UZJ71" s="24"/>
      <c r="UZK71" s="28"/>
      <c r="UZL71" s="24"/>
      <c r="UZM71" s="28"/>
      <c r="UZN71" s="24"/>
      <c r="UZO71" s="28"/>
      <c r="UZP71" s="24"/>
      <c r="UZQ71" s="28"/>
      <c r="UZR71" s="24"/>
      <c r="UZS71" s="28"/>
      <c r="UZT71" s="24"/>
      <c r="UZU71" s="28"/>
      <c r="UZV71" s="24"/>
      <c r="UZW71" s="28"/>
      <c r="UZX71" s="24"/>
      <c r="UZY71" s="28"/>
      <c r="UZZ71" s="24"/>
      <c r="VAA71" s="28"/>
      <c r="VAB71" s="24"/>
      <c r="VAC71" s="28"/>
      <c r="VAD71" s="24"/>
      <c r="VAE71" s="28"/>
      <c r="VAF71" s="24"/>
      <c r="VAG71" s="28"/>
      <c r="VAH71" s="24"/>
      <c r="VAI71" s="28"/>
      <c r="VAJ71" s="24"/>
      <c r="VAK71" s="28"/>
      <c r="VAL71" s="24"/>
      <c r="VAM71" s="28"/>
      <c r="VAN71" s="24"/>
      <c r="VAO71" s="28"/>
      <c r="VAP71" s="24"/>
      <c r="VAQ71" s="28"/>
      <c r="VAR71" s="24"/>
      <c r="VAS71" s="28"/>
      <c r="VAT71" s="24"/>
      <c r="VAU71" s="28"/>
      <c r="VAV71" s="24"/>
      <c r="VAW71" s="28"/>
      <c r="VAX71" s="24"/>
      <c r="VAY71" s="28"/>
      <c r="VAZ71" s="24"/>
      <c r="VBA71" s="28"/>
      <c r="VBB71" s="24"/>
      <c r="VBC71" s="28"/>
      <c r="VBD71" s="24"/>
      <c r="VBE71" s="28"/>
      <c r="VBF71" s="24"/>
      <c r="VBG71" s="28"/>
      <c r="VBH71" s="24"/>
      <c r="VBI71" s="28"/>
      <c r="VBJ71" s="24"/>
      <c r="VBK71" s="28"/>
      <c r="VBL71" s="24"/>
      <c r="VBM71" s="28"/>
      <c r="VBN71" s="24"/>
      <c r="VBO71" s="28"/>
      <c r="VBP71" s="24"/>
      <c r="VBQ71" s="28"/>
      <c r="VBR71" s="24"/>
      <c r="VBS71" s="28"/>
      <c r="VBT71" s="24"/>
      <c r="VBU71" s="28"/>
      <c r="VBV71" s="24"/>
      <c r="VBW71" s="28"/>
      <c r="VBX71" s="24"/>
      <c r="VBY71" s="28"/>
      <c r="VBZ71" s="24"/>
      <c r="VCA71" s="28"/>
      <c r="VCB71" s="24"/>
      <c r="VCC71" s="28"/>
      <c r="VCD71" s="24"/>
      <c r="VCE71" s="28"/>
      <c r="VCF71" s="24"/>
      <c r="VCG71" s="28"/>
      <c r="VCH71" s="24"/>
      <c r="VCI71" s="28"/>
      <c r="VCJ71" s="24"/>
      <c r="VCK71" s="28"/>
      <c r="VCL71" s="24"/>
      <c r="VCM71" s="28"/>
      <c r="VCN71" s="24"/>
      <c r="VCO71" s="28"/>
      <c r="VCP71" s="24"/>
      <c r="VCQ71" s="28"/>
      <c r="VCR71" s="24"/>
      <c r="VCS71" s="28"/>
      <c r="VCT71" s="24"/>
      <c r="VCU71" s="28"/>
      <c r="VCV71" s="24"/>
      <c r="VCW71" s="28"/>
      <c r="VCX71" s="24"/>
      <c r="VCY71" s="28"/>
      <c r="VCZ71" s="24"/>
      <c r="VDA71" s="28"/>
      <c r="VDB71" s="24"/>
      <c r="VDC71" s="28"/>
      <c r="VDD71" s="24"/>
      <c r="VDE71" s="28"/>
      <c r="VDF71" s="24"/>
      <c r="VDG71" s="28"/>
      <c r="VDH71" s="24"/>
      <c r="VDI71" s="28"/>
      <c r="VDJ71" s="24"/>
      <c r="VDK71" s="28"/>
      <c r="VDL71" s="24"/>
      <c r="VDM71" s="28"/>
      <c r="VDN71" s="24"/>
      <c r="VDO71" s="28"/>
      <c r="VDP71" s="24"/>
      <c r="VDQ71" s="28"/>
      <c r="VDR71" s="24"/>
      <c r="VDS71" s="28"/>
      <c r="VDT71" s="24"/>
      <c r="VDU71" s="28"/>
      <c r="VDV71" s="24"/>
      <c r="VDW71" s="28"/>
      <c r="VDX71" s="24"/>
      <c r="VDY71" s="28"/>
      <c r="VDZ71" s="24"/>
      <c r="VEA71" s="28"/>
      <c r="VEB71" s="24"/>
      <c r="VEC71" s="28"/>
      <c r="VED71" s="24"/>
      <c r="VEE71" s="28"/>
      <c r="VEF71" s="24"/>
      <c r="VEG71" s="28"/>
      <c r="VEH71" s="24"/>
      <c r="VEI71" s="28"/>
      <c r="VEJ71" s="24"/>
      <c r="VEK71" s="28"/>
      <c r="VEL71" s="24"/>
      <c r="VEM71" s="28"/>
      <c r="VEN71" s="24"/>
      <c r="VEO71" s="28"/>
      <c r="VEP71" s="24"/>
      <c r="VEQ71" s="28"/>
      <c r="VER71" s="24"/>
      <c r="VES71" s="28"/>
      <c r="VET71" s="24"/>
      <c r="VEU71" s="28"/>
      <c r="VEV71" s="24"/>
      <c r="VEW71" s="28"/>
      <c r="VEX71" s="24"/>
      <c r="VEY71" s="28"/>
      <c r="VEZ71" s="24"/>
      <c r="VFA71" s="28"/>
      <c r="VFB71" s="24"/>
      <c r="VFC71" s="28"/>
      <c r="VFD71" s="24"/>
      <c r="VFE71" s="28"/>
      <c r="VFF71" s="24"/>
      <c r="VFG71" s="28"/>
      <c r="VFH71" s="24"/>
      <c r="VFI71" s="28"/>
      <c r="VFJ71" s="24"/>
      <c r="VFK71" s="28"/>
      <c r="VFL71" s="24"/>
      <c r="VFM71" s="28"/>
      <c r="VFN71" s="24"/>
      <c r="VFO71" s="28"/>
      <c r="VFP71" s="24"/>
      <c r="VFQ71" s="28"/>
      <c r="VFR71" s="24"/>
      <c r="VFS71" s="28"/>
      <c r="VFT71" s="24"/>
      <c r="VFU71" s="28"/>
      <c r="VFV71" s="24"/>
      <c r="VFW71" s="28"/>
      <c r="VFX71" s="24"/>
      <c r="VFY71" s="28"/>
      <c r="VFZ71" s="24"/>
      <c r="VGA71" s="28"/>
      <c r="VGB71" s="24"/>
      <c r="VGC71" s="28"/>
      <c r="VGD71" s="24"/>
      <c r="VGE71" s="28"/>
      <c r="VGF71" s="24"/>
      <c r="VGG71" s="28"/>
      <c r="VGH71" s="24"/>
      <c r="VGI71" s="28"/>
      <c r="VGJ71" s="24"/>
      <c r="VGK71" s="28"/>
      <c r="VGL71" s="24"/>
      <c r="VGM71" s="28"/>
      <c r="VGN71" s="24"/>
      <c r="VGO71" s="28"/>
      <c r="VGP71" s="24"/>
      <c r="VGQ71" s="28"/>
      <c r="VGR71" s="24"/>
      <c r="VGS71" s="28"/>
      <c r="VGT71" s="24"/>
      <c r="VGU71" s="28"/>
      <c r="VGV71" s="24"/>
      <c r="VGW71" s="28"/>
      <c r="VGX71" s="24"/>
      <c r="VGY71" s="28"/>
      <c r="VGZ71" s="24"/>
      <c r="VHA71" s="28"/>
      <c r="VHB71" s="24"/>
      <c r="VHC71" s="28"/>
      <c r="VHD71" s="24"/>
      <c r="VHE71" s="28"/>
      <c r="VHF71" s="24"/>
      <c r="VHG71" s="28"/>
      <c r="VHH71" s="24"/>
      <c r="VHI71" s="28"/>
      <c r="VHJ71" s="24"/>
      <c r="VHK71" s="28"/>
      <c r="VHL71" s="24"/>
      <c r="VHM71" s="28"/>
      <c r="VHN71" s="24"/>
      <c r="VHO71" s="28"/>
      <c r="VHP71" s="24"/>
      <c r="VHQ71" s="28"/>
      <c r="VHR71" s="24"/>
      <c r="VHS71" s="28"/>
      <c r="VHT71" s="24"/>
      <c r="VHU71" s="28"/>
      <c r="VHV71" s="24"/>
      <c r="VHW71" s="28"/>
      <c r="VHX71" s="24"/>
      <c r="VHY71" s="28"/>
      <c r="VHZ71" s="24"/>
      <c r="VIA71" s="28"/>
      <c r="VIB71" s="24"/>
      <c r="VIC71" s="28"/>
      <c r="VID71" s="24"/>
      <c r="VIE71" s="28"/>
      <c r="VIF71" s="24"/>
      <c r="VIG71" s="28"/>
      <c r="VIH71" s="24"/>
      <c r="VII71" s="28"/>
      <c r="VIJ71" s="24"/>
      <c r="VIK71" s="28"/>
      <c r="VIL71" s="24"/>
      <c r="VIM71" s="28"/>
      <c r="VIN71" s="24"/>
      <c r="VIO71" s="28"/>
      <c r="VIP71" s="24"/>
      <c r="VIQ71" s="28"/>
      <c r="VIR71" s="24"/>
      <c r="VIS71" s="28"/>
      <c r="VIT71" s="24"/>
      <c r="VIU71" s="28"/>
      <c r="VIV71" s="24"/>
      <c r="VIW71" s="28"/>
      <c r="VIX71" s="24"/>
      <c r="VIY71" s="28"/>
      <c r="VIZ71" s="24"/>
      <c r="VJA71" s="28"/>
      <c r="VJB71" s="24"/>
      <c r="VJC71" s="28"/>
      <c r="VJD71" s="24"/>
      <c r="VJE71" s="28"/>
      <c r="VJF71" s="24"/>
      <c r="VJG71" s="28"/>
      <c r="VJH71" s="24"/>
      <c r="VJI71" s="28"/>
      <c r="VJJ71" s="24"/>
      <c r="VJK71" s="28"/>
      <c r="VJL71" s="24"/>
      <c r="VJM71" s="28"/>
      <c r="VJN71" s="24"/>
      <c r="VJO71" s="28"/>
      <c r="VJP71" s="24"/>
      <c r="VJQ71" s="28"/>
      <c r="VJR71" s="24"/>
      <c r="VJS71" s="28"/>
      <c r="VJT71" s="24"/>
      <c r="VJU71" s="28"/>
      <c r="VJV71" s="24"/>
      <c r="VJW71" s="28"/>
      <c r="VJX71" s="24"/>
      <c r="VJY71" s="28"/>
      <c r="VJZ71" s="24"/>
      <c r="VKA71" s="28"/>
      <c r="VKB71" s="24"/>
      <c r="VKC71" s="28"/>
      <c r="VKD71" s="24"/>
      <c r="VKE71" s="28"/>
      <c r="VKF71" s="24"/>
      <c r="VKG71" s="28"/>
      <c r="VKH71" s="24"/>
      <c r="VKI71" s="28"/>
      <c r="VKJ71" s="24"/>
      <c r="VKK71" s="28"/>
      <c r="VKL71" s="24"/>
      <c r="VKM71" s="28"/>
      <c r="VKN71" s="24"/>
      <c r="VKO71" s="28"/>
      <c r="VKP71" s="24"/>
      <c r="VKQ71" s="28"/>
      <c r="VKR71" s="24"/>
      <c r="VKS71" s="28"/>
      <c r="VKT71" s="24"/>
      <c r="VKU71" s="28"/>
      <c r="VKV71" s="24"/>
      <c r="VKW71" s="28"/>
      <c r="VKX71" s="24"/>
      <c r="VKY71" s="28"/>
      <c r="VKZ71" s="24"/>
      <c r="VLA71" s="28"/>
      <c r="VLB71" s="24"/>
      <c r="VLC71" s="28"/>
      <c r="VLD71" s="24"/>
      <c r="VLE71" s="28"/>
      <c r="VLF71" s="24"/>
      <c r="VLG71" s="28"/>
      <c r="VLH71" s="24"/>
      <c r="VLI71" s="28"/>
      <c r="VLJ71" s="24"/>
      <c r="VLK71" s="28"/>
      <c r="VLL71" s="24"/>
      <c r="VLM71" s="28"/>
      <c r="VLN71" s="24"/>
      <c r="VLO71" s="28"/>
      <c r="VLP71" s="24"/>
      <c r="VLQ71" s="28"/>
      <c r="VLR71" s="24"/>
      <c r="VLS71" s="28"/>
      <c r="VLT71" s="24"/>
      <c r="VLU71" s="28"/>
      <c r="VLV71" s="24"/>
      <c r="VLW71" s="28"/>
      <c r="VLX71" s="24"/>
      <c r="VLY71" s="28"/>
      <c r="VLZ71" s="24"/>
      <c r="VMA71" s="28"/>
      <c r="VMB71" s="24"/>
      <c r="VMC71" s="28"/>
      <c r="VMD71" s="24"/>
      <c r="VME71" s="28"/>
      <c r="VMF71" s="24"/>
      <c r="VMG71" s="28"/>
      <c r="VMH71" s="24"/>
      <c r="VMI71" s="28"/>
      <c r="VMJ71" s="24"/>
      <c r="VMK71" s="28"/>
      <c r="VML71" s="24"/>
      <c r="VMM71" s="28"/>
      <c r="VMN71" s="24"/>
      <c r="VMO71" s="28"/>
      <c r="VMP71" s="24"/>
      <c r="VMQ71" s="28"/>
      <c r="VMR71" s="24"/>
      <c r="VMS71" s="28"/>
      <c r="VMT71" s="24"/>
      <c r="VMU71" s="28"/>
      <c r="VMV71" s="24"/>
      <c r="VMW71" s="28"/>
      <c r="VMX71" s="24"/>
      <c r="VMY71" s="28"/>
      <c r="VMZ71" s="24"/>
      <c r="VNA71" s="28"/>
      <c r="VNB71" s="24"/>
      <c r="VNC71" s="28"/>
      <c r="VND71" s="24"/>
      <c r="VNE71" s="28"/>
      <c r="VNF71" s="24"/>
      <c r="VNG71" s="28"/>
      <c r="VNH71" s="24"/>
      <c r="VNI71" s="28"/>
      <c r="VNJ71" s="24"/>
      <c r="VNK71" s="28"/>
      <c r="VNL71" s="24"/>
      <c r="VNM71" s="28"/>
      <c r="VNN71" s="24"/>
      <c r="VNO71" s="28"/>
      <c r="VNP71" s="24"/>
      <c r="VNQ71" s="28"/>
      <c r="VNR71" s="24"/>
      <c r="VNS71" s="28"/>
      <c r="VNT71" s="24"/>
      <c r="VNU71" s="28"/>
      <c r="VNV71" s="24"/>
      <c r="VNW71" s="28"/>
      <c r="VNX71" s="24"/>
      <c r="VNY71" s="28"/>
      <c r="VNZ71" s="24"/>
      <c r="VOA71" s="28"/>
      <c r="VOB71" s="24"/>
      <c r="VOC71" s="28"/>
      <c r="VOD71" s="24"/>
      <c r="VOE71" s="28"/>
      <c r="VOF71" s="24"/>
      <c r="VOG71" s="28"/>
      <c r="VOH71" s="24"/>
      <c r="VOI71" s="28"/>
      <c r="VOJ71" s="24"/>
      <c r="VOK71" s="28"/>
      <c r="VOL71" s="24"/>
      <c r="VOM71" s="28"/>
      <c r="VON71" s="24"/>
      <c r="VOO71" s="28"/>
      <c r="VOP71" s="24"/>
      <c r="VOQ71" s="28"/>
      <c r="VOR71" s="24"/>
      <c r="VOS71" s="28"/>
      <c r="VOT71" s="24"/>
      <c r="VOU71" s="28"/>
      <c r="VOV71" s="24"/>
      <c r="VOW71" s="28"/>
      <c r="VOX71" s="24"/>
      <c r="VOY71" s="28"/>
      <c r="VOZ71" s="24"/>
      <c r="VPA71" s="28"/>
      <c r="VPB71" s="24"/>
      <c r="VPC71" s="28"/>
      <c r="VPD71" s="24"/>
      <c r="VPE71" s="28"/>
      <c r="VPF71" s="24"/>
      <c r="VPG71" s="28"/>
      <c r="VPH71" s="24"/>
      <c r="VPI71" s="28"/>
      <c r="VPJ71" s="24"/>
      <c r="VPK71" s="28"/>
      <c r="VPL71" s="24"/>
      <c r="VPM71" s="28"/>
      <c r="VPN71" s="24"/>
      <c r="VPO71" s="28"/>
      <c r="VPP71" s="24"/>
      <c r="VPQ71" s="28"/>
      <c r="VPR71" s="24"/>
      <c r="VPS71" s="28"/>
      <c r="VPT71" s="24"/>
      <c r="VPU71" s="28"/>
      <c r="VPV71" s="24"/>
      <c r="VPW71" s="28"/>
      <c r="VPX71" s="24"/>
      <c r="VPY71" s="28"/>
      <c r="VPZ71" s="24"/>
      <c r="VQA71" s="28"/>
      <c r="VQB71" s="24"/>
      <c r="VQC71" s="28"/>
      <c r="VQD71" s="24"/>
      <c r="VQE71" s="28"/>
      <c r="VQF71" s="24"/>
      <c r="VQG71" s="28"/>
      <c r="VQH71" s="24"/>
      <c r="VQI71" s="28"/>
      <c r="VQJ71" s="24"/>
      <c r="VQK71" s="28"/>
      <c r="VQL71" s="24"/>
      <c r="VQM71" s="28"/>
      <c r="VQN71" s="24"/>
      <c r="VQO71" s="28"/>
      <c r="VQP71" s="24"/>
      <c r="VQQ71" s="28"/>
      <c r="VQR71" s="24"/>
      <c r="VQS71" s="28"/>
      <c r="VQT71" s="24"/>
      <c r="VQU71" s="28"/>
      <c r="VQV71" s="24"/>
      <c r="VQW71" s="28"/>
      <c r="VQX71" s="24"/>
      <c r="VQY71" s="28"/>
      <c r="VQZ71" s="24"/>
      <c r="VRA71" s="28"/>
      <c r="VRB71" s="24"/>
      <c r="VRC71" s="28"/>
      <c r="VRD71" s="24"/>
      <c r="VRE71" s="28"/>
      <c r="VRF71" s="24"/>
      <c r="VRG71" s="28"/>
      <c r="VRH71" s="24"/>
      <c r="VRI71" s="28"/>
      <c r="VRJ71" s="24"/>
      <c r="VRK71" s="28"/>
      <c r="VRL71" s="24"/>
      <c r="VRM71" s="28"/>
      <c r="VRN71" s="24"/>
      <c r="VRO71" s="28"/>
      <c r="VRP71" s="24"/>
      <c r="VRQ71" s="28"/>
      <c r="VRR71" s="24"/>
      <c r="VRS71" s="28"/>
      <c r="VRT71" s="24"/>
      <c r="VRU71" s="28"/>
      <c r="VRV71" s="24"/>
      <c r="VRW71" s="28"/>
      <c r="VRX71" s="24"/>
      <c r="VRY71" s="28"/>
      <c r="VRZ71" s="24"/>
      <c r="VSA71" s="28"/>
      <c r="VSB71" s="24"/>
      <c r="VSC71" s="28"/>
      <c r="VSD71" s="24"/>
      <c r="VSE71" s="28"/>
      <c r="VSF71" s="24"/>
      <c r="VSG71" s="28"/>
      <c r="VSH71" s="24"/>
      <c r="VSI71" s="28"/>
      <c r="VSJ71" s="24"/>
      <c r="VSK71" s="28"/>
      <c r="VSL71" s="24"/>
      <c r="VSM71" s="28"/>
      <c r="VSN71" s="24"/>
      <c r="VSO71" s="28"/>
      <c r="VSP71" s="24"/>
      <c r="VSQ71" s="28"/>
      <c r="VSR71" s="24"/>
      <c r="VSS71" s="28"/>
      <c r="VST71" s="24"/>
      <c r="VSU71" s="28"/>
      <c r="VSV71" s="24"/>
      <c r="VSW71" s="28"/>
      <c r="VSX71" s="24"/>
      <c r="VSY71" s="28"/>
      <c r="VSZ71" s="24"/>
      <c r="VTA71" s="28"/>
      <c r="VTB71" s="24"/>
      <c r="VTC71" s="28"/>
      <c r="VTD71" s="24"/>
      <c r="VTE71" s="28"/>
      <c r="VTF71" s="24"/>
      <c r="VTG71" s="28"/>
      <c r="VTH71" s="24"/>
      <c r="VTI71" s="28"/>
      <c r="VTJ71" s="24"/>
      <c r="VTK71" s="28"/>
      <c r="VTL71" s="24"/>
      <c r="VTM71" s="28"/>
      <c r="VTN71" s="24"/>
      <c r="VTO71" s="28"/>
      <c r="VTP71" s="24"/>
      <c r="VTQ71" s="28"/>
      <c r="VTR71" s="24"/>
      <c r="VTS71" s="28"/>
      <c r="VTT71" s="24"/>
      <c r="VTU71" s="28"/>
      <c r="VTV71" s="24"/>
      <c r="VTW71" s="28"/>
      <c r="VTX71" s="24"/>
      <c r="VTY71" s="28"/>
      <c r="VTZ71" s="24"/>
      <c r="VUA71" s="28"/>
      <c r="VUB71" s="24"/>
      <c r="VUC71" s="28"/>
      <c r="VUD71" s="24"/>
      <c r="VUE71" s="28"/>
      <c r="VUF71" s="24"/>
      <c r="VUG71" s="28"/>
      <c r="VUH71" s="24"/>
      <c r="VUI71" s="28"/>
      <c r="VUJ71" s="24"/>
      <c r="VUK71" s="28"/>
      <c r="VUL71" s="24"/>
      <c r="VUM71" s="28"/>
      <c r="VUN71" s="24"/>
      <c r="VUO71" s="28"/>
      <c r="VUP71" s="24"/>
      <c r="VUQ71" s="28"/>
      <c r="VUR71" s="24"/>
      <c r="VUS71" s="28"/>
      <c r="VUT71" s="24"/>
      <c r="VUU71" s="28"/>
      <c r="VUV71" s="24"/>
      <c r="VUW71" s="28"/>
      <c r="VUX71" s="24"/>
      <c r="VUY71" s="28"/>
      <c r="VUZ71" s="24"/>
      <c r="VVA71" s="28"/>
      <c r="VVB71" s="24"/>
      <c r="VVC71" s="28"/>
      <c r="VVD71" s="24"/>
      <c r="VVE71" s="28"/>
      <c r="VVF71" s="24"/>
      <c r="VVG71" s="28"/>
      <c r="VVH71" s="24"/>
      <c r="VVI71" s="28"/>
      <c r="VVJ71" s="24"/>
      <c r="VVK71" s="28"/>
      <c r="VVL71" s="24"/>
      <c r="VVM71" s="28"/>
      <c r="VVN71" s="24"/>
      <c r="VVO71" s="28"/>
      <c r="VVP71" s="24"/>
      <c r="VVQ71" s="28"/>
      <c r="VVR71" s="24"/>
      <c r="VVS71" s="28"/>
      <c r="VVT71" s="24"/>
      <c r="VVU71" s="28"/>
      <c r="VVV71" s="24"/>
      <c r="VVW71" s="28"/>
      <c r="VVX71" s="24"/>
      <c r="VVY71" s="28"/>
      <c r="VVZ71" s="24"/>
      <c r="VWA71" s="28"/>
      <c r="VWB71" s="24"/>
      <c r="VWC71" s="28"/>
      <c r="VWD71" s="24"/>
      <c r="VWE71" s="28"/>
      <c r="VWF71" s="24"/>
      <c r="VWG71" s="28"/>
      <c r="VWH71" s="24"/>
      <c r="VWI71" s="28"/>
      <c r="VWJ71" s="24"/>
      <c r="VWK71" s="28"/>
      <c r="VWL71" s="24"/>
      <c r="VWM71" s="28"/>
      <c r="VWN71" s="24"/>
      <c r="VWO71" s="28"/>
      <c r="VWP71" s="24"/>
      <c r="VWQ71" s="28"/>
      <c r="VWR71" s="24"/>
      <c r="VWS71" s="28"/>
      <c r="VWT71" s="24"/>
      <c r="VWU71" s="28"/>
      <c r="VWV71" s="24"/>
      <c r="VWW71" s="28"/>
      <c r="VWX71" s="24"/>
      <c r="VWY71" s="28"/>
      <c r="VWZ71" s="24"/>
      <c r="VXA71" s="28"/>
      <c r="VXB71" s="24"/>
      <c r="VXC71" s="28"/>
      <c r="VXD71" s="24"/>
      <c r="VXE71" s="28"/>
      <c r="VXF71" s="24"/>
      <c r="VXG71" s="28"/>
      <c r="VXH71" s="24"/>
      <c r="VXI71" s="28"/>
      <c r="VXJ71" s="24"/>
      <c r="VXK71" s="28"/>
      <c r="VXL71" s="24"/>
      <c r="VXM71" s="28"/>
      <c r="VXN71" s="24"/>
      <c r="VXO71" s="28"/>
      <c r="VXP71" s="24"/>
      <c r="VXQ71" s="28"/>
      <c r="VXR71" s="24"/>
      <c r="VXS71" s="28"/>
      <c r="VXT71" s="24"/>
      <c r="VXU71" s="28"/>
      <c r="VXV71" s="24"/>
      <c r="VXW71" s="28"/>
      <c r="VXX71" s="24"/>
      <c r="VXY71" s="28"/>
      <c r="VXZ71" s="24"/>
      <c r="VYA71" s="28"/>
      <c r="VYB71" s="24"/>
      <c r="VYC71" s="28"/>
      <c r="VYD71" s="24"/>
      <c r="VYE71" s="28"/>
      <c r="VYF71" s="24"/>
      <c r="VYG71" s="28"/>
      <c r="VYH71" s="24"/>
      <c r="VYI71" s="28"/>
      <c r="VYJ71" s="24"/>
      <c r="VYK71" s="28"/>
      <c r="VYL71" s="24"/>
      <c r="VYM71" s="28"/>
      <c r="VYN71" s="24"/>
      <c r="VYO71" s="28"/>
      <c r="VYP71" s="24"/>
      <c r="VYQ71" s="28"/>
      <c r="VYR71" s="24"/>
      <c r="VYS71" s="28"/>
      <c r="VYT71" s="24"/>
      <c r="VYU71" s="28"/>
      <c r="VYV71" s="24"/>
      <c r="VYW71" s="28"/>
      <c r="VYX71" s="24"/>
      <c r="VYY71" s="28"/>
      <c r="VYZ71" s="24"/>
      <c r="VZA71" s="28"/>
      <c r="VZB71" s="24"/>
      <c r="VZC71" s="28"/>
      <c r="VZD71" s="24"/>
      <c r="VZE71" s="28"/>
      <c r="VZF71" s="24"/>
      <c r="VZG71" s="28"/>
      <c r="VZH71" s="24"/>
      <c r="VZI71" s="28"/>
      <c r="VZJ71" s="24"/>
      <c r="VZK71" s="28"/>
      <c r="VZL71" s="24"/>
      <c r="VZM71" s="28"/>
      <c r="VZN71" s="24"/>
      <c r="VZO71" s="28"/>
      <c r="VZP71" s="24"/>
      <c r="VZQ71" s="28"/>
      <c r="VZR71" s="24"/>
      <c r="VZS71" s="28"/>
      <c r="VZT71" s="24"/>
      <c r="VZU71" s="28"/>
      <c r="VZV71" s="24"/>
      <c r="VZW71" s="28"/>
      <c r="VZX71" s="24"/>
      <c r="VZY71" s="28"/>
      <c r="VZZ71" s="24"/>
      <c r="WAA71" s="28"/>
      <c r="WAB71" s="24"/>
      <c r="WAC71" s="28"/>
      <c r="WAD71" s="24"/>
      <c r="WAE71" s="28"/>
      <c r="WAF71" s="24"/>
      <c r="WAG71" s="28"/>
      <c r="WAH71" s="24"/>
      <c r="WAI71" s="28"/>
      <c r="WAJ71" s="24"/>
      <c r="WAK71" s="28"/>
      <c r="WAL71" s="24"/>
      <c r="WAM71" s="28"/>
      <c r="WAN71" s="24"/>
      <c r="WAO71" s="28"/>
      <c r="WAP71" s="24"/>
      <c r="WAQ71" s="28"/>
      <c r="WAR71" s="24"/>
      <c r="WAS71" s="28"/>
      <c r="WAT71" s="24"/>
      <c r="WAU71" s="28"/>
      <c r="WAV71" s="24"/>
      <c r="WAW71" s="28"/>
      <c r="WAX71" s="24"/>
      <c r="WAY71" s="28"/>
      <c r="WAZ71" s="24"/>
      <c r="WBA71" s="28"/>
      <c r="WBB71" s="24"/>
      <c r="WBC71" s="28"/>
      <c r="WBD71" s="24"/>
      <c r="WBE71" s="28"/>
      <c r="WBF71" s="24"/>
      <c r="WBG71" s="28"/>
      <c r="WBH71" s="24"/>
      <c r="WBI71" s="28"/>
      <c r="WBJ71" s="24"/>
      <c r="WBK71" s="28"/>
      <c r="WBL71" s="24"/>
      <c r="WBM71" s="28"/>
      <c r="WBN71" s="24"/>
      <c r="WBO71" s="28"/>
      <c r="WBP71" s="24"/>
      <c r="WBQ71" s="28"/>
      <c r="WBR71" s="24"/>
      <c r="WBS71" s="28"/>
      <c r="WBT71" s="24"/>
      <c r="WBU71" s="28"/>
      <c r="WBV71" s="24"/>
      <c r="WBW71" s="28"/>
      <c r="WBX71" s="24"/>
      <c r="WBY71" s="28"/>
      <c r="WBZ71" s="24"/>
      <c r="WCA71" s="28"/>
      <c r="WCB71" s="24"/>
      <c r="WCC71" s="28"/>
      <c r="WCD71" s="24"/>
      <c r="WCE71" s="28"/>
      <c r="WCF71" s="24"/>
      <c r="WCG71" s="28"/>
      <c r="WCH71" s="24"/>
      <c r="WCI71" s="28"/>
      <c r="WCJ71" s="24"/>
      <c r="WCK71" s="28"/>
      <c r="WCL71" s="24"/>
      <c r="WCM71" s="28"/>
      <c r="WCN71" s="24"/>
      <c r="WCO71" s="28"/>
      <c r="WCP71" s="24"/>
      <c r="WCQ71" s="28"/>
      <c r="WCR71" s="24"/>
      <c r="WCS71" s="28"/>
      <c r="WCT71" s="24"/>
      <c r="WCU71" s="28"/>
      <c r="WCV71" s="24"/>
      <c r="WCW71" s="28"/>
      <c r="WCX71" s="24"/>
      <c r="WCY71" s="28"/>
      <c r="WCZ71" s="24"/>
      <c r="WDA71" s="28"/>
      <c r="WDB71" s="24"/>
      <c r="WDC71" s="28"/>
      <c r="WDD71" s="24"/>
      <c r="WDE71" s="28"/>
      <c r="WDF71" s="24"/>
      <c r="WDG71" s="28"/>
      <c r="WDH71" s="24"/>
      <c r="WDI71" s="28"/>
      <c r="WDJ71" s="24"/>
      <c r="WDK71" s="28"/>
      <c r="WDL71" s="24"/>
      <c r="WDM71" s="28"/>
      <c r="WDN71" s="24"/>
      <c r="WDO71" s="28"/>
      <c r="WDP71" s="24"/>
      <c r="WDQ71" s="28"/>
      <c r="WDR71" s="24"/>
      <c r="WDS71" s="28"/>
      <c r="WDT71" s="24"/>
      <c r="WDU71" s="28"/>
      <c r="WDV71" s="24"/>
      <c r="WDW71" s="28"/>
      <c r="WDX71" s="24"/>
      <c r="WDY71" s="28"/>
      <c r="WDZ71" s="24"/>
      <c r="WEA71" s="28"/>
      <c r="WEB71" s="24"/>
      <c r="WEC71" s="28"/>
      <c r="WED71" s="24"/>
      <c r="WEE71" s="28"/>
      <c r="WEF71" s="24"/>
      <c r="WEG71" s="28"/>
      <c r="WEH71" s="24"/>
      <c r="WEI71" s="28"/>
      <c r="WEJ71" s="24"/>
      <c r="WEK71" s="28"/>
      <c r="WEL71" s="24"/>
      <c r="WEM71" s="28"/>
      <c r="WEN71" s="24"/>
      <c r="WEO71" s="28"/>
      <c r="WEP71" s="24"/>
      <c r="WEQ71" s="28"/>
      <c r="WER71" s="24"/>
      <c r="WES71" s="28"/>
      <c r="WET71" s="24"/>
      <c r="WEU71" s="28"/>
      <c r="WEV71" s="24"/>
      <c r="WEW71" s="28"/>
      <c r="WEX71" s="24"/>
      <c r="WEY71" s="28"/>
      <c r="WEZ71" s="24"/>
      <c r="WFA71" s="28"/>
      <c r="WFB71" s="24"/>
      <c r="WFC71" s="28"/>
      <c r="WFD71" s="24"/>
      <c r="WFE71" s="28"/>
      <c r="WFF71" s="24"/>
      <c r="WFG71" s="28"/>
      <c r="WFH71" s="24"/>
      <c r="WFI71" s="28"/>
      <c r="WFJ71" s="24"/>
      <c r="WFK71" s="28"/>
      <c r="WFL71" s="24"/>
      <c r="WFM71" s="28"/>
      <c r="WFN71" s="24"/>
      <c r="WFO71" s="28"/>
      <c r="WFP71" s="24"/>
      <c r="WFQ71" s="28"/>
      <c r="WFR71" s="24"/>
      <c r="WFS71" s="28"/>
      <c r="WFT71" s="24"/>
      <c r="WFU71" s="28"/>
      <c r="WFV71" s="24"/>
      <c r="WFW71" s="28"/>
      <c r="WFX71" s="24"/>
      <c r="WFY71" s="28"/>
      <c r="WFZ71" s="24"/>
      <c r="WGA71" s="28"/>
      <c r="WGB71" s="24"/>
      <c r="WGC71" s="28"/>
      <c r="WGD71" s="24"/>
      <c r="WGE71" s="28"/>
      <c r="WGF71" s="24"/>
      <c r="WGG71" s="28"/>
      <c r="WGH71" s="24"/>
      <c r="WGI71" s="28"/>
      <c r="WGJ71" s="24"/>
      <c r="WGK71" s="28"/>
      <c r="WGL71" s="24"/>
      <c r="WGM71" s="28"/>
      <c r="WGN71" s="24"/>
      <c r="WGO71" s="28"/>
      <c r="WGP71" s="24"/>
      <c r="WGQ71" s="28"/>
      <c r="WGR71" s="24"/>
      <c r="WGS71" s="28"/>
      <c r="WGT71" s="24"/>
      <c r="WGU71" s="28"/>
      <c r="WGV71" s="24"/>
      <c r="WGW71" s="28"/>
      <c r="WGX71" s="24"/>
      <c r="WGY71" s="28"/>
      <c r="WGZ71" s="24"/>
      <c r="WHA71" s="28"/>
      <c r="WHB71" s="24"/>
      <c r="WHC71" s="28"/>
      <c r="WHD71" s="24"/>
      <c r="WHE71" s="28"/>
      <c r="WHF71" s="24"/>
      <c r="WHG71" s="28"/>
      <c r="WHH71" s="24"/>
      <c r="WHI71" s="28"/>
      <c r="WHJ71" s="24"/>
      <c r="WHK71" s="28"/>
      <c r="WHL71" s="24"/>
      <c r="WHM71" s="28"/>
      <c r="WHN71" s="24"/>
      <c r="WHO71" s="28"/>
      <c r="WHP71" s="24"/>
      <c r="WHQ71" s="28"/>
      <c r="WHR71" s="24"/>
      <c r="WHS71" s="28"/>
      <c r="WHT71" s="24"/>
      <c r="WHU71" s="28"/>
      <c r="WHV71" s="24"/>
      <c r="WHW71" s="28"/>
      <c r="WHX71" s="24"/>
      <c r="WHY71" s="28"/>
      <c r="WHZ71" s="24"/>
      <c r="WIA71" s="28"/>
      <c r="WIB71" s="24"/>
      <c r="WIC71" s="28"/>
      <c r="WID71" s="24"/>
      <c r="WIE71" s="28"/>
      <c r="WIF71" s="24"/>
      <c r="WIG71" s="28"/>
      <c r="WIH71" s="24"/>
      <c r="WII71" s="28"/>
      <c r="WIJ71" s="24"/>
      <c r="WIK71" s="28"/>
      <c r="WIL71" s="24"/>
      <c r="WIM71" s="28"/>
      <c r="WIN71" s="24"/>
      <c r="WIO71" s="28"/>
      <c r="WIP71" s="24"/>
      <c r="WIQ71" s="28"/>
      <c r="WIR71" s="24"/>
      <c r="WIS71" s="28"/>
      <c r="WIT71" s="24"/>
      <c r="WIU71" s="28"/>
      <c r="WIV71" s="24"/>
      <c r="WIW71" s="28"/>
      <c r="WIX71" s="24"/>
      <c r="WIY71" s="28"/>
      <c r="WIZ71" s="24"/>
      <c r="WJA71" s="28"/>
      <c r="WJB71" s="24"/>
      <c r="WJC71" s="28"/>
      <c r="WJD71" s="24"/>
      <c r="WJE71" s="28"/>
      <c r="WJF71" s="24"/>
      <c r="WJG71" s="28"/>
      <c r="WJH71" s="24"/>
      <c r="WJI71" s="28"/>
      <c r="WJJ71" s="24"/>
      <c r="WJK71" s="28"/>
      <c r="WJL71" s="24"/>
      <c r="WJM71" s="28"/>
      <c r="WJN71" s="24"/>
      <c r="WJO71" s="28"/>
      <c r="WJP71" s="24"/>
      <c r="WJQ71" s="28"/>
      <c r="WJR71" s="24"/>
      <c r="WJS71" s="28"/>
      <c r="WJT71" s="24"/>
      <c r="WJU71" s="28"/>
      <c r="WJV71" s="24"/>
      <c r="WJW71" s="28"/>
      <c r="WJX71" s="24"/>
      <c r="WJY71" s="28"/>
      <c r="WJZ71" s="24"/>
      <c r="WKA71" s="28"/>
      <c r="WKB71" s="24"/>
      <c r="WKC71" s="28"/>
      <c r="WKD71" s="24"/>
      <c r="WKE71" s="28"/>
      <c r="WKF71" s="24"/>
      <c r="WKG71" s="28"/>
      <c r="WKH71" s="24"/>
      <c r="WKI71" s="28"/>
      <c r="WKJ71" s="24"/>
      <c r="WKK71" s="28"/>
      <c r="WKL71" s="24"/>
      <c r="WKM71" s="28"/>
      <c r="WKN71" s="24"/>
      <c r="WKO71" s="28"/>
      <c r="WKP71" s="24"/>
      <c r="WKQ71" s="28"/>
      <c r="WKR71" s="24"/>
      <c r="WKS71" s="28"/>
      <c r="WKT71" s="24"/>
      <c r="WKU71" s="28"/>
      <c r="WKV71" s="24"/>
      <c r="WKW71" s="28"/>
      <c r="WKX71" s="24"/>
      <c r="WKY71" s="28"/>
      <c r="WKZ71" s="24"/>
      <c r="WLA71" s="28"/>
      <c r="WLB71" s="24"/>
      <c r="WLC71" s="28"/>
      <c r="WLD71" s="24"/>
      <c r="WLE71" s="28"/>
      <c r="WLF71" s="24"/>
      <c r="WLG71" s="28"/>
      <c r="WLH71" s="24"/>
      <c r="WLI71" s="28"/>
      <c r="WLJ71" s="24"/>
      <c r="WLK71" s="28"/>
      <c r="WLL71" s="24"/>
      <c r="WLM71" s="28"/>
      <c r="WLN71" s="24"/>
      <c r="WLO71" s="28"/>
      <c r="WLP71" s="24"/>
      <c r="WLQ71" s="28"/>
      <c r="WLR71" s="24"/>
      <c r="WLS71" s="28"/>
      <c r="WLT71" s="24"/>
      <c r="WLU71" s="28"/>
      <c r="WLV71" s="24"/>
      <c r="WLW71" s="28"/>
      <c r="WLX71" s="24"/>
      <c r="WLY71" s="28"/>
      <c r="WLZ71" s="24"/>
      <c r="WMA71" s="28"/>
      <c r="WMB71" s="24"/>
      <c r="WMC71" s="28"/>
      <c r="WMD71" s="24"/>
      <c r="WME71" s="28"/>
      <c r="WMF71" s="24"/>
      <c r="WMG71" s="28"/>
      <c r="WMH71" s="24"/>
      <c r="WMI71" s="28"/>
      <c r="WMJ71" s="24"/>
      <c r="WMK71" s="28"/>
      <c r="WML71" s="24"/>
      <c r="WMM71" s="28"/>
      <c r="WMN71" s="24"/>
      <c r="WMO71" s="28"/>
      <c r="WMP71" s="24"/>
      <c r="WMQ71" s="28"/>
      <c r="WMR71" s="24"/>
      <c r="WMS71" s="28"/>
      <c r="WMT71" s="24"/>
      <c r="WMU71" s="28"/>
      <c r="WMV71" s="24"/>
      <c r="WMW71" s="28"/>
      <c r="WMX71" s="24"/>
      <c r="WMY71" s="28"/>
      <c r="WMZ71" s="24"/>
      <c r="WNA71" s="28"/>
      <c r="WNB71" s="24"/>
      <c r="WNC71" s="28"/>
      <c r="WND71" s="24"/>
      <c r="WNE71" s="28"/>
      <c r="WNF71" s="24"/>
      <c r="WNG71" s="28"/>
      <c r="WNH71" s="24"/>
      <c r="WNI71" s="28"/>
      <c r="WNJ71" s="24"/>
      <c r="WNK71" s="28"/>
      <c r="WNL71" s="24"/>
      <c r="WNM71" s="28"/>
      <c r="WNN71" s="24"/>
      <c r="WNO71" s="28"/>
      <c r="WNP71" s="24"/>
      <c r="WNQ71" s="28"/>
      <c r="WNR71" s="24"/>
      <c r="WNS71" s="28"/>
      <c r="WNT71" s="24"/>
      <c r="WNU71" s="28"/>
      <c r="WNV71" s="24"/>
      <c r="WNW71" s="28"/>
      <c r="WNX71" s="24"/>
      <c r="WNY71" s="28"/>
      <c r="WNZ71" s="24"/>
      <c r="WOA71" s="28"/>
      <c r="WOB71" s="24"/>
      <c r="WOC71" s="28"/>
      <c r="WOD71" s="24"/>
      <c r="WOE71" s="28"/>
      <c r="WOF71" s="24"/>
      <c r="WOG71" s="28"/>
      <c r="WOH71" s="24"/>
      <c r="WOI71" s="28"/>
      <c r="WOJ71" s="24"/>
      <c r="WOK71" s="28"/>
      <c r="WOL71" s="24"/>
      <c r="WOM71" s="28"/>
      <c r="WON71" s="24"/>
      <c r="WOO71" s="28"/>
      <c r="WOP71" s="24"/>
      <c r="WOQ71" s="28"/>
      <c r="WOR71" s="24"/>
      <c r="WOS71" s="28"/>
      <c r="WOT71" s="24"/>
      <c r="WOU71" s="28"/>
      <c r="WOV71" s="24"/>
      <c r="WOW71" s="28"/>
      <c r="WOX71" s="24"/>
      <c r="WOY71" s="28"/>
      <c r="WOZ71" s="24"/>
      <c r="WPA71" s="28"/>
      <c r="WPB71" s="24"/>
      <c r="WPC71" s="28"/>
      <c r="WPD71" s="24"/>
      <c r="WPE71" s="28"/>
      <c r="WPF71" s="24"/>
      <c r="WPG71" s="28"/>
      <c r="WPH71" s="24"/>
      <c r="WPI71" s="28"/>
      <c r="WPJ71" s="24"/>
      <c r="WPK71" s="28"/>
      <c r="WPL71" s="24"/>
      <c r="WPM71" s="28"/>
      <c r="WPN71" s="24"/>
      <c r="WPO71" s="28"/>
      <c r="WPP71" s="24"/>
      <c r="WPQ71" s="28"/>
      <c r="WPR71" s="24"/>
      <c r="WPS71" s="28"/>
      <c r="WPT71" s="24"/>
      <c r="WPU71" s="28"/>
      <c r="WPV71" s="24"/>
      <c r="WPW71" s="28"/>
      <c r="WPX71" s="24"/>
      <c r="WPY71" s="28"/>
      <c r="WPZ71" s="24"/>
      <c r="WQA71" s="28"/>
      <c r="WQB71" s="24"/>
      <c r="WQC71" s="28"/>
      <c r="WQD71" s="24"/>
      <c r="WQE71" s="28"/>
      <c r="WQF71" s="24"/>
      <c r="WQG71" s="28"/>
      <c r="WQH71" s="24"/>
      <c r="WQI71" s="28"/>
      <c r="WQJ71" s="24"/>
      <c r="WQK71" s="28"/>
      <c r="WQL71" s="24"/>
      <c r="WQM71" s="28"/>
      <c r="WQN71" s="24"/>
      <c r="WQO71" s="28"/>
      <c r="WQP71" s="24"/>
      <c r="WQQ71" s="28"/>
      <c r="WQR71" s="24"/>
      <c r="WQS71" s="28"/>
      <c r="WQT71" s="24"/>
      <c r="WQU71" s="28"/>
      <c r="WQV71" s="24"/>
      <c r="WQW71" s="28"/>
      <c r="WQX71" s="24"/>
      <c r="WQY71" s="28"/>
      <c r="WQZ71" s="24"/>
      <c r="WRA71" s="28"/>
      <c r="WRB71" s="24"/>
      <c r="WRC71" s="28"/>
      <c r="WRD71" s="24"/>
      <c r="WRE71" s="28"/>
      <c r="WRF71" s="24"/>
      <c r="WRG71" s="28"/>
      <c r="WRH71" s="24"/>
      <c r="WRI71" s="28"/>
      <c r="WRJ71" s="24"/>
      <c r="WRK71" s="28"/>
      <c r="WRL71" s="24"/>
      <c r="WRM71" s="28"/>
      <c r="WRN71" s="24"/>
      <c r="WRO71" s="28"/>
      <c r="WRP71" s="24"/>
      <c r="WRQ71" s="28"/>
      <c r="WRR71" s="24"/>
      <c r="WRS71" s="28"/>
      <c r="WRT71" s="24"/>
      <c r="WRU71" s="28"/>
      <c r="WRV71" s="24"/>
      <c r="WRW71" s="28"/>
      <c r="WRX71" s="24"/>
      <c r="WRY71" s="28"/>
      <c r="WRZ71" s="24"/>
      <c r="WSA71" s="28"/>
      <c r="WSB71" s="24"/>
      <c r="WSC71" s="28"/>
      <c r="WSD71" s="24"/>
      <c r="WSE71" s="28"/>
      <c r="WSF71" s="24"/>
      <c r="WSG71" s="28"/>
      <c r="WSH71" s="24"/>
      <c r="WSI71" s="28"/>
      <c r="WSJ71" s="24"/>
      <c r="WSK71" s="28"/>
      <c r="WSL71" s="24"/>
      <c r="WSM71" s="28"/>
      <c r="WSN71" s="24"/>
      <c r="WSO71" s="28"/>
      <c r="WSP71" s="24"/>
      <c r="WSQ71" s="28"/>
      <c r="WSR71" s="24"/>
      <c r="WSS71" s="28"/>
      <c r="WST71" s="24"/>
      <c r="WSU71" s="28"/>
      <c r="WSV71" s="24"/>
      <c r="WSW71" s="28"/>
      <c r="WSX71" s="24"/>
      <c r="WSY71" s="28"/>
      <c r="WSZ71" s="24"/>
      <c r="WTA71" s="28"/>
      <c r="WTB71" s="24"/>
      <c r="WTC71" s="28"/>
      <c r="WTD71" s="24"/>
      <c r="WTE71" s="28"/>
      <c r="WTF71" s="24"/>
      <c r="WTG71" s="28"/>
      <c r="WTH71" s="24"/>
      <c r="WTI71" s="28"/>
      <c r="WTJ71" s="24"/>
      <c r="WTK71" s="28"/>
      <c r="WTL71" s="24"/>
      <c r="WTM71" s="28"/>
      <c r="WTN71" s="24"/>
      <c r="WTO71" s="28"/>
      <c r="WTP71" s="24"/>
      <c r="WTQ71" s="28"/>
      <c r="WTR71" s="24"/>
      <c r="WTS71" s="28"/>
      <c r="WTT71" s="24"/>
      <c r="WTU71" s="28"/>
      <c r="WTV71" s="24"/>
      <c r="WTW71" s="28"/>
      <c r="WTX71" s="24"/>
      <c r="WTY71" s="28"/>
      <c r="WTZ71" s="24"/>
      <c r="WUA71" s="28"/>
      <c r="WUB71" s="24"/>
      <c r="WUC71" s="28"/>
      <c r="WUD71" s="24"/>
      <c r="WUE71" s="28"/>
      <c r="WUF71" s="24"/>
      <c r="WUG71" s="28"/>
      <c r="WUH71" s="24"/>
      <c r="WUI71" s="28"/>
      <c r="WUJ71" s="24"/>
      <c r="WUK71" s="28"/>
      <c r="WUL71" s="24"/>
      <c r="WUM71" s="28"/>
      <c r="WUN71" s="24"/>
      <c r="WUO71" s="28"/>
      <c r="WUP71" s="24"/>
      <c r="WUQ71" s="28"/>
      <c r="WUR71" s="24"/>
      <c r="WUS71" s="28"/>
      <c r="WUT71" s="24"/>
      <c r="WUU71" s="28"/>
      <c r="WUV71" s="24"/>
      <c r="WUW71" s="28"/>
      <c r="WUX71" s="24"/>
      <c r="WUY71" s="28"/>
      <c r="WUZ71" s="24"/>
      <c r="WVA71" s="28"/>
      <c r="WVB71" s="24"/>
      <c r="WVC71" s="28"/>
      <c r="WVD71" s="24"/>
      <c r="WVE71" s="28"/>
      <c r="WVF71" s="24"/>
      <c r="WVG71" s="28"/>
      <c r="WVH71" s="24"/>
      <c r="WVI71" s="28"/>
      <c r="WVJ71" s="24"/>
      <c r="WVK71" s="28"/>
      <c r="WVL71" s="24"/>
      <c r="WVM71" s="28"/>
      <c r="WVN71" s="24"/>
      <c r="WVO71" s="28"/>
      <c r="WVP71" s="24"/>
      <c r="WVQ71" s="28"/>
      <c r="WVR71" s="24"/>
      <c r="WVS71" s="28"/>
      <c r="WVT71" s="24"/>
      <c r="WVU71" s="28"/>
      <c r="WVV71" s="24"/>
      <c r="WVW71" s="28"/>
      <c r="WVX71" s="24"/>
      <c r="WVY71" s="28"/>
      <c r="WVZ71" s="24"/>
      <c r="WWA71" s="28"/>
      <c r="WWB71" s="24"/>
      <c r="WWC71" s="28"/>
      <c r="WWD71" s="24"/>
      <c r="WWE71" s="28"/>
      <c r="WWF71" s="24"/>
      <c r="WWG71" s="28"/>
      <c r="WWH71" s="24"/>
      <c r="WWI71" s="28"/>
      <c r="WWJ71" s="24"/>
      <c r="WWK71" s="28"/>
      <c r="WWL71" s="24"/>
      <c r="WWM71" s="28"/>
      <c r="WWN71" s="24"/>
      <c r="WWO71" s="28"/>
      <c r="WWP71" s="24"/>
      <c r="WWQ71" s="28"/>
      <c r="WWR71" s="24"/>
      <c r="WWS71" s="28"/>
      <c r="WWT71" s="24"/>
      <c r="WWU71" s="28"/>
      <c r="WWV71" s="24"/>
      <c r="WWW71" s="28"/>
      <c r="WWX71" s="24"/>
      <c r="WWY71" s="28"/>
      <c r="WWZ71" s="24"/>
      <c r="WXA71" s="28"/>
      <c r="WXB71" s="24"/>
      <c r="WXC71" s="28"/>
      <c r="WXD71" s="24"/>
      <c r="WXE71" s="28"/>
      <c r="WXF71" s="24"/>
      <c r="WXG71" s="28"/>
      <c r="WXH71" s="24"/>
      <c r="WXI71" s="28"/>
      <c r="WXJ71" s="24"/>
      <c r="WXK71" s="28"/>
      <c r="WXL71" s="24"/>
      <c r="WXM71" s="28"/>
      <c r="WXN71" s="24"/>
      <c r="WXO71" s="28"/>
      <c r="WXP71" s="24"/>
      <c r="WXQ71" s="28"/>
      <c r="WXR71" s="24"/>
      <c r="WXS71" s="28"/>
      <c r="WXT71" s="24"/>
      <c r="WXU71" s="28"/>
      <c r="WXV71" s="24"/>
      <c r="WXW71" s="28"/>
      <c r="WXX71" s="24"/>
      <c r="WXY71" s="28"/>
      <c r="WXZ71" s="24"/>
      <c r="WYA71" s="28"/>
      <c r="WYB71" s="24"/>
      <c r="WYC71" s="28"/>
      <c r="WYD71" s="24"/>
      <c r="WYE71" s="28"/>
      <c r="WYF71" s="24"/>
      <c r="WYG71" s="28"/>
      <c r="WYH71" s="24"/>
      <c r="WYI71" s="28"/>
      <c r="WYJ71" s="24"/>
      <c r="WYK71" s="28"/>
      <c r="WYL71" s="24"/>
      <c r="WYM71" s="28"/>
      <c r="WYN71" s="24"/>
      <c r="WYO71" s="28"/>
      <c r="WYP71" s="24"/>
      <c r="WYQ71" s="28"/>
      <c r="WYR71" s="24"/>
      <c r="WYS71" s="28"/>
      <c r="WYT71" s="24"/>
      <c r="WYU71" s="28"/>
      <c r="WYV71" s="24"/>
      <c r="WYW71" s="28"/>
      <c r="WYX71" s="24"/>
      <c r="WYY71" s="28"/>
      <c r="WYZ71" s="24"/>
      <c r="WZA71" s="28"/>
      <c r="WZB71" s="24"/>
      <c r="WZC71" s="28"/>
      <c r="WZD71" s="24"/>
      <c r="WZE71" s="28"/>
      <c r="WZF71" s="24"/>
      <c r="WZG71" s="28"/>
      <c r="WZH71" s="24"/>
      <c r="WZI71" s="28"/>
      <c r="WZJ71" s="24"/>
      <c r="WZK71" s="28"/>
      <c r="WZL71" s="24"/>
      <c r="WZM71" s="28"/>
      <c r="WZN71" s="24"/>
      <c r="WZO71" s="28"/>
      <c r="WZP71" s="24"/>
      <c r="WZQ71" s="28"/>
      <c r="WZR71" s="24"/>
      <c r="WZS71" s="28"/>
      <c r="WZT71" s="24"/>
      <c r="WZU71" s="28"/>
      <c r="WZV71" s="24"/>
      <c r="WZW71" s="28"/>
      <c r="WZX71" s="24"/>
      <c r="WZY71" s="28"/>
      <c r="WZZ71" s="24"/>
      <c r="XAA71" s="28"/>
      <c r="XAB71" s="24"/>
      <c r="XAC71" s="28"/>
      <c r="XAD71" s="24"/>
      <c r="XAE71" s="28"/>
      <c r="XAF71" s="24"/>
      <c r="XAG71" s="28"/>
      <c r="XAH71" s="24"/>
      <c r="XAI71" s="28"/>
      <c r="XAJ71" s="24"/>
      <c r="XAK71" s="28"/>
      <c r="XAL71" s="24"/>
      <c r="XAM71" s="28"/>
      <c r="XAN71" s="24"/>
      <c r="XAO71" s="28"/>
      <c r="XAP71" s="24"/>
      <c r="XAQ71" s="28"/>
      <c r="XAR71" s="24"/>
      <c r="XAS71" s="28"/>
      <c r="XAT71" s="24"/>
      <c r="XAU71" s="28"/>
      <c r="XAV71" s="24"/>
      <c r="XAW71" s="28"/>
      <c r="XAX71" s="24"/>
      <c r="XAY71" s="28"/>
      <c r="XAZ71" s="24"/>
      <c r="XBA71" s="28"/>
      <c r="XBB71" s="24"/>
      <c r="XBC71" s="28"/>
      <c r="XBD71" s="24"/>
      <c r="XBE71" s="28"/>
      <c r="XBF71" s="24"/>
      <c r="XBG71" s="28"/>
      <c r="XBH71" s="24"/>
      <c r="XBI71" s="28"/>
      <c r="XBJ71" s="24"/>
      <c r="XBK71" s="28"/>
      <c r="XBL71" s="24"/>
      <c r="XBM71" s="28"/>
      <c r="XBN71" s="24"/>
      <c r="XBO71" s="28"/>
      <c r="XBP71" s="24"/>
      <c r="XBQ71" s="28"/>
      <c r="XBR71" s="24"/>
      <c r="XBS71" s="28"/>
      <c r="XBT71" s="24"/>
      <c r="XBU71" s="28"/>
      <c r="XBV71" s="24"/>
      <c r="XBW71" s="28"/>
      <c r="XBX71" s="24"/>
      <c r="XBY71" s="28"/>
      <c r="XBZ71" s="24"/>
      <c r="XCA71" s="28"/>
      <c r="XCB71" s="24"/>
      <c r="XCC71" s="28"/>
      <c r="XCD71" s="24"/>
      <c r="XCE71" s="28"/>
      <c r="XCF71" s="24"/>
      <c r="XCG71" s="28"/>
      <c r="XCH71" s="24"/>
      <c r="XCI71" s="28"/>
      <c r="XCJ71" s="24"/>
      <c r="XCK71" s="28"/>
      <c r="XCL71" s="24"/>
      <c r="XCM71" s="28"/>
      <c r="XCN71" s="24"/>
      <c r="XCO71" s="28"/>
      <c r="XCP71" s="24"/>
      <c r="XCQ71" s="28"/>
      <c r="XCR71" s="24"/>
      <c r="XCS71" s="28"/>
      <c r="XCT71" s="24"/>
      <c r="XCU71" s="28"/>
      <c r="XCV71" s="24"/>
      <c r="XCW71" s="28"/>
      <c r="XCX71" s="24"/>
      <c r="XCY71" s="28"/>
      <c r="XCZ71" s="24"/>
      <c r="XDA71" s="28"/>
      <c r="XDB71" s="24"/>
      <c r="XDC71" s="28"/>
      <c r="XDD71" s="24"/>
      <c r="XDE71" s="28"/>
      <c r="XDF71" s="24"/>
      <c r="XDG71" s="28"/>
      <c r="XDH71" s="24"/>
      <c r="XDI71" s="28"/>
      <c r="XDJ71" s="24"/>
      <c r="XDK71" s="28"/>
      <c r="XDL71" s="24"/>
      <c r="XDM71" s="28"/>
      <c r="XDN71" s="24"/>
      <c r="XDO71" s="28"/>
      <c r="XDP71" s="24"/>
      <c r="XDQ71" s="28"/>
      <c r="XDR71" s="24"/>
      <c r="XDS71" s="28"/>
      <c r="XDT71" s="24"/>
      <c r="XDU71" s="28"/>
      <c r="XDV71" s="24"/>
      <c r="XDW71" s="28"/>
      <c r="XDX71" s="24"/>
      <c r="XDY71" s="28"/>
      <c r="XDZ71" s="24"/>
      <c r="XEA71" s="28"/>
      <c r="XEB71" s="24"/>
      <c r="XEC71" s="28"/>
      <c r="XED71" s="24"/>
      <c r="XEE71" s="28"/>
      <c r="XEF71" s="24"/>
      <c r="XEG71" s="28"/>
      <c r="XEH71" s="24"/>
      <c r="XEI71" s="28"/>
      <c r="XEJ71" s="24"/>
      <c r="XEK71" s="28"/>
      <c r="XEL71" s="24"/>
      <c r="XEM71" s="28"/>
      <c r="XEN71" s="24"/>
      <c r="XEO71" s="28"/>
      <c r="XEP71" s="24"/>
      <c r="XEQ71" s="28"/>
      <c r="XER71" s="24"/>
      <c r="XES71" s="28"/>
      <c r="XET71" s="24"/>
      <c r="XEU71" s="28"/>
      <c r="XEV71" s="24"/>
      <c r="XEW71" s="28"/>
      <c r="XEX71" s="24"/>
      <c r="XEY71" s="28"/>
      <c r="XEZ71" s="24"/>
      <c r="XFA71" s="28"/>
      <c r="XFB71" s="24"/>
      <c r="XFC71" s="28"/>
      <c r="XFD71" s="24"/>
    </row>
    <row r="72" spans="1:16384" s="1" customFormat="1" ht="26.25">
      <c r="A72" s="27" t="s">
        <v>36</v>
      </c>
    </row>
    <row r="73" spans="1:16384" s="1" customFormat="1" ht="20.25">
      <c r="A73" s="26" t="s">
        <v>35</v>
      </c>
    </row>
    <row r="74" spans="1:16384" s="1" customFormat="1">
      <c r="A74" s="29" t="s">
        <v>1642</v>
      </c>
    </row>
    <row r="75" spans="1:16384" s="1" customFormat="1">
      <c r="A75" s="29"/>
      <c r="B75" s="24"/>
      <c r="XFD75"/>
    </row>
    <row r="76" spans="1:16384" s="1" customFormat="1"/>
    <row r="77" spans="1:16384" s="1" customFormat="1"/>
    <row r="78" spans="1:16384" s="1" customFormat="1"/>
    <row r="79" spans="1:16384" s="1" customFormat="1"/>
    <row r="80" spans="1:16384"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sheetData>
  <hyperlinks>
    <hyperlink ref="A67" location="'0301090'!A1" display="Marktpreise für inländisches Getreide (Nr. 0301090)" xr:uid="{9FEBC069-63E4-4AA5-BCDC-6FD89AD1D72F}"/>
    <hyperlink ref="A62" location="'0301460'!A1" display="Marktpreise für Milcherzeugnisse (Nr. 0301460)" xr:uid="{1EF125D5-F965-4C65-B0F8-E4BDF492FD77}"/>
    <hyperlink ref="A7" location="'0106460'!A1" display="Geflügelschlachtereien und geschlachtetes Geflügel (Nr. 0106460)" xr:uid="{3117B166-B07B-4E4B-9006-6287D893A4D7}"/>
    <hyperlink ref="A57" location="'0301090'!A1" display="Marktpreise für inländisches Getreide (Nr. 0301090)" xr:uid="{BEF699B6-F6A3-4B77-A76E-C9E964F60EB9}"/>
    <hyperlink ref="A65" location="'0302060'!A1" display="Preismesszahlen für verschiedene Energiearten (Nr. 0302060)" xr:uid="{BBC24BC5-039C-4E31-BD0E-5DC17248789B}"/>
    <hyperlink ref="A40" location="'0203160'!A1" display="Schlachtungen von Tieren in- und ausländischer Herkunft (Nr. 0203160)" xr:uid="{FFD15500-6AF2-4ACB-8A9F-3954FA0F5462}"/>
    <hyperlink ref="A41" location="'0203190'!A1" display="Durchschnittsgewichte der gewerblich geschlachteten Tiere (Nr. 0203190)" xr:uid="{8BACADA5-4793-4135-B126-BF1862DF2864}"/>
    <hyperlink ref="A42" location="'0203230'!A1" display="Fleischanfall von geschlachteten Tieren in- und ausländischer Herkunft (Nr. 0203230)" xr:uid="{7840492D-CC8E-498C-ABDC-863BA5DCDACB}"/>
    <hyperlink ref="A29" location="'0117690'!A1" display="Anzeigepflichtige Tierseuchen der Bundesrepublik Deutschland (Nr. 0117690)" xr:uid="{7BEC2FDE-D4DF-4F9B-963B-37852897B661}"/>
    <hyperlink ref="A1" location="Inhaltsverzeichnis!A1" display="Inhaltsverzeichnis!A1" xr:uid="{1DE2ABD0-FDDA-43C1-A5E8-19D9F889E530}"/>
    <hyperlink ref="A64" location="'0302030'!A1" display="Teilindex für Erzeugnisse des Nahrungs- und Genussmittelgewerbes (Nr. 0302030)" xr:uid="{ABD0D170-6641-45E1-9CE9-953140CB2B0C}"/>
    <hyperlink ref="A74" location="'0505030'!A1" display="Index der Erzeugerpreise der Produkte des Holzeinschlags aus den Staatsforsten1) (Nr.0505030)" xr:uid="{73F72D27-CE5D-48B1-94D0-2E5C7AD2E794}"/>
    <hyperlink ref="A6" location="'0106430'!A1" display="Legehennenhaltung und Eiererzeugung (Nr.04106430)" xr:uid="{7F8FEBEE-A7ED-4A45-8999-C6037ADCD994}"/>
    <hyperlink ref="A10" location="'0111030_2025'!A1" display="Inlandsabsatz von Düngemitteln - Vierteljahr und Bundesland (Nr. 0111030)" xr:uid="{7ABF640E-1BBF-45BB-BC3B-A08AAE40C207}"/>
    <hyperlink ref="A11" location="'0111090'!A1" display="Nährstoffverhältnis im Düngungsaufwand  der europäischen OECD-Länder nach Wirtschaftsjahren (Nr. 0111090)" xr:uid="{578846F2-8C50-4DF5-9A80-9ACF27112BFB}"/>
    <hyperlink ref="A12" location="'0111160'!A1" display="Flächenbilanz von 1990 bis 2023 (Nr. 0111160)" xr:uid="{ABDC2A86-D0EF-4AA8-AC00-C41CBA8F26FC}"/>
    <hyperlink ref="A13" location="'0111190'!A1" display="Stallbilanz von 1990 bis 2023 in kg N/ha landwirtschaftlicher Fläche (Nr.0111190)" xr:uid="{B221FC4C-A9E0-4ECD-96FC-4A8AB815D2A6}"/>
    <hyperlink ref="A14" location="'0111230'!A1" display="Stallbilanz insgesamt von 1990 bis 2023 in kt N  (Nr. 0111230)" xr:uid="{7385B8E7-82BF-43A2-BDB0-2BC0D2437C38}"/>
    <hyperlink ref="A15" location="'0111260'!A1" display="Nährstoffbilanz insgesamt von 1990 bis 2023 in kg N/ha landwirtschaftlicher Fläche (Nr.0111260)" xr:uid="{F20D8984-F1AA-466F-8591-0C90F99B94F6}"/>
    <hyperlink ref="A16" location="'0111290'!A1" display="Nährstoffbilanz insgesamt von 1990 bis 2023 in kt N  (Nr. 0111290)" xr:uid="{8D1A87D4-0241-4A30-87A2-5818479A0FA5}"/>
    <hyperlink ref="A17" location="'0111330'!A1" display="Biogasbilanz von 1990 bis 2023  in kg N/ha landwirtschaftlicher Fläche (Nr. 0111330)" xr:uid="{39E85312-2B73-4D8C-9622-42109A1E6AE6}"/>
    <hyperlink ref="A18" location="'0111360'!A1" display="Biogasbilanz von 1990 bis 2023 (Nr.0111360) in kt N" xr:uid="{26E9EB6B-461F-4870-9CB9-739A14D060FB}"/>
    <hyperlink ref="A20" location="'0112030'!A1" display="Getreideernte 2025  - 1.Vorläufiges Ergebnis (Nr.0112030)" xr:uid="{85EE4532-E95D-406B-B8FA-3ED94AD4A771}"/>
    <hyperlink ref="A21" location="'0111260'!A1" display="Getreideernte 2025 - 2. Vorläufiges Ergebnis (Nr. 0112060)" xr:uid="{E0B6E31B-49E9-47D8-9582-501CE1802F09}"/>
    <hyperlink ref="A23" location="'0114030'!A1" display="Schätzung der Vorräte an Getreide in der Landwirtschaft (Nr. 0114030)" xr:uid="{AADC8D34-1214-4268-AA17-68D6D62DED9F}"/>
    <hyperlink ref="A25" location="'0117030'!A1" display="Viehbestände (Nr.0117030)" xr:uid="{B4B612F8-C5CF-4640-BAAF-2A2C2854493E}"/>
    <hyperlink ref="A26" location="' 0117090'!A1" display="Viehbestände - Rinder (Nr. 0117090)" xr:uid="{7DA1560F-AAF7-46BF-AE63-7925ACBC3C84}"/>
    <hyperlink ref="A27" location="'0117130'!A1" display="Viehbestände - Schweine (Nr. 0117130" xr:uid="{0476211D-5651-4CCE-A258-76930F926DBE}"/>
    <hyperlink ref="A28" location="'0117660'!A1" display="Brütereien, eingelegte Bruteier und geschlüpfte Küken (Nr. 0117660)" xr:uid="{4D82B1EC-743C-4318-9091-34211760EF71}"/>
    <hyperlink ref="A34" location="'0201260'!A1" display="Marktbestände an Futtermitteln (Nr. 0201260)" xr:uid="{DA04BF84-A6A4-4047-B93F-6798AF4D9775}"/>
    <hyperlink ref="A35" location="'0201530'!A1" display="Herstellung von Mischfutter (Nr.0201530)" xr:uid="{234327F7-4C1B-417E-A3DB-4462D744FF3D}"/>
    <hyperlink ref="A36" location="'0201560'!A1" display="Verarbeitung von Getreide zu Mischfutter (vorläufige Zahlen) (Nr.0201560)" xr:uid="{68BA2E48-5AB6-4BAB-B79A-2594A069BB6A}"/>
    <hyperlink ref="A37" location="'0201630 (1)'!A1" display="Verarbeitung von Nicht-Getreide- und anderen Komponenten zu Mischfutter (vorläufige Zahlen) (Nr. 0201630)" xr:uid="{471FF46C-678B-46B3-8C85-D5867A1C948A}"/>
    <hyperlink ref="A46" location="'0206030'!A1" display="Produktionsindex des Produzierenden Ernährungsgewerbes (Nr. 0206030)" xr:uid="{C98F8E43-097C-4144-A29E-7288562AD14A}"/>
    <hyperlink ref="A47" location="'0206060'!A1" display="Beschäftigte, Umsatz und Exportquote der fachlichen Betriebsteile des Produzierenden Ernährungsgewerbes (Nr.0206060)" xr:uid="{763A5112-7D36-4D4B-8FEE-E84FCAE9E0E4}"/>
    <hyperlink ref="A48" location="'0206090'!A1" display="Betriebe, Beschäftigte, Arbeitsstunden und Entgelte des Produzierenden Ernährungsgewerbes(Nr. 0206090)" xr:uid="{FBD872DF-71E7-4402-82F4-9EF1C500AEB3}"/>
    <hyperlink ref="A49" location="'0206130'!A1" display="Umsatz und Exportquote der Betriebe des Produzierenden Ernährungsgewerbes (Nr. 0206130)" xr:uid="{E1E8F3C1-DA5D-461B-82C9-C8E4D0156400}"/>
    <hyperlink ref="A50" location="'0206160'!A1" display="Entwicklung ausgewählter Wirtschaftsdaten des Produzierenden Ernährungsgewerbes (Nr. 0206160)" xr:uid="{010FBC02-64A6-4FAA-99C4-807A45D4D62A}"/>
    <hyperlink ref="A51" location="'0206361'!A1" display="Beschäftigte und Umsatz in zulassungspflichtigen Handwerksunternehmen des Lebensmittelgewerbes (Nr. 0206361)" xr:uid="{4A2C9D52-9185-4CF3-955E-04B0533BD798}"/>
    <hyperlink ref="A52" location="' 0206390'!A1" display="Auszubildende in Handwerksunternehmen des Lebensmittelgewerbes (Nr. 0206390)" xr:uid="{673C558F-6440-4DB0-BFFC-1293D7EDAAE4}"/>
    <hyperlink ref="A55" location="'0301030_2025-07'!A1" display="Index der Erzeugerpreise landwirtschaftlicher Produkte (Nr. 0301030)" xr:uid="{082F0A39-38F9-4377-9852-AF1F6D11D258}"/>
    <hyperlink ref="A56" location="'0301060_2025-Jul.'!A1" display="Index der Einkaufspreise landwirtschaftlicher Betriebsmittel (Nr. 0301060)" xr:uid="{653566EA-1302-4C7A-B202-9FD65FC7B3F8}"/>
    <hyperlink ref="A58" location="'0301435'!A1" display="Preise für konventionell erzeugte Kuhmilch (Nr.0301435)" xr:uid="{EA3B6279-771C-4A34-ADB2-19A29B576A04}"/>
    <hyperlink ref="A59" location="'0301445'!A1" display="Preise für ökologisch/biologisch erzeugte Kuhmilch (Nr.0301440)" xr:uid="{FF04486C-8458-46B5-9C8E-7C49E58D9EA7}"/>
    <hyperlink ref="A60" location="'0301445'!A1" display="Preise für konventionell und ökologisch/biologisch erzeugte Kuhmilch (Nr.0301445)" xr:uid="{752D5F1B-DE72-4D85-B787-414CB94D8ABE}"/>
    <hyperlink ref="A61" location="'0301450'!A1" display="Preise für konventionell und ökologisch/biologisch erzeugte Ziegen-, Schaf- und Büffelmilch (Nr. 0301450)" xr:uid="{57482A9B-8725-465D-B729-7D1B83A4CE92}"/>
    <hyperlink ref="A63" location="'0301530'!A1" display="Index der Einfuhrpreise (nach Warengruppen der Außenhandelsstatistik) (Nr.0301530)" xr:uid="{D87C61D0-1BF6-4081-870B-DB85D048B028}"/>
    <hyperlink ref="A66" location="'0303030_2025_2Vj.'!A1" display="Preisindizes im Baugewerbe (Nr.0303030)" xr:uid="{38A00530-1EF6-4600-8AAF-588B9EB328A3}"/>
    <hyperlink ref="A68" location="'0304030'!A1" display="Euro-Referenzkurse des Europäischen Systems der Zentralbanken (ESZB) (Nr.0304030)" xr:uid="{CADD3467-0E28-4E22-A1A3-BA3D50CD5CF5}"/>
    <hyperlink ref="A70" location="'0401030(1)_WS_2025-2026'!A1" display="Einfuhr von Gütern der Land- und Ernährungswirtschaft (Nr. 0401030)" xr:uid="{93ADEB95-6723-425E-9714-E28772FFD2D2}"/>
    <hyperlink ref="A71" location="'0401060(2)_WS_2025-2026'!A1" display="Ausfuhr von Gütern der Land- und Ernährungswirtschaft (Nr. 0401060)" xr:uid="{4D558480-CC9B-4A55-B6D6-F27E1A7ACE71}"/>
    <hyperlink ref="A33" location="'0201_Vorbemerkung'!A1" display="0201_Vorbemerkung" xr:uid="{266FFF15-89C9-4F6F-9372-A924C631D587}"/>
    <hyperlink ref="A45" location="'0206_Vorbemerkung'!A1" display="0206_Vorbemerkung" xr:uid="{477250FE-E0B8-4A4F-94E5-53BB1BABD0DF}"/>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C1359-DF48-4C89-A83B-CFF31B57E7F9}">
  <sheetPr>
    <tabColor rgb="FF80CDEC"/>
  </sheetPr>
  <dimension ref="A1:R31"/>
  <sheetViews>
    <sheetView zoomScale="140" zoomScaleNormal="140" workbookViewId="0"/>
  </sheetViews>
  <sheetFormatPr baseColWidth="10" defaultRowHeight="16.5"/>
  <cols>
    <col min="1" max="1" width="16.25" style="447" customWidth="1"/>
    <col min="2" max="2" width="4.5" style="447" customWidth="1"/>
    <col min="3" max="4" width="4.75" style="447" customWidth="1"/>
    <col min="5" max="8" width="4.625" style="447" customWidth="1"/>
    <col min="9" max="9" width="5" style="447" customWidth="1"/>
    <col min="10" max="15" width="4.125" style="447" customWidth="1"/>
    <col min="16" max="16384" width="11" style="447"/>
  </cols>
  <sheetData>
    <row r="1" spans="1:16" s="1034" customFormat="1" ht="15.75" customHeight="1">
      <c r="A1" s="979" t="s">
        <v>1555</v>
      </c>
      <c r="B1" s="1923"/>
      <c r="C1" s="1923"/>
      <c r="D1" s="1923"/>
      <c r="E1" s="1923"/>
      <c r="F1" s="1923"/>
      <c r="G1" s="1923"/>
      <c r="H1" s="1923"/>
      <c r="I1" s="1923"/>
      <c r="J1" s="1923"/>
      <c r="K1" s="1923"/>
      <c r="L1" s="1923"/>
      <c r="M1" s="1923"/>
      <c r="N1" s="1923"/>
      <c r="O1" s="1923"/>
      <c r="P1" s="841"/>
    </row>
    <row r="2" spans="1:16" s="1034" customFormat="1" ht="15.75" customHeight="1">
      <c r="A2" s="832" t="s">
        <v>1556</v>
      </c>
      <c r="B2" s="1923"/>
      <c r="C2" s="1923"/>
      <c r="D2" s="1923"/>
      <c r="E2" s="1923"/>
      <c r="F2" s="1923"/>
      <c r="G2" s="1923"/>
      <c r="H2" s="1923"/>
      <c r="I2" s="1923"/>
      <c r="J2" s="1923"/>
      <c r="K2" s="1923"/>
      <c r="L2" s="1923"/>
      <c r="M2" s="1923"/>
      <c r="N2" s="1923"/>
      <c r="O2" s="1923"/>
      <c r="P2" s="841"/>
    </row>
    <row r="3" spans="1:16" s="1221" customFormat="1" ht="21" customHeight="1">
      <c r="A3" s="449" t="s">
        <v>737</v>
      </c>
      <c r="B3" s="449"/>
      <c r="C3" s="449"/>
      <c r="D3" s="449"/>
      <c r="E3" s="449"/>
      <c r="F3" s="449"/>
      <c r="G3" s="449"/>
      <c r="H3" s="449"/>
      <c r="I3" s="449"/>
      <c r="J3" s="449"/>
      <c r="K3" s="449"/>
      <c r="L3" s="449"/>
      <c r="M3" s="449"/>
      <c r="N3" s="449"/>
      <c r="O3" s="449"/>
      <c r="P3" s="1924"/>
    </row>
    <row r="4" spans="1:16" ht="43.5" customHeight="1">
      <c r="A4" s="1925"/>
      <c r="B4" s="1926" t="s">
        <v>1557</v>
      </c>
      <c r="C4" s="834" t="s">
        <v>734</v>
      </c>
      <c r="D4" s="834" t="s">
        <v>733</v>
      </c>
      <c r="E4" s="834" t="s">
        <v>1585</v>
      </c>
      <c r="F4" s="834" t="s">
        <v>756</v>
      </c>
      <c r="G4" s="834" t="s">
        <v>1558</v>
      </c>
      <c r="H4" s="834" t="s">
        <v>731</v>
      </c>
      <c r="I4" s="834" t="s">
        <v>1559</v>
      </c>
      <c r="J4" s="1927" t="s">
        <v>1560</v>
      </c>
      <c r="K4" s="1927" t="s">
        <v>1586</v>
      </c>
      <c r="L4" s="1927" t="s">
        <v>1561</v>
      </c>
      <c r="M4" s="1927" t="s">
        <v>1562</v>
      </c>
      <c r="N4" s="1926" t="s">
        <v>1563</v>
      </c>
      <c r="O4" s="1928" t="s">
        <v>1587</v>
      </c>
    </row>
    <row r="5" spans="1:16" ht="17.25" customHeight="1">
      <c r="A5" s="1929" t="s">
        <v>1566</v>
      </c>
      <c r="B5" s="1930">
        <v>1000</v>
      </c>
      <c r="C5" s="1931">
        <v>129.9</v>
      </c>
      <c r="D5" s="1932">
        <v>129.6</v>
      </c>
      <c r="E5" s="1931">
        <v>129.1</v>
      </c>
      <c r="F5" s="1932">
        <v>129</v>
      </c>
      <c r="G5" s="1932">
        <v>130.5</v>
      </c>
      <c r="H5" s="1933">
        <v>130.80000000000001</v>
      </c>
      <c r="I5" s="1934">
        <v>-0.46</v>
      </c>
      <c r="J5" s="1935">
        <v>-3.8580000000000001</v>
      </c>
      <c r="K5" s="1936">
        <v>-1.601</v>
      </c>
      <c r="L5" s="1936">
        <v>-1.2250000000000001</v>
      </c>
      <c r="M5" s="1937">
        <v>0</v>
      </c>
      <c r="N5" s="1935">
        <v>0.84799999999999998</v>
      </c>
      <c r="O5" s="1938">
        <v>0.23</v>
      </c>
    </row>
    <row r="6" spans="1:16" ht="16.5" customHeight="1">
      <c r="A6" s="1939" t="s">
        <v>1567</v>
      </c>
      <c r="B6" s="1940">
        <v>757.54</v>
      </c>
      <c r="C6" s="1941">
        <v>129.5</v>
      </c>
      <c r="D6" s="1942">
        <v>129.30000000000001</v>
      </c>
      <c r="E6" s="1941">
        <v>128.6</v>
      </c>
      <c r="F6" s="1942">
        <v>128.4</v>
      </c>
      <c r="G6" s="1942">
        <v>130.19999999999999</v>
      </c>
      <c r="H6" s="1943">
        <v>130.6</v>
      </c>
      <c r="I6" s="1944">
        <v>-0.91800000000000004</v>
      </c>
      <c r="J6" s="1945">
        <v>-5.4820000000000002</v>
      </c>
      <c r="K6" s="1946">
        <v>-2.3540000000000001</v>
      </c>
      <c r="L6" s="1946">
        <v>-1.91</v>
      </c>
      <c r="M6" s="1947">
        <v>-0.38300000000000001</v>
      </c>
      <c r="N6" s="1945">
        <v>0.77200000000000002</v>
      </c>
      <c r="O6" s="1948">
        <v>0.307</v>
      </c>
    </row>
    <row r="7" spans="1:16" ht="8.1" customHeight="1">
      <c r="A7" s="1949" t="s">
        <v>177</v>
      </c>
      <c r="B7" s="1950">
        <v>50.34</v>
      </c>
      <c r="C7" s="1951">
        <v>121.9</v>
      </c>
      <c r="D7" s="1952">
        <v>126.4</v>
      </c>
      <c r="E7" s="1951">
        <v>127.4</v>
      </c>
      <c r="F7" s="1952">
        <v>127.5</v>
      </c>
      <c r="G7" s="1952">
        <v>116.2</v>
      </c>
      <c r="H7" s="1953">
        <v>116.6</v>
      </c>
      <c r="I7" s="1954">
        <v>-0.89400000000000002</v>
      </c>
      <c r="J7" s="1955">
        <v>1.282</v>
      </c>
      <c r="K7" s="1956">
        <v>4.2549999999999999</v>
      </c>
      <c r="L7" s="1956">
        <v>6.8730000000000002</v>
      </c>
      <c r="M7" s="1957">
        <v>-6.1390000000000002</v>
      </c>
      <c r="N7" s="1955">
        <v>-7.9720000000000004</v>
      </c>
      <c r="O7" s="1958">
        <v>0.34399999999999997</v>
      </c>
    </row>
    <row r="8" spans="1:16" ht="8.1" customHeight="1">
      <c r="A8" s="1949" t="s">
        <v>1568</v>
      </c>
      <c r="B8" s="1950">
        <v>96.24</v>
      </c>
      <c r="C8" s="1951">
        <v>142.5</v>
      </c>
      <c r="D8" s="1952">
        <v>145.5</v>
      </c>
      <c r="E8" s="1951">
        <v>144.6</v>
      </c>
      <c r="F8" s="1952">
        <v>139.30000000000001</v>
      </c>
      <c r="G8" s="1952">
        <v>147.30000000000001</v>
      </c>
      <c r="H8" s="1953">
        <v>138.69999999999999</v>
      </c>
      <c r="I8" s="1954">
        <v>-5.3780000000000001</v>
      </c>
      <c r="J8" s="1955">
        <v>-5.335</v>
      </c>
      <c r="K8" s="1956">
        <v>-1.1619999999999999</v>
      </c>
      <c r="L8" s="1956">
        <v>-12.003</v>
      </c>
      <c r="M8" s="1957">
        <v>-0.47299999999999998</v>
      </c>
      <c r="N8" s="1955">
        <v>-7.4720000000000004</v>
      </c>
      <c r="O8" s="1958">
        <v>-5.8380000000000001</v>
      </c>
    </row>
    <row r="9" spans="1:16" ht="8.1" customHeight="1">
      <c r="A9" s="1959" t="s">
        <v>1569</v>
      </c>
      <c r="B9" s="1950">
        <v>57.73</v>
      </c>
      <c r="C9" s="1951">
        <v>143.5</v>
      </c>
      <c r="D9" s="1952">
        <v>146.9</v>
      </c>
      <c r="E9" s="1951">
        <v>146</v>
      </c>
      <c r="F9" s="1952">
        <v>137.9</v>
      </c>
      <c r="G9" s="1952">
        <v>152.1</v>
      </c>
      <c r="H9" s="1953">
        <v>137.80000000000001</v>
      </c>
      <c r="I9" s="1954">
        <v>-6.2089999999999996</v>
      </c>
      <c r="J9" s="1954">
        <v>-5.8330000000000002</v>
      </c>
      <c r="K9" s="1956">
        <v>1.601</v>
      </c>
      <c r="L9" s="1956">
        <v>-16.271999999999998</v>
      </c>
      <c r="M9" s="1957">
        <v>1.468</v>
      </c>
      <c r="N9" s="1955">
        <v>-10.403</v>
      </c>
      <c r="O9" s="1958">
        <v>-9.4019999999999992</v>
      </c>
    </row>
    <row r="10" spans="1:16" ht="8.1" customHeight="1">
      <c r="A10" s="1959" t="s">
        <v>1570</v>
      </c>
      <c r="B10" s="1950">
        <v>26.7</v>
      </c>
      <c r="C10" s="1951">
        <v>126.1</v>
      </c>
      <c r="D10" s="1952">
        <v>128</v>
      </c>
      <c r="E10" s="1951">
        <v>127.5</v>
      </c>
      <c r="F10" s="1952">
        <v>126.8</v>
      </c>
      <c r="G10" s="1952">
        <v>125.1</v>
      </c>
      <c r="H10" s="1953">
        <v>124.8</v>
      </c>
      <c r="I10" s="1954">
        <v>-4.47</v>
      </c>
      <c r="J10" s="1954">
        <v>-6.569</v>
      </c>
      <c r="K10" s="1956">
        <v>-6.181</v>
      </c>
      <c r="L10" s="1956">
        <v>-5.5140000000000002</v>
      </c>
      <c r="M10" s="1957">
        <v>-3.5470000000000002</v>
      </c>
      <c r="N10" s="1955">
        <v>-2.5</v>
      </c>
      <c r="O10" s="1958">
        <v>-0.24</v>
      </c>
    </row>
    <row r="11" spans="1:16" ht="8.1" customHeight="1">
      <c r="A11" s="1949" t="s">
        <v>1376</v>
      </c>
      <c r="B11" s="1950">
        <v>47.14</v>
      </c>
      <c r="C11" s="1951">
        <v>152.19999999999999</v>
      </c>
      <c r="D11" s="1952">
        <v>149.9</v>
      </c>
      <c r="E11" s="1951">
        <v>141.9</v>
      </c>
      <c r="F11" s="1952">
        <v>147.80000000000001</v>
      </c>
      <c r="G11" s="1952">
        <v>152.4</v>
      </c>
      <c r="H11" s="1953">
        <v>166.7</v>
      </c>
      <c r="I11" s="1954">
        <v>-0.45800000000000002</v>
      </c>
      <c r="J11" s="1955">
        <v>-18.355</v>
      </c>
      <c r="K11" s="1956">
        <v>-5.9020000000000001</v>
      </c>
      <c r="L11" s="1956">
        <v>-1.9239999999999999</v>
      </c>
      <c r="M11" s="1956">
        <v>-1.4870000000000001</v>
      </c>
      <c r="N11" s="1955">
        <v>7.41</v>
      </c>
      <c r="O11" s="1958">
        <v>9.3829999999999991</v>
      </c>
    </row>
    <row r="12" spans="1:16" ht="8.1" customHeight="1">
      <c r="A12" s="1959" t="s">
        <v>1571</v>
      </c>
      <c r="B12" s="1950">
        <v>37.590000000000003</v>
      </c>
      <c r="C12" s="1951">
        <v>154.1</v>
      </c>
      <c r="D12" s="1952">
        <v>151.80000000000001</v>
      </c>
      <c r="E12" s="1951">
        <v>141.5</v>
      </c>
      <c r="F12" s="1952">
        <v>149</v>
      </c>
      <c r="G12" s="1952">
        <v>154.4</v>
      </c>
      <c r="H12" s="1953">
        <v>171.6</v>
      </c>
      <c r="I12" s="1954">
        <v>0.19500000000000001</v>
      </c>
      <c r="J12" s="1954">
        <v>-19.427</v>
      </c>
      <c r="K12" s="1956">
        <v>-4.1980000000000004</v>
      </c>
      <c r="L12" s="1956">
        <v>-1.1279999999999999</v>
      </c>
      <c r="M12" s="1957">
        <v>-2.34</v>
      </c>
      <c r="N12" s="1955">
        <v>8.2650000000000006</v>
      </c>
      <c r="O12" s="1958">
        <v>11.14</v>
      </c>
    </row>
    <row r="13" spans="1:16" ht="8.1" customHeight="1">
      <c r="A13" s="1959" t="s">
        <v>1572</v>
      </c>
      <c r="B13" s="1950">
        <v>9.5500000000000007</v>
      </c>
      <c r="C13" s="1951">
        <v>144.69999999999999</v>
      </c>
      <c r="D13" s="1952">
        <v>142.6</v>
      </c>
      <c r="E13" s="1951">
        <v>143.30000000000001</v>
      </c>
      <c r="F13" s="1952">
        <v>143.30000000000001</v>
      </c>
      <c r="G13" s="1952">
        <v>144.6</v>
      </c>
      <c r="H13" s="1953">
        <v>147.4</v>
      </c>
      <c r="I13" s="1954">
        <v>-3.2109999999999999</v>
      </c>
      <c r="J13" s="1954">
        <v>-13.523</v>
      </c>
      <c r="K13" s="1956">
        <v>-12.247</v>
      </c>
      <c r="L13" s="1956">
        <v>-5.0359999999999996</v>
      </c>
      <c r="M13" s="1957">
        <v>2.4079999999999999</v>
      </c>
      <c r="N13" s="1955">
        <v>3.4390000000000001</v>
      </c>
      <c r="O13" s="1958">
        <v>1.9359999999999999</v>
      </c>
    </row>
    <row r="14" spans="1:16" ht="8.1" customHeight="1">
      <c r="A14" s="1949" t="s">
        <v>1573</v>
      </c>
      <c r="B14" s="1950">
        <v>41.56</v>
      </c>
      <c r="C14" s="1951">
        <v>121.4</v>
      </c>
      <c r="D14" s="1952">
        <v>122.2</v>
      </c>
      <c r="E14" s="1951">
        <v>122.1</v>
      </c>
      <c r="F14" s="1952">
        <v>122.1</v>
      </c>
      <c r="G14" s="1952">
        <v>121.3</v>
      </c>
      <c r="H14" s="1953">
        <v>120.2</v>
      </c>
      <c r="I14" s="1954">
        <v>-0.65500000000000003</v>
      </c>
      <c r="J14" s="1954">
        <v>0.90800000000000003</v>
      </c>
      <c r="K14" s="1956">
        <v>0</v>
      </c>
      <c r="L14" s="1956">
        <v>-8.2000000000000003E-2</v>
      </c>
      <c r="M14" s="1957">
        <v>-0.65500000000000003</v>
      </c>
      <c r="N14" s="1955">
        <v>-1.7969999999999999</v>
      </c>
      <c r="O14" s="1958">
        <v>-0.90700000000000003</v>
      </c>
    </row>
    <row r="15" spans="1:16" ht="8.1" customHeight="1">
      <c r="A15" s="1949" t="s">
        <v>1574</v>
      </c>
      <c r="B15" s="1950">
        <v>251.65</v>
      </c>
      <c r="C15" s="1951">
        <v>125.2</v>
      </c>
      <c r="D15" s="1952">
        <v>124.2</v>
      </c>
      <c r="E15" s="1951">
        <v>123.4</v>
      </c>
      <c r="F15" s="1952">
        <v>123.6</v>
      </c>
      <c r="G15" s="1952">
        <v>126.4</v>
      </c>
      <c r="H15" s="1953">
        <v>127.5</v>
      </c>
      <c r="I15" s="1954">
        <v>-1.958</v>
      </c>
      <c r="J15" s="1955">
        <v>-11.79</v>
      </c>
      <c r="K15" s="1956">
        <v>-7.9790000000000001</v>
      </c>
      <c r="L15" s="1956">
        <v>-2.4470000000000001</v>
      </c>
      <c r="M15" s="1957">
        <v>-1.018</v>
      </c>
      <c r="N15" s="1955">
        <v>4.423</v>
      </c>
      <c r="O15" s="1958">
        <v>0.87</v>
      </c>
    </row>
    <row r="16" spans="1:16" ht="16.5" customHeight="1">
      <c r="A16" s="1960" t="s">
        <v>1575</v>
      </c>
      <c r="B16" s="1940">
        <v>16.55</v>
      </c>
      <c r="C16" s="1941">
        <v>114.8</v>
      </c>
      <c r="D16" s="1942">
        <v>110.4</v>
      </c>
      <c r="E16" s="1941">
        <v>108.8</v>
      </c>
      <c r="F16" s="1942">
        <v>115.6</v>
      </c>
      <c r="G16" s="1942">
        <v>118.9</v>
      </c>
      <c r="H16" s="1943">
        <v>115.7</v>
      </c>
      <c r="I16" s="1944">
        <v>0.437</v>
      </c>
      <c r="J16" s="1944">
        <v>-17.117000000000001</v>
      </c>
      <c r="K16" s="1946">
        <v>-12.47</v>
      </c>
      <c r="L16" s="1946">
        <v>-0.25900000000000001</v>
      </c>
      <c r="M16" s="1947">
        <v>7.0209999999999999</v>
      </c>
      <c r="N16" s="1945">
        <v>9.2539999999999996</v>
      </c>
      <c r="O16" s="1948">
        <v>-2.6909999999999998</v>
      </c>
    </row>
    <row r="17" spans="1:18" ht="8.1" customHeight="1">
      <c r="A17" s="1959" t="s">
        <v>1576</v>
      </c>
      <c r="B17" s="1950">
        <v>22.32</v>
      </c>
      <c r="C17" s="1951">
        <v>117.3</v>
      </c>
      <c r="D17" s="1952">
        <v>118.9</v>
      </c>
      <c r="E17" s="1951">
        <v>117.2</v>
      </c>
      <c r="F17" s="1952">
        <v>113.6</v>
      </c>
      <c r="G17" s="1952">
        <v>118.6</v>
      </c>
      <c r="H17" s="1953">
        <v>119.6</v>
      </c>
      <c r="I17" s="1954">
        <v>-4.5570000000000004</v>
      </c>
      <c r="J17" s="1954">
        <v>-11.07</v>
      </c>
      <c r="K17" s="1956">
        <v>-11.614000000000001</v>
      </c>
      <c r="L17" s="1956">
        <v>-0.69899999999999995</v>
      </c>
      <c r="M17" s="1957">
        <v>-3.3410000000000002</v>
      </c>
      <c r="N17" s="1955">
        <v>-1.9670000000000001</v>
      </c>
      <c r="O17" s="1958">
        <v>0.84299999999999997</v>
      </c>
      <c r="R17" s="447" t="s">
        <v>1</v>
      </c>
    </row>
    <row r="18" spans="1:18" ht="8.1" customHeight="1">
      <c r="A18" s="1959" t="s">
        <v>1577</v>
      </c>
      <c r="B18" s="1950">
        <v>212.78</v>
      </c>
      <c r="C18" s="1951">
        <v>126.9</v>
      </c>
      <c r="D18" s="1952">
        <v>125.8</v>
      </c>
      <c r="E18" s="1951">
        <v>125.2</v>
      </c>
      <c r="F18" s="1952">
        <v>125.2</v>
      </c>
      <c r="G18" s="1952">
        <v>127.8</v>
      </c>
      <c r="H18" s="1953">
        <v>129.30000000000001</v>
      </c>
      <c r="I18" s="1954">
        <v>-1.78</v>
      </c>
      <c r="J18" s="1954">
        <v>-11.471</v>
      </c>
      <c r="K18" s="1956">
        <v>-7.3280000000000003</v>
      </c>
      <c r="L18" s="1956">
        <v>-2.87</v>
      </c>
      <c r="M18" s="1957">
        <v>-1.3129999999999999</v>
      </c>
      <c r="N18" s="1955">
        <v>4.7809999999999997</v>
      </c>
      <c r="O18" s="1958">
        <v>1.1739999999999999</v>
      </c>
    </row>
    <row r="19" spans="1:18" ht="8.1" customHeight="1">
      <c r="A19" s="1949" t="s">
        <v>1578</v>
      </c>
      <c r="B19" s="1950">
        <v>25.96</v>
      </c>
      <c r="C19" s="1951">
        <v>164.4</v>
      </c>
      <c r="D19" s="1952">
        <v>164.4</v>
      </c>
      <c r="E19" s="1951">
        <v>164.4</v>
      </c>
      <c r="F19" s="1952">
        <v>164.4</v>
      </c>
      <c r="G19" s="1952">
        <v>164.4</v>
      </c>
      <c r="H19" s="1953">
        <v>164.4</v>
      </c>
      <c r="I19" s="1954">
        <v>6.0999999999999999E-2</v>
      </c>
      <c r="J19" s="1954">
        <v>0.122</v>
      </c>
      <c r="K19" s="1956">
        <v>0.122</v>
      </c>
      <c r="L19" s="1956">
        <v>6.0999999999999999E-2</v>
      </c>
      <c r="M19" s="1957">
        <v>6.0999999999999999E-2</v>
      </c>
      <c r="N19" s="1955">
        <v>6.0999999999999999E-2</v>
      </c>
      <c r="O19" s="1958">
        <v>0</v>
      </c>
    </row>
    <row r="20" spans="1:18" ht="16.5" customHeight="1">
      <c r="A20" s="1961" t="s">
        <v>1579</v>
      </c>
      <c r="B20" s="1940">
        <v>62.98</v>
      </c>
      <c r="C20" s="1941">
        <v>129</v>
      </c>
      <c r="D20" s="1942">
        <v>127.5</v>
      </c>
      <c r="E20" s="1941">
        <v>128</v>
      </c>
      <c r="F20" s="1942">
        <v>128.1</v>
      </c>
      <c r="G20" s="1942">
        <v>129.6</v>
      </c>
      <c r="H20" s="1943">
        <v>130.30000000000001</v>
      </c>
      <c r="I20" s="1944">
        <v>2.4620000000000002</v>
      </c>
      <c r="J20" s="1945">
        <v>3.2389999999999999</v>
      </c>
      <c r="K20" s="1946">
        <v>3.1429999999999998</v>
      </c>
      <c r="L20" s="1946">
        <v>1.909</v>
      </c>
      <c r="M20" s="1947">
        <v>2.694</v>
      </c>
      <c r="N20" s="1945">
        <v>2.036</v>
      </c>
      <c r="O20" s="1948">
        <v>0.54</v>
      </c>
    </row>
    <row r="21" spans="1:18" ht="8.1" customHeight="1">
      <c r="A21" s="1949" t="s">
        <v>1580</v>
      </c>
      <c r="B21" s="1950">
        <v>30.83</v>
      </c>
      <c r="C21" s="1951">
        <v>145.80000000000001</v>
      </c>
      <c r="D21" s="1952">
        <v>143.19999999999999</v>
      </c>
      <c r="E21" s="1951">
        <v>144</v>
      </c>
      <c r="F21" s="1952">
        <v>145.1</v>
      </c>
      <c r="G21" s="1952">
        <v>145.9</v>
      </c>
      <c r="H21" s="1953">
        <v>148.19999999999999</v>
      </c>
      <c r="I21" s="1954">
        <v>3.8460000000000001</v>
      </c>
      <c r="J21" s="1954">
        <v>4.9080000000000004</v>
      </c>
      <c r="K21" s="1956">
        <v>4.1210000000000004</v>
      </c>
      <c r="L21" s="1956">
        <v>3.94</v>
      </c>
      <c r="M21" s="1957">
        <v>3.6960000000000002</v>
      </c>
      <c r="N21" s="1955">
        <v>3.7090000000000001</v>
      </c>
      <c r="O21" s="1958">
        <v>1.5760000000000001</v>
      </c>
    </row>
    <row r="22" spans="1:18" ht="17.25" customHeight="1">
      <c r="A22" s="1962" t="s">
        <v>1581</v>
      </c>
      <c r="B22" s="1940">
        <v>242.46</v>
      </c>
      <c r="C22" s="1941">
        <v>131</v>
      </c>
      <c r="D22" s="1942">
        <v>130.4</v>
      </c>
      <c r="E22" s="1941">
        <v>130.4</v>
      </c>
      <c r="F22" s="1942">
        <v>130.9</v>
      </c>
      <c r="G22" s="1942">
        <v>131.19999999999999</v>
      </c>
      <c r="H22" s="1943">
        <v>131.6</v>
      </c>
      <c r="I22" s="1944">
        <v>0.92400000000000004</v>
      </c>
      <c r="J22" s="1945">
        <v>1.637</v>
      </c>
      <c r="K22" s="1946">
        <v>0.77300000000000002</v>
      </c>
      <c r="L22" s="1946">
        <v>1.081</v>
      </c>
      <c r="M22" s="1947">
        <v>0.92300000000000004</v>
      </c>
      <c r="N22" s="1945">
        <v>1.153</v>
      </c>
      <c r="O22" s="1948">
        <v>0.30499999999999999</v>
      </c>
    </row>
    <row r="23" spans="1:18" ht="16.5" customHeight="1">
      <c r="A23" s="1961" t="s">
        <v>1582</v>
      </c>
      <c r="B23" s="1940">
        <v>158.12</v>
      </c>
      <c r="C23" s="1941">
        <v>126.1</v>
      </c>
      <c r="D23" s="1942">
        <v>126.1</v>
      </c>
      <c r="E23" s="1941">
        <v>125.8</v>
      </c>
      <c r="F23" s="1942">
        <v>126</v>
      </c>
      <c r="G23" s="1942">
        <v>126.3</v>
      </c>
      <c r="H23" s="1943">
        <v>126.2</v>
      </c>
      <c r="I23" s="1944">
        <v>-0.158</v>
      </c>
      <c r="J23" s="1944">
        <v>0.63800000000000001</v>
      </c>
      <c r="K23" s="1946">
        <v>-0.39600000000000002</v>
      </c>
      <c r="L23" s="1946">
        <v>-0.23799999999999999</v>
      </c>
      <c r="M23" s="1947">
        <v>-0.23699999999999999</v>
      </c>
      <c r="N23" s="1945">
        <v>0.318</v>
      </c>
      <c r="O23" s="1948">
        <v>-7.9000000000000001E-2</v>
      </c>
    </row>
    <row r="24" spans="1:18" ht="8.1" customHeight="1">
      <c r="A24" s="1949" t="s">
        <v>1583</v>
      </c>
      <c r="B24" s="1950">
        <v>16.66</v>
      </c>
      <c r="C24" s="1951">
        <v>129.30000000000001</v>
      </c>
      <c r="D24" s="1952">
        <v>128.5</v>
      </c>
      <c r="E24" s="1951">
        <v>129.4</v>
      </c>
      <c r="F24" s="1952">
        <v>129.9</v>
      </c>
      <c r="G24" s="1952">
        <v>129.69999999999999</v>
      </c>
      <c r="H24" s="1953">
        <v>128.1</v>
      </c>
      <c r="I24" s="1954">
        <v>2.9460000000000002</v>
      </c>
      <c r="J24" s="1954">
        <v>4.8979999999999997</v>
      </c>
      <c r="K24" s="1956">
        <v>5.1180000000000003</v>
      </c>
      <c r="L24" s="1956">
        <v>4.4210000000000003</v>
      </c>
      <c r="M24" s="1957">
        <v>2.5299999999999998</v>
      </c>
      <c r="N24" s="1955">
        <v>-0.156</v>
      </c>
      <c r="O24" s="1958">
        <v>-1.234</v>
      </c>
    </row>
    <row r="25" spans="1:18" ht="8.1" customHeight="1">
      <c r="A25" s="1963" t="s">
        <v>1584</v>
      </c>
      <c r="B25" s="1964">
        <v>67.680000000000007</v>
      </c>
      <c r="C25" s="1965">
        <v>143.1</v>
      </c>
      <c r="D25" s="1966">
        <v>140.9</v>
      </c>
      <c r="E25" s="1965">
        <v>141.5</v>
      </c>
      <c r="F25" s="1966">
        <v>142.5</v>
      </c>
      <c r="G25" s="1966">
        <v>143.1</v>
      </c>
      <c r="H25" s="1967">
        <v>145.1</v>
      </c>
      <c r="I25" s="1968">
        <v>2.95</v>
      </c>
      <c r="J25" s="1969">
        <v>2.9220000000000002</v>
      </c>
      <c r="K25" s="1970">
        <v>2.536</v>
      </c>
      <c r="L25" s="1970">
        <v>2.9620000000000002</v>
      </c>
      <c r="M25" s="1971">
        <v>3.024</v>
      </c>
      <c r="N25" s="1969">
        <v>3.2010000000000001</v>
      </c>
      <c r="O25" s="1972">
        <v>1.3979999999999999</v>
      </c>
    </row>
    <row r="26" spans="1:18" ht="13.5" customHeight="1">
      <c r="A26" s="865" t="s">
        <v>1143</v>
      </c>
      <c r="B26" s="865"/>
      <c r="C26" s="864"/>
      <c r="D26" s="864"/>
      <c r="E26" s="864"/>
      <c r="F26" s="864"/>
      <c r="G26" s="864"/>
      <c r="H26" s="864"/>
      <c r="I26" s="1973"/>
      <c r="J26" s="1973"/>
      <c r="K26" s="1973"/>
      <c r="L26" s="1973"/>
      <c r="M26" s="1973"/>
      <c r="N26" s="1973"/>
      <c r="O26" s="1973"/>
    </row>
    <row r="27" spans="1:18" ht="9" customHeight="1">
      <c r="A27" s="2103" t="s">
        <v>803</v>
      </c>
      <c r="B27" s="864"/>
      <c r="C27" s="864"/>
      <c r="D27" s="864"/>
      <c r="E27" s="864"/>
      <c r="F27" s="864"/>
      <c r="G27" s="864"/>
      <c r="H27" s="864"/>
      <c r="I27" s="1973"/>
      <c r="J27" s="1973"/>
      <c r="K27" s="1973"/>
      <c r="L27" s="1973"/>
      <c r="M27" s="1973"/>
      <c r="N27" s="1973"/>
      <c r="O27" s="867"/>
    </row>
    <row r="28" spans="1:18" ht="15.75" customHeight="1">
      <c r="A28" s="2113" t="s">
        <v>1264</v>
      </c>
      <c r="B28" s="864"/>
      <c r="C28" s="864"/>
      <c r="D28" s="864"/>
      <c r="E28" s="864"/>
      <c r="F28" s="864"/>
      <c r="G28" s="864"/>
      <c r="H28" s="864"/>
      <c r="I28" s="1028"/>
      <c r="J28" s="1028"/>
      <c r="K28" s="1028"/>
      <c r="L28" s="1028"/>
      <c r="M28" s="1028"/>
      <c r="N28" s="864"/>
      <c r="O28" s="1540"/>
    </row>
    <row r="31" spans="1:18" ht="9" customHeight="1">
      <c r="N31" s="447" t="s">
        <v>1</v>
      </c>
    </row>
  </sheetData>
  <hyperlinks>
    <hyperlink ref="A28" location="'Inhaltsverzeichnis '!A1" display="Zurück zum Inhaltsverzeichnis" xr:uid="{10BB9D9D-D39D-437D-87B3-3AC3A3095534}"/>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27398-EBE9-4146-A20E-51658C26D35A}">
  <sheetPr>
    <tabColor rgb="FF80CDEC"/>
  </sheetPr>
  <dimension ref="A1:R31"/>
  <sheetViews>
    <sheetView zoomScale="140" zoomScaleNormal="140" workbookViewId="0"/>
  </sheetViews>
  <sheetFormatPr baseColWidth="10" defaultRowHeight="16.5"/>
  <cols>
    <col min="1" max="1" width="16.25" style="447" customWidth="1"/>
    <col min="2" max="2" width="4.5" style="447" customWidth="1"/>
    <col min="3" max="4" width="4.75" style="447" customWidth="1"/>
    <col min="5" max="8" width="4.625" style="447" customWidth="1"/>
    <col min="9" max="9" width="5" style="447" customWidth="1"/>
    <col min="10" max="15" width="4.125" style="447" customWidth="1"/>
    <col min="16" max="16384" width="11" style="447"/>
  </cols>
  <sheetData>
    <row r="1" spans="1:16" s="1034" customFormat="1" ht="15.75" customHeight="1">
      <c r="A1" s="979" t="s">
        <v>1555</v>
      </c>
      <c r="B1" s="1923"/>
      <c r="C1" s="1923"/>
      <c r="D1" s="1923"/>
      <c r="E1" s="1923"/>
      <c r="F1" s="1923"/>
      <c r="G1" s="1923"/>
      <c r="H1" s="1923"/>
      <c r="I1" s="1923"/>
      <c r="J1" s="1923"/>
      <c r="K1" s="1923"/>
      <c r="L1" s="1923"/>
      <c r="M1" s="1923"/>
      <c r="N1" s="1923"/>
      <c r="O1" s="1923"/>
      <c r="P1" s="841"/>
    </row>
    <row r="2" spans="1:16" s="1034" customFormat="1" ht="15.75" customHeight="1">
      <c r="A2" s="832" t="s">
        <v>1556</v>
      </c>
      <c r="B2" s="1923"/>
      <c r="C2" s="1923"/>
      <c r="D2" s="1923"/>
      <c r="E2" s="1923"/>
      <c r="F2" s="1923"/>
      <c r="G2" s="1923"/>
      <c r="H2" s="1923"/>
      <c r="I2" s="1923"/>
      <c r="J2" s="1923"/>
      <c r="K2" s="1923"/>
      <c r="L2" s="1923"/>
      <c r="M2" s="1923"/>
      <c r="N2" s="1923"/>
      <c r="O2" s="1923"/>
      <c r="P2" s="841"/>
    </row>
    <row r="3" spans="1:16" s="1221" customFormat="1" ht="21" customHeight="1">
      <c r="A3" s="449" t="s">
        <v>737</v>
      </c>
      <c r="B3" s="449"/>
      <c r="C3" s="449"/>
      <c r="D3" s="449"/>
      <c r="E3" s="449"/>
      <c r="F3" s="449"/>
      <c r="G3" s="449"/>
      <c r="H3" s="449"/>
      <c r="I3" s="449"/>
      <c r="J3" s="449"/>
      <c r="K3" s="449"/>
      <c r="L3" s="449"/>
      <c r="M3" s="449"/>
      <c r="N3" s="449"/>
      <c r="O3" s="449"/>
      <c r="P3" s="1924"/>
    </row>
    <row r="4" spans="1:16" ht="43.5" customHeight="1">
      <c r="A4" s="1925"/>
      <c r="B4" s="1926" t="s">
        <v>1557</v>
      </c>
      <c r="C4" s="834" t="s">
        <v>744</v>
      </c>
      <c r="D4" s="834" t="s">
        <v>733</v>
      </c>
      <c r="E4" s="834" t="s">
        <v>1588</v>
      </c>
      <c r="F4" s="834" t="s">
        <v>1585</v>
      </c>
      <c r="G4" s="834" t="s">
        <v>756</v>
      </c>
      <c r="H4" s="834" t="s">
        <v>1558</v>
      </c>
      <c r="I4" s="834" t="s">
        <v>1589</v>
      </c>
      <c r="J4" s="1927" t="s">
        <v>1560</v>
      </c>
      <c r="K4" s="1927" t="s">
        <v>1590</v>
      </c>
      <c r="L4" s="1927" t="s">
        <v>1586</v>
      </c>
      <c r="M4" s="1927" t="s">
        <v>1561</v>
      </c>
      <c r="N4" s="1926" t="s">
        <v>1562</v>
      </c>
      <c r="O4" s="1928" t="s">
        <v>1591</v>
      </c>
    </row>
    <row r="5" spans="1:16" ht="17.25" customHeight="1">
      <c r="A5" s="1929" t="s">
        <v>1566</v>
      </c>
      <c r="B5" s="1930">
        <v>1000</v>
      </c>
      <c r="C5" s="1931">
        <v>130.5</v>
      </c>
      <c r="D5" s="1932">
        <v>129.6</v>
      </c>
      <c r="E5" s="1931">
        <v>129.69999999999999</v>
      </c>
      <c r="F5" s="1932">
        <v>129.1</v>
      </c>
      <c r="G5" s="1932">
        <v>129</v>
      </c>
      <c r="H5" s="1933">
        <v>130.5</v>
      </c>
      <c r="I5" s="1934">
        <v>-6.6520000000000001</v>
      </c>
      <c r="J5" s="1935">
        <v>-3.8580000000000001</v>
      </c>
      <c r="K5" s="1936">
        <v>-4.5620000000000003</v>
      </c>
      <c r="L5" s="1936">
        <v>-1.601</v>
      </c>
      <c r="M5" s="1937">
        <v>-1.2250000000000001</v>
      </c>
      <c r="N5" s="1935">
        <v>0</v>
      </c>
      <c r="O5" s="1938">
        <v>1.163</v>
      </c>
    </row>
    <row r="6" spans="1:16" ht="16.5" customHeight="1">
      <c r="A6" s="1939" t="s">
        <v>1567</v>
      </c>
      <c r="B6" s="1940">
        <v>757.54</v>
      </c>
      <c r="C6" s="1941">
        <v>130.69999999999999</v>
      </c>
      <c r="D6" s="1942">
        <v>129.30000000000001</v>
      </c>
      <c r="E6" s="1941">
        <v>129.6</v>
      </c>
      <c r="F6" s="1942">
        <v>128.6</v>
      </c>
      <c r="G6" s="1942">
        <v>128.4</v>
      </c>
      <c r="H6" s="1943">
        <v>130.19999999999999</v>
      </c>
      <c r="I6" s="1944">
        <v>-9.7379999999999995</v>
      </c>
      <c r="J6" s="1945">
        <v>-5.4820000000000002</v>
      </c>
      <c r="K6" s="1946">
        <v>-6.1550000000000002</v>
      </c>
      <c r="L6" s="1946">
        <v>-2.3540000000000001</v>
      </c>
      <c r="M6" s="1947">
        <v>-1.91</v>
      </c>
      <c r="N6" s="1945">
        <v>-0.38300000000000001</v>
      </c>
      <c r="O6" s="1948">
        <v>1.4019999999999999</v>
      </c>
    </row>
    <row r="7" spans="1:16" ht="8.1" customHeight="1">
      <c r="A7" s="1949" t="s">
        <v>177</v>
      </c>
      <c r="B7" s="1950">
        <v>50.34</v>
      </c>
      <c r="C7" s="1951">
        <v>123</v>
      </c>
      <c r="D7" s="1952">
        <v>126.4</v>
      </c>
      <c r="E7" s="1951">
        <v>126.7</v>
      </c>
      <c r="F7" s="1952">
        <v>127.4</v>
      </c>
      <c r="G7" s="1952">
        <v>127.5</v>
      </c>
      <c r="H7" s="1953">
        <v>116.2</v>
      </c>
      <c r="I7" s="1954">
        <v>-3.302</v>
      </c>
      <c r="J7" s="1955">
        <v>1.282</v>
      </c>
      <c r="K7" s="1956">
        <v>-1.17</v>
      </c>
      <c r="L7" s="1956">
        <v>4.2549999999999999</v>
      </c>
      <c r="M7" s="1957">
        <v>6.8730000000000002</v>
      </c>
      <c r="N7" s="1955">
        <v>-6.1390000000000002</v>
      </c>
      <c r="O7" s="1958">
        <v>-8.8629999999999995</v>
      </c>
    </row>
    <row r="8" spans="1:16" ht="8.1" customHeight="1">
      <c r="A8" s="1949" t="s">
        <v>1568</v>
      </c>
      <c r="B8" s="1950">
        <v>96.24</v>
      </c>
      <c r="C8" s="1951">
        <v>150.6</v>
      </c>
      <c r="D8" s="1952">
        <v>145.5</v>
      </c>
      <c r="E8" s="1951">
        <v>149.9</v>
      </c>
      <c r="F8" s="1952">
        <v>144.6</v>
      </c>
      <c r="G8" s="1952">
        <v>139.30000000000001</v>
      </c>
      <c r="H8" s="1953">
        <v>147.30000000000001</v>
      </c>
      <c r="I8" s="1954">
        <v>-6.7489999999999997</v>
      </c>
      <c r="J8" s="1955">
        <v>-5.335</v>
      </c>
      <c r="K8" s="1956">
        <v>0.40200000000000002</v>
      </c>
      <c r="L8" s="1956">
        <v>-1.1619999999999999</v>
      </c>
      <c r="M8" s="1957">
        <v>-12.003</v>
      </c>
      <c r="N8" s="1955">
        <v>-0.47299999999999998</v>
      </c>
      <c r="O8" s="1958">
        <v>5.7430000000000003</v>
      </c>
    </row>
    <row r="9" spans="1:16" ht="8.1" customHeight="1">
      <c r="A9" s="1959" t="s">
        <v>1569</v>
      </c>
      <c r="B9" s="1950">
        <v>57.73</v>
      </c>
      <c r="C9" s="1951">
        <v>153</v>
      </c>
      <c r="D9" s="1952">
        <v>146.9</v>
      </c>
      <c r="E9" s="1951">
        <v>153.80000000000001</v>
      </c>
      <c r="F9" s="1952">
        <v>146</v>
      </c>
      <c r="G9" s="1952">
        <v>137.9</v>
      </c>
      <c r="H9" s="1953">
        <v>152.1</v>
      </c>
      <c r="I9" s="1954">
        <v>-12.119</v>
      </c>
      <c r="J9" s="1954">
        <v>-5.8330000000000002</v>
      </c>
      <c r="K9" s="1956">
        <v>4.2009999999999996</v>
      </c>
      <c r="L9" s="1956">
        <v>1.601</v>
      </c>
      <c r="M9" s="1957">
        <v>-16.271999999999998</v>
      </c>
      <c r="N9" s="1955">
        <v>1.468</v>
      </c>
      <c r="O9" s="1958">
        <v>10.297000000000001</v>
      </c>
    </row>
    <row r="10" spans="1:16" ht="8.1" customHeight="1">
      <c r="A10" s="1959" t="s">
        <v>1570</v>
      </c>
      <c r="B10" s="1950">
        <v>26.7</v>
      </c>
      <c r="C10" s="1951">
        <v>132</v>
      </c>
      <c r="D10" s="1952">
        <v>128</v>
      </c>
      <c r="E10" s="1951">
        <v>128</v>
      </c>
      <c r="F10" s="1952">
        <v>127.5</v>
      </c>
      <c r="G10" s="1952">
        <v>126.8</v>
      </c>
      <c r="H10" s="1953">
        <v>125.1</v>
      </c>
      <c r="I10" s="1954">
        <v>1.2270000000000001</v>
      </c>
      <c r="J10" s="1954">
        <v>-6.569</v>
      </c>
      <c r="K10" s="1956">
        <v>-7.7809999999999997</v>
      </c>
      <c r="L10" s="1956">
        <v>-6.181</v>
      </c>
      <c r="M10" s="1957">
        <v>-5.5140000000000002</v>
      </c>
      <c r="N10" s="1955">
        <v>-3.5470000000000002</v>
      </c>
      <c r="O10" s="1958">
        <v>-1.341</v>
      </c>
    </row>
    <row r="11" spans="1:16" ht="8.1" customHeight="1">
      <c r="A11" s="1949" t="s">
        <v>1376</v>
      </c>
      <c r="B11" s="1950">
        <v>47.14</v>
      </c>
      <c r="C11" s="1951">
        <v>152.9</v>
      </c>
      <c r="D11" s="1952">
        <v>149.9</v>
      </c>
      <c r="E11" s="1951">
        <v>155.19999999999999</v>
      </c>
      <c r="F11" s="1952">
        <v>141.9</v>
      </c>
      <c r="G11" s="1952">
        <v>147.80000000000001</v>
      </c>
      <c r="H11" s="1953">
        <v>152.4</v>
      </c>
      <c r="I11" s="1954">
        <v>-36.423999999999999</v>
      </c>
      <c r="J11" s="1955">
        <v>-18.355</v>
      </c>
      <c r="K11" s="1956">
        <v>-19.876000000000001</v>
      </c>
      <c r="L11" s="1956">
        <v>-5.9020000000000001</v>
      </c>
      <c r="M11" s="1956">
        <v>-1.9239999999999999</v>
      </c>
      <c r="N11" s="1955">
        <v>-1.4870000000000001</v>
      </c>
      <c r="O11" s="1958">
        <v>3.1120000000000001</v>
      </c>
    </row>
    <row r="12" spans="1:16" ht="8.1" customHeight="1">
      <c r="A12" s="1959" t="s">
        <v>1571</v>
      </c>
      <c r="B12" s="1950">
        <v>37.590000000000003</v>
      </c>
      <c r="C12" s="1951">
        <v>153.80000000000001</v>
      </c>
      <c r="D12" s="1952">
        <v>151.80000000000001</v>
      </c>
      <c r="E12" s="1951">
        <v>158.5</v>
      </c>
      <c r="F12" s="1952">
        <v>141.5</v>
      </c>
      <c r="G12" s="1952">
        <v>149</v>
      </c>
      <c r="H12" s="1953">
        <v>154.4</v>
      </c>
      <c r="I12" s="1954">
        <v>-39.448999999999998</v>
      </c>
      <c r="J12" s="1954">
        <v>-19.427</v>
      </c>
      <c r="K12" s="1956">
        <v>-20.71</v>
      </c>
      <c r="L12" s="1956">
        <v>-4.1980000000000004</v>
      </c>
      <c r="M12" s="1957">
        <v>-1.1279999999999999</v>
      </c>
      <c r="N12" s="1955">
        <v>-2.34</v>
      </c>
      <c r="O12" s="1958">
        <v>3.6240000000000001</v>
      </c>
    </row>
    <row r="13" spans="1:16" ht="8.1" customHeight="1">
      <c r="A13" s="1959" t="s">
        <v>1572</v>
      </c>
      <c r="B13" s="1950">
        <v>9.5500000000000007</v>
      </c>
      <c r="C13" s="1951">
        <v>149.5</v>
      </c>
      <c r="D13" s="1952">
        <v>142.6</v>
      </c>
      <c r="E13" s="1951">
        <v>142.5</v>
      </c>
      <c r="F13" s="1952">
        <v>143.30000000000001</v>
      </c>
      <c r="G13" s="1952">
        <v>143.30000000000001</v>
      </c>
      <c r="H13" s="1953">
        <v>144.6</v>
      </c>
      <c r="I13" s="1954">
        <v>-20.181999999999999</v>
      </c>
      <c r="J13" s="1954">
        <v>-13.523</v>
      </c>
      <c r="K13" s="1956">
        <v>-15.78</v>
      </c>
      <c r="L13" s="1956">
        <v>-12.247</v>
      </c>
      <c r="M13" s="1957">
        <v>-5.0359999999999996</v>
      </c>
      <c r="N13" s="1955">
        <v>2.4079999999999999</v>
      </c>
      <c r="O13" s="1958">
        <v>0.90700000000000003</v>
      </c>
    </row>
    <row r="14" spans="1:16" ht="8.1" customHeight="1">
      <c r="A14" s="1949" t="s">
        <v>1573</v>
      </c>
      <c r="B14" s="1950">
        <v>41.56</v>
      </c>
      <c r="C14" s="1951">
        <v>122.2</v>
      </c>
      <c r="D14" s="1952">
        <v>122.2</v>
      </c>
      <c r="E14" s="1951">
        <v>122.4</v>
      </c>
      <c r="F14" s="1952">
        <v>122.1</v>
      </c>
      <c r="G14" s="1952">
        <v>122.1</v>
      </c>
      <c r="H14" s="1953">
        <v>121.3</v>
      </c>
      <c r="I14" s="1954">
        <v>5.5270000000000001</v>
      </c>
      <c r="J14" s="1954">
        <v>0.90800000000000003</v>
      </c>
      <c r="K14" s="1956">
        <v>0.65800000000000003</v>
      </c>
      <c r="L14" s="1956">
        <v>0</v>
      </c>
      <c r="M14" s="1957">
        <v>-8.2000000000000003E-2</v>
      </c>
      <c r="N14" s="1955">
        <v>-0.65500000000000003</v>
      </c>
      <c r="O14" s="1958">
        <v>-0.65500000000000003</v>
      </c>
    </row>
    <row r="15" spans="1:16" ht="8.1" customHeight="1">
      <c r="A15" s="1949" t="s">
        <v>1574</v>
      </c>
      <c r="B15" s="1950">
        <v>251.65</v>
      </c>
      <c r="C15" s="1951">
        <v>127.7</v>
      </c>
      <c r="D15" s="1952">
        <v>124.2</v>
      </c>
      <c r="E15" s="1951">
        <v>122.1</v>
      </c>
      <c r="F15" s="1952">
        <v>123.4</v>
      </c>
      <c r="G15" s="1952">
        <v>123.6</v>
      </c>
      <c r="H15" s="1953">
        <v>126.4</v>
      </c>
      <c r="I15" s="1954">
        <v>-19.023</v>
      </c>
      <c r="J15" s="1955">
        <v>-11.79</v>
      </c>
      <c r="K15" s="1956">
        <v>-15.326000000000001</v>
      </c>
      <c r="L15" s="1956">
        <v>-7.9790000000000001</v>
      </c>
      <c r="M15" s="1957">
        <v>-2.4470000000000001</v>
      </c>
      <c r="N15" s="1955">
        <v>-1.018</v>
      </c>
      <c r="O15" s="1958">
        <v>2.2650000000000001</v>
      </c>
    </row>
    <row r="16" spans="1:16" ht="16.5" customHeight="1">
      <c r="A16" s="1960" t="s">
        <v>1575</v>
      </c>
      <c r="B16" s="1940">
        <v>16.55</v>
      </c>
      <c r="C16" s="1941">
        <v>114.3</v>
      </c>
      <c r="D16" s="1942">
        <v>110.4</v>
      </c>
      <c r="E16" s="1941">
        <v>105.9</v>
      </c>
      <c r="F16" s="1942">
        <v>108.8</v>
      </c>
      <c r="G16" s="1942">
        <v>115.6</v>
      </c>
      <c r="H16" s="1943">
        <v>118.9</v>
      </c>
      <c r="I16" s="1944">
        <v>-29.661999999999999</v>
      </c>
      <c r="J16" s="1944">
        <v>-17.117000000000001</v>
      </c>
      <c r="K16" s="1946">
        <v>-21.029</v>
      </c>
      <c r="L16" s="1946">
        <v>-12.47</v>
      </c>
      <c r="M16" s="1947">
        <v>-0.25900000000000001</v>
      </c>
      <c r="N16" s="1945">
        <v>7.0209999999999999</v>
      </c>
      <c r="O16" s="1948">
        <v>2.855</v>
      </c>
    </row>
    <row r="17" spans="1:18" ht="8.1" customHeight="1">
      <c r="A17" s="1959" t="s">
        <v>1576</v>
      </c>
      <c r="B17" s="1950">
        <v>22.32</v>
      </c>
      <c r="C17" s="1951">
        <v>122.9</v>
      </c>
      <c r="D17" s="1952">
        <v>118.9</v>
      </c>
      <c r="E17" s="1951">
        <v>122</v>
      </c>
      <c r="F17" s="1952">
        <v>117.2</v>
      </c>
      <c r="G17" s="1952">
        <v>113.6</v>
      </c>
      <c r="H17" s="1953">
        <v>118.6</v>
      </c>
      <c r="I17" s="1954">
        <v>-15.358000000000001</v>
      </c>
      <c r="J17" s="1954">
        <v>-11.07</v>
      </c>
      <c r="K17" s="1956">
        <v>-13.105</v>
      </c>
      <c r="L17" s="1956">
        <v>-11.614000000000001</v>
      </c>
      <c r="M17" s="1957">
        <v>-0.69899999999999995</v>
      </c>
      <c r="N17" s="1955">
        <v>-3.3410000000000002</v>
      </c>
      <c r="O17" s="1958">
        <v>4.4009999999999998</v>
      </c>
      <c r="R17" s="447" t="s">
        <v>1</v>
      </c>
    </row>
    <row r="18" spans="1:18" ht="8.1" customHeight="1">
      <c r="A18" s="1959" t="s">
        <v>1577</v>
      </c>
      <c r="B18" s="1950">
        <v>212.78</v>
      </c>
      <c r="C18" s="1951">
        <v>129.19999999999999</v>
      </c>
      <c r="D18" s="1952">
        <v>125.8</v>
      </c>
      <c r="E18" s="1951">
        <v>123.4</v>
      </c>
      <c r="F18" s="1952">
        <v>125.2</v>
      </c>
      <c r="G18" s="1952">
        <v>125.2</v>
      </c>
      <c r="H18" s="1953">
        <v>127.8</v>
      </c>
      <c r="I18" s="1954">
        <v>-18.588999999999999</v>
      </c>
      <c r="J18" s="1954">
        <v>-11.471</v>
      </c>
      <c r="K18" s="1956">
        <v>-15.131</v>
      </c>
      <c r="L18" s="1956">
        <v>-7.3280000000000003</v>
      </c>
      <c r="M18" s="1957">
        <v>-2.87</v>
      </c>
      <c r="N18" s="1955">
        <v>-1.3129999999999999</v>
      </c>
      <c r="O18" s="1958">
        <v>2.077</v>
      </c>
    </row>
    <row r="19" spans="1:18" ht="8.1" customHeight="1">
      <c r="A19" s="1949" t="s">
        <v>1578</v>
      </c>
      <c r="B19" s="1950">
        <v>25.96</v>
      </c>
      <c r="C19" s="1951">
        <v>164.3</v>
      </c>
      <c r="D19" s="1952">
        <v>164.4</v>
      </c>
      <c r="E19" s="1951">
        <v>164.3</v>
      </c>
      <c r="F19" s="1952">
        <v>164.4</v>
      </c>
      <c r="G19" s="1952">
        <v>164.4</v>
      </c>
      <c r="H19" s="1953">
        <v>164.4</v>
      </c>
      <c r="I19" s="1954">
        <v>24.375</v>
      </c>
      <c r="J19" s="1954">
        <v>0.122</v>
      </c>
      <c r="K19" s="1956">
        <v>6.0999999999999999E-2</v>
      </c>
      <c r="L19" s="1956">
        <v>0.122</v>
      </c>
      <c r="M19" s="1957">
        <v>6.0999999999999999E-2</v>
      </c>
      <c r="N19" s="1955">
        <v>6.0999999999999999E-2</v>
      </c>
      <c r="O19" s="1958">
        <v>0</v>
      </c>
    </row>
    <row r="20" spans="1:18" ht="16.5" customHeight="1">
      <c r="A20" s="1961" t="s">
        <v>1579</v>
      </c>
      <c r="B20" s="1940">
        <v>62.98</v>
      </c>
      <c r="C20" s="1941">
        <v>125.9</v>
      </c>
      <c r="D20" s="1942">
        <v>127.5</v>
      </c>
      <c r="E20" s="1941">
        <v>127.7</v>
      </c>
      <c r="F20" s="1942">
        <v>128</v>
      </c>
      <c r="G20" s="1942">
        <v>128.1</v>
      </c>
      <c r="H20" s="1943">
        <v>129.6</v>
      </c>
      <c r="I20" s="1944">
        <v>4.8289999999999997</v>
      </c>
      <c r="J20" s="1945">
        <v>3.2389999999999999</v>
      </c>
      <c r="K20" s="1946">
        <v>2.9009999999999998</v>
      </c>
      <c r="L20" s="1946">
        <v>3.1429999999999998</v>
      </c>
      <c r="M20" s="1947">
        <v>1.909</v>
      </c>
      <c r="N20" s="1945">
        <v>2.694</v>
      </c>
      <c r="O20" s="1948">
        <v>1.171</v>
      </c>
    </row>
    <row r="21" spans="1:18" ht="8.1" customHeight="1">
      <c r="A21" s="1949" t="s">
        <v>1580</v>
      </c>
      <c r="B21" s="1950">
        <v>30.83</v>
      </c>
      <c r="C21" s="1951">
        <v>140.4</v>
      </c>
      <c r="D21" s="1952">
        <v>143.19999999999999</v>
      </c>
      <c r="E21" s="1951">
        <v>142.9</v>
      </c>
      <c r="F21" s="1952">
        <v>144</v>
      </c>
      <c r="G21" s="1952">
        <v>145.1</v>
      </c>
      <c r="H21" s="1953">
        <v>145.9</v>
      </c>
      <c r="I21" s="1954">
        <v>8</v>
      </c>
      <c r="J21" s="1954">
        <v>4.9080000000000004</v>
      </c>
      <c r="K21" s="1956">
        <v>4.9960000000000004</v>
      </c>
      <c r="L21" s="1956">
        <v>4.1210000000000004</v>
      </c>
      <c r="M21" s="1957">
        <v>3.94</v>
      </c>
      <c r="N21" s="1955">
        <v>3.6960000000000002</v>
      </c>
      <c r="O21" s="1958">
        <v>0.55100000000000005</v>
      </c>
    </row>
    <row r="22" spans="1:18" ht="17.25" customHeight="1">
      <c r="A22" s="1962" t="s">
        <v>1581</v>
      </c>
      <c r="B22" s="1940">
        <v>242.46</v>
      </c>
      <c r="C22" s="1941">
        <v>129.80000000000001</v>
      </c>
      <c r="D22" s="1942">
        <v>130.4</v>
      </c>
      <c r="E22" s="1941">
        <v>130.1</v>
      </c>
      <c r="F22" s="1942">
        <v>130.4</v>
      </c>
      <c r="G22" s="1942">
        <v>130.9</v>
      </c>
      <c r="H22" s="1943">
        <v>131.19999999999999</v>
      </c>
      <c r="I22" s="1944">
        <v>4.593</v>
      </c>
      <c r="J22" s="1945">
        <v>1.637</v>
      </c>
      <c r="K22" s="1946">
        <v>1.0089999999999999</v>
      </c>
      <c r="L22" s="1946">
        <v>0.77300000000000002</v>
      </c>
      <c r="M22" s="1947">
        <v>1.081</v>
      </c>
      <c r="N22" s="1945">
        <v>0.92300000000000004</v>
      </c>
      <c r="O22" s="1948">
        <v>0.22900000000000001</v>
      </c>
    </row>
    <row r="23" spans="1:18" ht="16.5" customHeight="1">
      <c r="A23" s="1961" t="s">
        <v>1582</v>
      </c>
      <c r="B23" s="1940">
        <v>158.12</v>
      </c>
      <c r="C23" s="1941">
        <v>126.3</v>
      </c>
      <c r="D23" s="1942">
        <v>126.1</v>
      </c>
      <c r="E23" s="1941">
        <v>125.8</v>
      </c>
      <c r="F23" s="1942">
        <v>125.8</v>
      </c>
      <c r="G23" s="1942">
        <v>126</v>
      </c>
      <c r="H23" s="1943">
        <v>126.3</v>
      </c>
      <c r="I23" s="1944">
        <v>4.38</v>
      </c>
      <c r="J23" s="1944">
        <v>0.63800000000000001</v>
      </c>
      <c r="K23" s="1946">
        <v>-0.159</v>
      </c>
      <c r="L23" s="1946">
        <v>-0.39600000000000002</v>
      </c>
      <c r="M23" s="1947">
        <v>-0.23799999999999999</v>
      </c>
      <c r="N23" s="1945">
        <v>-0.23699999999999999</v>
      </c>
      <c r="O23" s="1948">
        <v>0.23799999999999999</v>
      </c>
    </row>
    <row r="24" spans="1:18" ht="8.1" customHeight="1">
      <c r="A24" s="1949" t="s">
        <v>1583</v>
      </c>
      <c r="B24" s="1950">
        <v>16.66</v>
      </c>
      <c r="C24" s="1951">
        <v>125.6</v>
      </c>
      <c r="D24" s="1952">
        <v>128.5</v>
      </c>
      <c r="E24" s="1951">
        <v>128.30000000000001</v>
      </c>
      <c r="F24" s="1952">
        <v>129.4</v>
      </c>
      <c r="G24" s="1952">
        <v>129.9</v>
      </c>
      <c r="H24" s="1953">
        <v>129.69999999999999</v>
      </c>
      <c r="I24" s="1954">
        <v>5.2809999999999997</v>
      </c>
      <c r="J24" s="1954">
        <v>4.8979999999999997</v>
      </c>
      <c r="K24" s="1956">
        <v>5.3369999999999997</v>
      </c>
      <c r="L24" s="1956">
        <v>5.1180000000000003</v>
      </c>
      <c r="M24" s="1957">
        <v>4.4210000000000003</v>
      </c>
      <c r="N24" s="1955">
        <v>2.5299999999999998</v>
      </c>
      <c r="O24" s="1958">
        <v>-0.154</v>
      </c>
    </row>
    <row r="25" spans="1:18" ht="8.1" customHeight="1">
      <c r="A25" s="1963" t="s">
        <v>1584</v>
      </c>
      <c r="B25" s="1964">
        <v>67.680000000000007</v>
      </c>
      <c r="C25" s="1965">
        <v>139</v>
      </c>
      <c r="D25" s="1966">
        <v>140.9</v>
      </c>
      <c r="E25" s="1965">
        <v>140.6</v>
      </c>
      <c r="F25" s="1966">
        <v>141.5</v>
      </c>
      <c r="G25" s="1966">
        <v>142.5</v>
      </c>
      <c r="H25" s="1967">
        <v>143.1</v>
      </c>
      <c r="I25" s="1968">
        <v>4.9059999999999997</v>
      </c>
      <c r="J25" s="1969">
        <v>2.9220000000000002</v>
      </c>
      <c r="K25" s="1970">
        <v>2.403</v>
      </c>
      <c r="L25" s="1970">
        <v>2.536</v>
      </c>
      <c r="M25" s="1971">
        <v>2.9620000000000002</v>
      </c>
      <c r="N25" s="1969">
        <v>3.024</v>
      </c>
      <c r="O25" s="1972">
        <v>0.42099999999999999</v>
      </c>
    </row>
    <row r="26" spans="1:18" ht="13.5" customHeight="1">
      <c r="A26" s="865" t="s">
        <v>1143</v>
      </c>
      <c r="B26" s="865"/>
      <c r="C26" s="864"/>
      <c r="D26" s="864"/>
      <c r="E26" s="864"/>
      <c r="F26" s="864"/>
      <c r="G26" s="864"/>
      <c r="H26" s="864"/>
      <c r="I26" s="1973"/>
      <c r="J26" s="1973"/>
      <c r="K26" s="1973"/>
      <c r="L26" s="1973"/>
      <c r="M26" s="1973"/>
      <c r="N26" s="1973"/>
      <c r="O26" s="1973"/>
    </row>
    <row r="27" spans="1:18" ht="9" customHeight="1">
      <c r="A27" s="2103" t="s">
        <v>803</v>
      </c>
      <c r="B27" s="864"/>
      <c r="C27" s="864"/>
      <c r="D27" s="864"/>
      <c r="E27" s="864"/>
      <c r="F27" s="864"/>
      <c r="G27" s="864"/>
      <c r="H27" s="864"/>
      <c r="I27" s="1973"/>
      <c r="J27" s="1973"/>
      <c r="K27" s="1973"/>
      <c r="L27" s="2102"/>
      <c r="M27" s="1973"/>
      <c r="N27" s="1973"/>
    </row>
    <row r="28" spans="1:18" ht="15" customHeight="1">
      <c r="A28" s="2113" t="s">
        <v>1264</v>
      </c>
      <c r="B28" s="864"/>
      <c r="C28" s="864"/>
      <c r="D28" s="864"/>
      <c r="E28" s="864"/>
      <c r="F28" s="864"/>
      <c r="G28" s="864"/>
      <c r="H28" s="864"/>
      <c r="I28" s="1028"/>
      <c r="J28" s="1028"/>
      <c r="K28" s="1028"/>
      <c r="L28" s="1028"/>
      <c r="M28" s="1028"/>
      <c r="N28" s="864"/>
      <c r="O28" s="1540"/>
    </row>
    <row r="31" spans="1:18" ht="9" customHeight="1">
      <c r="N31" s="447" t="s">
        <v>1</v>
      </c>
    </row>
  </sheetData>
  <hyperlinks>
    <hyperlink ref="A28" location="'Inhaltsverzeichnis '!A1" display="Zurück zum Inhaltsverzeichnis" xr:uid="{676FCDC5-00F5-4A34-8F1E-4E8A27C08BC8}"/>
  </hyperlinks>
  <pageMargins left="0.7" right="0.54" top="0.39370078740157483" bottom="0.19685039370078741" header="0.19685039370078741" footer="0.19685039370078741"/>
  <pageSetup paperSize="9" orientation="portrait" r:id="rId1"/>
  <headerFooter alignWithMargins="0">
    <oddFooter>&amp;L&amp;D / &amp;T&amp;R&amp;F / &amp;A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43F3-6C1F-4102-B10D-D7CC068A7B4B}">
  <sheetPr>
    <tabColor rgb="FF80CDEC"/>
  </sheetPr>
  <dimension ref="A1:N18"/>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689" t="s">
        <v>1434</v>
      </c>
      <c r="B1" s="1690"/>
      <c r="C1" s="1690"/>
      <c r="D1" s="1690"/>
      <c r="E1" s="1690"/>
      <c r="F1" s="1690"/>
      <c r="G1" s="1690"/>
      <c r="H1" s="1690"/>
      <c r="I1" s="1690"/>
      <c r="J1" s="1690"/>
      <c r="K1" s="1690"/>
      <c r="L1" s="1690"/>
      <c r="M1" s="1690"/>
      <c r="N1" s="1690"/>
    </row>
    <row r="2" spans="1:14" ht="17.25">
      <c r="A2" s="1050" t="s">
        <v>1435</v>
      </c>
      <c r="B2" s="1691"/>
      <c r="C2" s="1691"/>
      <c r="D2" s="1691"/>
      <c r="E2" s="1691"/>
      <c r="F2" s="1691"/>
      <c r="G2" s="1691"/>
      <c r="H2" s="1691"/>
      <c r="I2" s="1691"/>
      <c r="J2" s="1691"/>
      <c r="K2" s="1691"/>
      <c r="L2" s="1691"/>
      <c r="M2" s="1691"/>
      <c r="N2" s="1691"/>
    </row>
    <row r="3" spans="1:14" ht="20.100000000000001" customHeight="1">
      <c r="A3" s="1050" t="s">
        <v>1639</v>
      </c>
      <c r="B3" s="1691"/>
      <c r="C3" s="1691"/>
      <c r="D3" s="1691"/>
      <c r="E3" s="1691"/>
      <c r="F3" s="1691"/>
      <c r="G3" s="1691"/>
      <c r="H3" s="1691"/>
      <c r="I3" s="1691"/>
      <c r="J3" s="1691"/>
      <c r="K3" s="1691"/>
      <c r="L3" s="1691"/>
      <c r="M3" s="1691"/>
      <c r="N3" s="1691"/>
    </row>
    <row r="4" spans="1:14" ht="33.75" customHeight="1">
      <c r="A4" s="2235" t="s">
        <v>736</v>
      </c>
      <c r="B4" s="1692" t="s">
        <v>268</v>
      </c>
      <c r="C4" s="1693" t="s">
        <v>607</v>
      </c>
      <c r="D4" s="1694" t="s">
        <v>1436</v>
      </c>
      <c r="E4" s="1693" t="s">
        <v>681</v>
      </c>
      <c r="F4" s="1694" t="s">
        <v>682</v>
      </c>
      <c r="G4" s="1693" t="s">
        <v>1437</v>
      </c>
      <c r="H4" s="1693" t="s">
        <v>610</v>
      </c>
      <c r="I4" s="1695" t="s">
        <v>1438</v>
      </c>
      <c r="J4" s="1696" t="s">
        <v>264</v>
      </c>
      <c r="K4" s="1693" t="s">
        <v>1439</v>
      </c>
      <c r="L4" s="1693" t="s">
        <v>266</v>
      </c>
      <c r="M4" s="1693" t="s">
        <v>267</v>
      </c>
      <c r="N4" s="1697" t="s">
        <v>1440</v>
      </c>
    </row>
    <row r="5" spans="1:14" ht="14.1" customHeight="1">
      <c r="A5" s="2236"/>
      <c r="B5" s="1051">
        <v>2024</v>
      </c>
      <c r="C5" s="1051"/>
      <c r="D5" s="1617"/>
      <c r="E5" s="1617"/>
      <c r="F5" s="1617"/>
      <c r="G5" s="1476"/>
      <c r="H5" s="1616">
        <v>2025</v>
      </c>
      <c r="I5" s="1617"/>
      <c r="J5" s="1617"/>
      <c r="K5" s="1617"/>
      <c r="L5" s="1617"/>
      <c r="M5" s="1476"/>
      <c r="N5" s="1698" t="s">
        <v>1441</v>
      </c>
    </row>
    <row r="6" spans="1:14" ht="14.1" customHeight="1">
      <c r="A6" s="2237"/>
      <c r="B6" s="1616">
        <v>2025</v>
      </c>
      <c r="C6" s="1617"/>
      <c r="D6" s="1617"/>
      <c r="E6" s="1617"/>
      <c r="F6" s="1617"/>
      <c r="G6" s="1476"/>
      <c r="H6" s="1616">
        <v>2026</v>
      </c>
      <c r="I6" s="1617"/>
      <c r="J6" s="1617"/>
      <c r="K6" s="1617"/>
      <c r="L6" s="1617"/>
      <c r="M6" s="1476"/>
      <c r="N6" s="1698" t="s">
        <v>1442</v>
      </c>
    </row>
    <row r="7" spans="1:14" ht="14.1" customHeight="1">
      <c r="A7" s="1699" t="s">
        <v>719</v>
      </c>
      <c r="B7" s="1700">
        <v>21.23</v>
      </c>
      <c r="C7" s="1700">
        <v>21.72</v>
      </c>
      <c r="D7" s="1700">
        <v>22</v>
      </c>
      <c r="E7" s="1700">
        <v>22.18</v>
      </c>
      <c r="F7" s="1700">
        <v>22.18</v>
      </c>
      <c r="G7" s="1700">
        <v>23.06</v>
      </c>
      <c r="H7" s="1700">
        <v>23.38</v>
      </c>
      <c r="I7" s="1700">
        <v>23.3</v>
      </c>
      <c r="J7" s="1700">
        <v>22.79</v>
      </c>
      <c r="K7" s="1700">
        <v>22.67</v>
      </c>
      <c r="L7" s="1700">
        <v>21.69</v>
      </c>
      <c r="M7" s="1701">
        <v>20.29</v>
      </c>
      <c r="N7" s="1702">
        <v>22.2075</v>
      </c>
    </row>
    <row r="8" spans="1:14" s="1704" customFormat="1" ht="14.1" customHeight="1">
      <c r="A8" s="1703"/>
      <c r="B8" s="1700">
        <v>19</v>
      </c>
      <c r="C8" s="1700">
        <v>19.57</v>
      </c>
      <c r="D8" s="1700"/>
      <c r="E8" s="1700"/>
      <c r="F8" s="1700"/>
      <c r="G8" s="1700"/>
      <c r="H8" s="1700"/>
      <c r="I8" s="1700"/>
      <c r="J8" s="1700"/>
      <c r="K8" s="1700"/>
      <c r="L8" s="1700"/>
      <c r="M8" s="1701"/>
      <c r="N8" s="1702"/>
    </row>
    <row r="9" spans="1:14" ht="14.1" customHeight="1">
      <c r="A9" s="1703" t="s">
        <v>718</v>
      </c>
      <c r="B9" s="1700">
        <v>19.07</v>
      </c>
      <c r="C9" s="1700">
        <v>18.45</v>
      </c>
      <c r="D9" s="1700">
        <v>19.18</v>
      </c>
      <c r="E9" s="1700">
        <v>19.45</v>
      </c>
      <c r="F9" s="1700">
        <v>19.66</v>
      </c>
      <c r="G9" s="1700">
        <v>19.989999999999998</v>
      </c>
      <c r="H9" s="1700">
        <v>20.53</v>
      </c>
      <c r="I9" s="1700">
        <v>20.69</v>
      </c>
      <c r="J9" s="1700">
        <v>20.39</v>
      </c>
      <c r="K9" s="1700">
        <v>20.46</v>
      </c>
      <c r="L9" s="1700">
        <v>20.100000000000001</v>
      </c>
      <c r="M9" s="1701">
        <v>19.100000000000001</v>
      </c>
      <c r="N9" s="1702">
        <v>19.755833333333332</v>
      </c>
    </row>
    <row r="10" spans="1:14" s="1704" customFormat="1" ht="14.1" customHeight="1">
      <c r="A10" s="1703"/>
      <c r="B10" s="1700">
        <v>18</v>
      </c>
      <c r="C10" s="1700">
        <v>17.98</v>
      </c>
      <c r="D10" s="1700"/>
      <c r="E10" s="1700"/>
      <c r="F10" s="1700"/>
      <c r="G10" s="1700"/>
      <c r="H10" s="1700"/>
      <c r="I10" s="1700"/>
      <c r="J10" s="1700"/>
      <c r="K10" s="1700"/>
      <c r="L10" s="1700"/>
      <c r="M10" s="1701"/>
      <c r="N10" s="1702"/>
    </row>
    <row r="11" spans="1:14" ht="14.1" customHeight="1">
      <c r="A11" s="1703" t="s">
        <v>716</v>
      </c>
      <c r="B11" s="1700">
        <v>16.86</v>
      </c>
      <c r="C11" s="1700">
        <v>17.809999999999999</v>
      </c>
      <c r="D11" s="1700">
        <v>18.579999999999998</v>
      </c>
      <c r="E11" s="1700">
        <v>19.170000000000002</v>
      </c>
      <c r="F11" s="1700">
        <v>19.25</v>
      </c>
      <c r="G11" s="1700">
        <v>20.02</v>
      </c>
      <c r="H11" s="1700">
        <v>20.67</v>
      </c>
      <c r="I11" s="1700">
        <v>20.83</v>
      </c>
      <c r="J11" s="1700">
        <v>20.49</v>
      </c>
      <c r="K11" s="1700">
        <v>20.61</v>
      </c>
      <c r="L11" s="1700">
        <v>19.75</v>
      </c>
      <c r="M11" s="1701">
        <v>18.53</v>
      </c>
      <c r="N11" s="1702">
        <v>19.380833333333335</v>
      </c>
    </row>
    <row r="12" spans="1:14" s="1704" customFormat="1" ht="14.1" customHeight="1">
      <c r="A12" s="1703"/>
      <c r="B12" s="1700">
        <v>16.489999999999998</v>
      </c>
      <c r="C12" s="1700">
        <v>17.760000000000002</v>
      </c>
      <c r="D12" s="1700"/>
      <c r="E12" s="1700"/>
      <c r="F12" s="1700"/>
      <c r="G12" s="1700"/>
      <c r="H12" s="1700"/>
      <c r="I12" s="1700"/>
      <c r="J12" s="1700"/>
      <c r="K12" s="1700"/>
      <c r="L12" s="1700"/>
      <c r="M12" s="1701"/>
      <c r="N12" s="1702"/>
    </row>
    <row r="13" spans="1:14" ht="14.1" customHeight="1">
      <c r="A13" s="1703" t="s">
        <v>715</v>
      </c>
      <c r="B13" s="1700">
        <v>28.64</v>
      </c>
      <c r="C13" s="1700">
        <v>26.5</v>
      </c>
      <c r="D13" s="1700">
        <v>25.63</v>
      </c>
      <c r="E13" s="1700">
        <v>25.88</v>
      </c>
      <c r="F13" s="1700">
        <v>25.82</v>
      </c>
      <c r="G13" s="1700">
        <v>25.64</v>
      </c>
      <c r="H13" s="1700">
        <v>25.43</v>
      </c>
      <c r="I13" s="1700">
        <v>24.85</v>
      </c>
      <c r="J13" s="1700">
        <v>24.35</v>
      </c>
      <c r="K13" s="1700">
        <v>24.88</v>
      </c>
      <c r="L13" s="1700">
        <v>24.71</v>
      </c>
      <c r="M13" s="1701">
        <v>23.25</v>
      </c>
      <c r="N13" s="1702">
        <v>25.465</v>
      </c>
    </row>
    <row r="14" spans="1:14" s="1704" customFormat="1" ht="14.1" customHeight="1">
      <c r="A14" s="1705"/>
      <c r="B14" s="1706">
        <v>20.81</v>
      </c>
      <c r="C14" s="1706">
        <v>22.6</v>
      </c>
      <c r="D14" s="1706"/>
      <c r="E14" s="1706"/>
      <c r="F14" s="1706"/>
      <c r="G14" s="1706"/>
      <c r="H14" s="1706"/>
      <c r="I14" s="1706"/>
      <c r="J14" s="1706"/>
      <c r="K14" s="1706"/>
      <c r="L14" s="1706"/>
      <c r="M14" s="1707"/>
      <c r="N14" s="1708"/>
    </row>
    <row r="15" spans="1:14" s="7" customFormat="1" ht="14.1" customHeight="1">
      <c r="A15" s="1709" t="s">
        <v>1443</v>
      </c>
    </row>
    <row r="16" spans="1:14" s="7" customFormat="1" ht="14.1" customHeight="1">
      <c r="A16" s="1709" t="s">
        <v>1444</v>
      </c>
      <c r="B16" s="1710"/>
    </row>
    <row r="17" spans="1:1" s="7" customFormat="1" ht="14.1" customHeight="1">
      <c r="A17" s="1711" t="s">
        <v>1627</v>
      </c>
    </row>
    <row r="18" spans="1:1" s="7" customFormat="1" ht="14.1" customHeight="1">
      <c r="A18" s="1712" t="s">
        <v>1264</v>
      </c>
    </row>
  </sheetData>
  <mergeCells count="1">
    <mergeCell ref="A4:A6"/>
  </mergeCells>
  <pageMargins left="0.7" right="0.7" top="0.78740157499999996" bottom="0.78740157499999996"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5E10-8D9F-4E6B-B54F-1CBF1B42F22B}">
  <sheetPr>
    <tabColor rgb="FF80CDEC"/>
    <pageSetUpPr fitToPage="1"/>
  </sheetPr>
  <dimension ref="A1:AI223"/>
  <sheetViews>
    <sheetView showGridLines="0" showZeros="0" zoomScale="110" zoomScaleNormal="110" workbookViewId="0">
      <pane ySplit="6" topLeftCell="A207" activePane="bottomLeft" state="frozen"/>
      <selection pane="bottomLeft"/>
    </sheetView>
  </sheetViews>
  <sheetFormatPr baseColWidth="10" defaultColWidth="10" defaultRowHeight="13.5" customHeight="1"/>
  <cols>
    <col min="1" max="1" width="13.625" style="464" customWidth="1"/>
    <col min="2" max="2" width="0.875" style="464" customWidth="1"/>
    <col min="3" max="3" width="4.75" style="464" customWidth="1"/>
    <col min="4" max="4" width="4.875" style="464" customWidth="1"/>
    <col min="5" max="5" width="5" style="464" customWidth="1"/>
    <col min="6" max="6" width="4.75" style="464" customWidth="1"/>
    <col min="7" max="7" width="4.625" style="464" customWidth="1"/>
    <col min="8" max="8" width="4.75" style="464" customWidth="1"/>
    <col min="9" max="9" width="4.625" style="464" customWidth="1"/>
    <col min="10" max="10" width="5" style="464" customWidth="1"/>
    <col min="11" max="11" width="4.875" style="464" customWidth="1"/>
    <col min="12" max="12" width="4.75" style="464" customWidth="1"/>
    <col min="13" max="13" width="5.125" style="464" customWidth="1"/>
    <col min="14" max="14" width="5.25" style="464" customWidth="1"/>
    <col min="15" max="15" width="8.75" style="464" customWidth="1"/>
    <col min="16" max="24" width="10" style="464"/>
    <col min="25" max="25" width="26.125" style="464" customWidth="1"/>
    <col min="26" max="26" width="19" style="464" customWidth="1"/>
    <col min="27" max="16384" width="10" style="464"/>
  </cols>
  <sheetData>
    <row r="1" spans="1:30" s="982" customFormat="1" ht="27.75" customHeight="1">
      <c r="A1" s="979" t="s">
        <v>945</v>
      </c>
      <c r="B1" s="980"/>
      <c r="C1" s="979"/>
      <c r="D1" s="979"/>
      <c r="E1" s="979"/>
      <c r="F1" s="979"/>
      <c r="G1" s="979"/>
      <c r="H1" s="979"/>
      <c r="I1" s="979"/>
      <c r="J1" s="979"/>
      <c r="K1" s="463"/>
      <c r="L1" s="463"/>
      <c r="M1" s="463"/>
      <c r="N1" s="981"/>
      <c r="O1" s="981"/>
      <c r="Y1" s="983" t="s">
        <v>946</v>
      </c>
      <c r="Z1" s="983" t="s">
        <v>947</v>
      </c>
      <c r="AA1" s="983" t="s">
        <v>948</v>
      </c>
    </row>
    <row r="2" spans="1:30" s="982" customFormat="1" ht="13.5" customHeight="1">
      <c r="A2" s="449" t="s">
        <v>949</v>
      </c>
      <c r="B2" s="984"/>
      <c r="C2" s="449"/>
      <c r="D2" s="449"/>
      <c r="E2" s="449"/>
      <c r="F2" s="449"/>
      <c r="G2" s="449"/>
      <c r="H2" s="449"/>
      <c r="I2" s="449"/>
      <c r="J2" s="449"/>
      <c r="K2" s="449"/>
      <c r="L2" s="449"/>
      <c r="M2" s="449"/>
      <c r="N2" s="985"/>
      <c r="O2" s="985"/>
      <c r="Y2" s="983" t="s">
        <v>950</v>
      </c>
      <c r="Z2" s="983" t="s">
        <v>947</v>
      </c>
      <c r="AA2" s="983" t="s">
        <v>353</v>
      </c>
    </row>
    <row r="3" spans="1:30" s="982" customFormat="1" ht="13.5" customHeight="1">
      <c r="A3" s="449" t="s">
        <v>951</v>
      </c>
      <c r="B3" s="984"/>
      <c r="C3" s="449"/>
      <c r="D3" s="449"/>
      <c r="E3" s="449"/>
      <c r="F3" s="449"/>
      <c r="G3" s="449"/>
      <c r="H3" s="449"/>
      <c r="I3" s="449"/>
      <c r="J3" s="449"/>
      <c r="K3" s="449"/>
      <c r="L3" s="449"/>
      <c r="M3" s="449"/>
      <c r="N3" s="985"/>
      <c r="O3" s="985"/>
      <c r="Y3" s="983" t="s">
        <v>1</v>
      </c>
      <c r="Z3" s="983"/>
      <c r="AA3" s="983"/>
    </row>
    <row r="4" spans="1:30" s="982" customFormat="1" ht="13.5" customHeight="1">
      <c r="A4" s="449" t="s">
        <v>952</v>
      </c>
      <c r="B4" s="984"/>
      <c r="C4" s="449"/>
      <c r="D4" s="449"/>
      <c r="E4" s="449"/>
      <c r="F4" s="449"/>
      <c r="G4" s="449"/>
      <c r="H4" s="449"/>
      <c r="I4" s="449"/>
      <c r="J4" s="449"/>
      <c r="K4" s="449"/>
      <c r="L4" s="449"/>
      <c r="M4" s="449"/>
      <c r="N4" s="985"/>
      <c r="O4" s="985"/>
      <c r="Y4" s="983" t="s">
        <v>953</v>
      </c>
      <c r="Z4" s="983" t="s">
        <v>954</v>
      </c>
      <c r="AA4" s="983" t="s">
        <v>948</v>
      </c>
    </row>
    <row r="5" spans="1:30" s="447" customFormat="1" ht="18.75" customHeight="1">
      <c r="A5" s="986" t="s">
        <v>955</v>
      </c>
      <c r="B5" s="987"/>
      <c r="C5" s="988" t="s">
        <v>956</v>
      </c>
      <c r="D5" s="989"/>
      <c r="E5" s="989"/>
      <c r="F5" s="989"/>
      <c r="G5" s="989"/>
      <c r="H5" s="989"/>
      <c r="I5" s="989"/>
      <c r="J5" s="989"/>
      <c r="K5" s="989"/>
      <c r="L5" s="989"/>
      <c r="M5" s="989"/>
      <c r="N5" s="990"/>
      <c r="O5" s="991" t="s">
        <v>957</v>
      </c>
      <c r="Y5" s="983" t="s">
        <v>958</v>
      </c>
      <c r="Z5" s="983" t="s">
        <v>954</v>
      </c>
      <c r="AA5" s="446" t="s">
        <v>353</v>
      </c>
    </row>
    <row r="6" spans="1:30" s="447" customFormat="1" ht="21" customHeight="1">
      <c r="A6" s="992" t="s">
        <v>959</v>
      </c>
      <c r="B6" s="993" t="s">
        <v>274</v>
      </c>
      <c r="C6" s="994" t="s">
        <v>575</v>
      </c>
      <c r="D6" s="995" t="s">
        <v>576</v>
      </c>
      <c r="E6" s="995" t="s">
        <v>960</v>
      </c>
      <c r="F6" s="995" t="s">
        <v>961</v>
      </c>
      <c r="G6" s="995" t="s">
        <v>266</v>
      </c>
      <c r="H6" s="995" t="s">
        <v>962</v>
      </c>
      <c r="I6" s="995" t="s">
        <v>963</v>
      </c>
      <c r="J6" s="995" t="s">
        <v>269</v>
      </c>
      <c r="K6" s="995" t="s">
        <v>964</v>
      </c>
      <c r="L6" s="995" t="s">
        <v>271</v>
      </c>
      <c r="M6" s="995" t="s">
        <v>272</v>
      </c>
      <c r="N6" s="996" t="s">
        <v>574</v>
      </c>
      <c r="O6" s="997" t="s">
        <v>965</v>
      </c>
      <c r="Y6" s="983" t="s">
        <v>1</v>
      </c>
      <c r="Z6" s="446"/>
      <c r="AA6" s="446"/>
    </row>
    <row r="7" spans="1:30" s="447" customFormat="1" ht="13.5" customHeight="1">
      <c r="A7" s="998" t="s">
        <v>507</v>
      </c>
      <c r="B7" s="999"/>
      <c r="C7" s="1000"/>
      <c r="D7" s="1000"/>
      <c r="E7" s="1000"/>
      <c r="F7" s="1000"/>
      <c r="G7" s="1000"/>
      <c r="H7" s="1000"/>
      <c r="I7" s="1000"/>
      <c r="J7" s="1000"/>
      <c r="K7" s="1000"/>
      <c r="L7" s="1000"/>
      <c r="M7" s="1000"/>
      <c r="N7" s="1000"/>
      <c r="O7" s="1001"/>
      <c r="Y7" s="983" t="s">
        <v>966</v>
      </c>
      <c r="Z7" s="446" t="s">
        <v>967</v>
      </c>
      <c r="AA7" s="446" t="s">
        <v>948</v>
      </c>
    </row>
    <row r="8" spans="1:30" s="447" customFormat="1" ht="32.25" customHeight="1">
      <c r="A8" s="1002" t="s">
        <v>968</v>
      </c>
      <c r="B8" s="1003" t="s">
        <v>353</v>
      </c>
      <c r="C8" s="1004">
        <v>44.181395553070097</v>
      </c>
      <c r="D8" s="1004">
        <v>44.0952495141496</v>
      </c>
      <c r="E8" s="1004">
        <v>44.119016423840002</v>
      </c>
      <c r="F8" s="1004">
        <v>44.070662243305001</v>
      </c>
      <c r="G8" s="1004">
        <v>44.329378564060598</v>
      </c>
      <c r="H8" s="1004">
        <v>44.5007959447044</v>
      </c>
      <c r="I8" s="1004">
        <v>45.108876184765201</v>
      </c>
      <c r="J8" s="1004">
        <v>45.427330528961001</v>
      </c>
      <c r="K8" s="1004">
        <v>46.778157452045299</v>
      </c>
      <c r="L8" s="1004">
        <v>48.214233699155201</v>
      </c>
      <c r="M8" s="1004">
        <v>49.138465559335302</v>
      </c>
      <c r="N8" s="1004">
        <v>49.343321084713203</v>
      </c>
      <c r="O8" s="1005"/>
      <c r="Y8" s="983" t="s">
        <v>969</v>
      </c>
      <c r="Z8" s="446" t="s">
        <v>967</v>
      </c>
      <c r="AA8" s="446" t="s">
        <v>353</v>
      </c>
    </row>
    <row r="9" spans="1:30" s="447" customFormat="1" ht="19.5" customHeight="1">
      <c r="A9" s="1006" t="s">
        <v>970</v>
      </c>
      <c r="B9" s="1007" t="s">
        <v>948</v>
      </c>
      <c r="C9" s="1008">
        <v>49.421491984299998</v>
      </c>
      <c r="D9" s="1008">
        <v>49.5864292093</v>
      </c>
      <c r="E9" s="1008">
        <v>49.757799802199997</v>
      </c>
      <c r="F9" s="1008">
        <v>50.2404885857</v>
      </c>
      <c r="G9" s="1008">
        <v>50.696088742599997</v>
      </c>
      <c r="H9" s="1008">
        <v>50.9938155663</v>
      </c>
      <c r="I9" s="1008">
        <v>51.022740564300001</v>
      </c>
      <c r="J9" s="1008"/>
      <c r="K9" s="1008">
        <v>0</v>
      </c>
      <c r="L9" s="1008">
        <v>0</v>
      </c>
      <c r="M9" s="1008">
        <v>0</v>
      </c>
      <c r="N9" s="1008">
        <v>0</v>
      </c>
      <c r="O9" s="1005"/>
    </row>
    <row r="10" spans="1:30" s="447" customFormat="1" ht="32.25" customHeight="1">
      <c r="A10" s="1002" t="s">
        <v>971</v>
      </c>
      <c r="B10" s="1009" t="s">
        <v>353</v>
      </c>
      <c r="C10" s="1004">
        <v>48.055872818131903</v>
      </c>
      <c r="D10" s="1004">
        <v>47.438073466066299</v>
      </c>
      <c r="E10" s="1004">
        <v>47.354087617159401</v>
      </c>
      <c r="F10" s="1004">
        <v>47.160212338182298</v>
      </c>
      <c r="G10" s="1004">
        <v>47.357086799820401</v>
      </c>
      <c r="H10" s="1004">
        <v>47.096237487573397</v>
      </c>
      <c r="I10" s="1004">
        <v>47.669924643084698</v>
      </c>
      <c r="J10" s="1004">
        <v>47.968378212398299</v>
      </c>
      <c r="K10" s="1004">
        <v>50.098428611064897</v>
      </c>
      <c r="L10" s="1004">
        <v>52.4557928821961</v>
      </c>
      <c r="M10" s="1004">
        <v>53.663671622118002</v>
      </c>
      <c r="N10" s="1004">
        <v>53.786093232455897</v>
      </c>
      <c r="O10" s="1010">
        <v>50.661163200507602</v>
      </c>
    </row>
    <row r="11" spans="1:30" s="447" customFormat="1" ht="32.25" customHeight="1">
      <c r="A11" s="1006" t="s">
        <v>972</v>
      </c>
      <c r="B11" s="1007" t="s">
        <v>948</v>
      </c>
      <c r="C11" s="1008">
        <v>53.805041180800004</v>
      </c>
      <c r="D11" s="1008">
        <v>53.519341330700001</v>
      </c>
      <c r="E11" s="1008">
        <v>53.516449805900002</v>
      </c>
      <c r="F11" s="1008">
        <v>53.689897516099997</v>
      </c>
      <c r="G11" s="1008">
        <v>53.806412012999999</v>
      </c>
      <c r="H11" s="1008">
        <v>53.740831503700001</v>
      </c>
      <c r="I11" s="1008">
        <v>53.5729979531</v>
      </c>
      <c r="J11" s="1008"/>
      <c r="K11" s="1008" t="s">
        <v>973</v>
      </c>
      <c r="L11" s="1008" t="s">
        <v>973</v>
      </c>
      <c r="M11" s="1008" t="s">
        <v>973</v>
      </c>
      <c r="N11" s="1008" t="s">
        <v>973</v>
      </c>
      <c r="O11" s="1008" t="s">
        <v>974</v>
      </c>
    </row>
    <row r="12" spans="1:30" s="447" customFormat="1" ht="32.25" customHeight="1">
      <c r="A12" s="1002" t="s">
        <v>975</v>
      </c>
      <c r="B12" s="1009" t="s">
        <v>353</v>
      </c>
      <c r="C12" s="1004">
        <v>46.694631260243597</v>
      </c>
      <c r="D12" s="1004">
        <v>46.633281496372398</v>
      </c>
      <c r="E12" s="1004">
        <v>46.702598583084097</v>
      </c>
      <c r="F12" s="1004">
        <v>46.636673692965203</v>
      </c>
      <c r="G12" s="1004">
        <v>47.048558434985701</v>
      </c>
      <c r="H12" s="1004">
        <v>47.190130734274398</v>
      </c>
      <c r="I12" s="1004">
        <v>47.916839875652997</v>
      </c>
      <c r="J12" s="1004">
        <v>48.249270128697503</v>
      </c>
      <c r="K12" s="1004">
        <v>49.591840837008299</v>
      </c>
      <c r="L12" s="1004">
        <v>51.061794328185997</v>
      </c>
      <c r="M12" s="1004">
        <v>52.018296640621799</v>
      </c>
      <c r="N12" s="1004">
        <v>52.260210584949498</v>
      </c>
      <c r="O12" s="1011">
        <v>50.005338635862103</v>
      </c>
    </row>
    <row r="13" spans="1:30" s="447" customFormat="1" ht="32.25" customHeight="1">
      <c r="A13" s="1006" t="s">
        <v>976</v>
      </c>
      <c r="B13" s="1007" t="s">
        <v>948</v>
      </c>
      <c r="C13" s="1008">
        <v>52.441643993299998</v>
      </c>
      <c r="D13" s="1008">
        <v>52.522762811299998</v>
      </c>
      <c r="E13" s="1008">
        <v>52.757433073500003</v>
      </c>
      <c r="F13" s="1008">
        <v>53.235254214900003</v>
      </c>
      <c r="G13" s="1008">
        <v>53.685208168300001</v>
      </c>
      <c r="H13" s="1008">
        <v>53.954238606099999</v>
      </c>
      <c r="I13" s="1008">
        <v>53.970128805400002</v>
      </c>
      <c r="J13" s="1008"/>
      <c r="K13" s="1008" t="s">
        <v>973</v>
      </c>
      <c r="L13" s="1008" t="s">
        <v>973</v>
      </c>
      <c r="M13" s="1008" t="s">
        <v>973</v>
      </c>
      <c r="N13" s="1008" t="s">
        <v>973</v>
      </c>
      <c r="O13" s="1008" t="s">
        <v>974</v>
      </c>
    </row>
    <row r="14" spans="1:30" s="447" customFormat="1" ht="32.25" customHeight="1">
      <c r="A14" s="506" t="s">
        <v>977</v>
      </c>
      <c r="B14" s="1009" t="s">
        <v>353</v>
      </c>
      <c r="C14" s="1004">
        <v>2.5132357071735201</v>
      </c>
      <c r="D14" s="1004">
        <v>2.5380319822227899</v>
      </c>
      <c r="E14" s="1004">
        <v>2.5835821592441</v>
      </c>
      <c r="F14" s="1004">
        <v>2.5660114496601998</v>
      </c>
      <c r="G14" s="1004">
        <v>2.7191798709250898</v>
      </c>
      <c r="H14" s="1004">
        <v>2.6893347895699198</v>
      </c>
      <c r="I14" s="1004">
        <v>2.8079636908878598</v>
      </c>
      <c r="J14" s="1004">
        <v>2.8219395997365102</v>
      </c>
      <c r="K14" s="1004">
        <v>2.8136833849629799</v>
      </c>
      <c r="L14" s="1004">
        <v>2.84756062903084</v>
      </c>
      <c r="M14" s="1004">
        <v>2.8798310812865302</v>
      </c>
      <c r="N14" s="1004">
        <v>2.91688950023627</v>
      </c>
      <c r="O14" s="1005"/>
      <c r="Z14" s="1012"/>
      <c r="AA14" s="982"/>
      <c r="AB14" s="982"/>
      <c r="AC14" s="982"/>
      <c r="AD14" s="982"/>
    </row>
    <row r="15" spans="1:30" s="447" customFormat="1" ht="32.25" customHeight="1">
      <c r="A15" s="1013" t="s">
        <v>978</v>
      </c>
      <c r="B15" s="1007" t="s">
        <v>948</v>
      </c>
      <c r="C15" s="1008">
        <v>3.0201520089999998</v>
      </c>
      <c r="D15" s="1008">
        <v>2.9363336019999999</v>
      </c>
      <c r="E15" s="1008">
        <v>2.9996332713</v>
      </c>
      <c r="F15" s="1008">
        <v>2.9947656291999998</v>
      </c>
      <c r="G15" s="1008">
        <v>2.9891194257000002</v>
      </c>
      <c r="H15" s="1008">
        <v>2.9604230398000002</v>
      </c>
      <c r="I15" s="1008">
        <v>2.9473882411000001</v>
      </c>
      <c r="J15" s="1008"/>
      <c r="K15" s="1008">
        <v>0</v>
      </c>
      <c r="L15" s="1008">
        <v>0</v>
      </c>
      <c r="M15" s="1008">
        <v>0</v>
      </c>
      <c r="N15" s="1008">
        <v>0</v>
      </c>
      <c r="O15" s="1005"/>
      <c r="Z15" s="1014"/>
      <c r="AA15" s="982"/>
      <c r="AB15" s="1015"/>
      <c r="AC15" s="1015"/>
      <c r="AD15" s="982"/>
    </row>
    <row r="16" spans="1:30" s="447" customFormat="1" ht="32.25" customHeight="1">
      <c r="A16" s="1002" t="s">
        <v>979</v>
      </c>
      <c r="B16" s="1009" t="s">
        <v>353</v>
      </c>
      <c r="C16" s="1004">
        <v>48.729187350635101</v>
      </c>
      <c r="D16" s="1004">
        <v>48.624404660055198</v>
      </c>
      <c r="E16" s="1004">
        <v>48.678463254491099</v>
      </c>
      <c r="F16" s="1004">
        <v>48.593862702492899</v>
      </c>
      <c r="G16" s="1004">
        <v>49.008514299344</v>
      </c>
      <c r="H16" s="1004">
        <v>49.140855508562097</v>
      </c>
      <c r="I16" s="1004">
        <v>49.907184072118199</v>
      </c>
      <c r="J16" s="1004">
        <v>50.264373293231202</v>
      </c>
      <c r="K16" s="1004">
        <v>51.6197658874487</v>
      </c>
      <c r="L16" s="1004">
        <v>53.1149843595162</v>
      </c>
      <c r="M16" s="1004">
        <v>54.087125830908597</v>
      </c>
      <c r="N16" s="1004">
        <v>54.306090443967797</v>
      </c>
      <c r="O16" s="1010">
        <v>52.009631505301797</v>
      </c>
      <c r="Z16" s="1014"/>
      <c r="AA16" s="982"/>
      <c r="AB16" s="982"/>
      <c r="AC16" s="982"/>
      <c r="AD16" s="982"/>
    </row>
    <row r="17" spans="1:30" s="447" customFormat="1" ht="30" customHeight="1">
      <c r="A17" s="1016" t="s">
        <v>980</v>
      </c>
      <c r="B17" s="1007" t="s">
        <v>948</v>
      </c>
      <c r="C17" s="1008">
        <v>54.519804472899999</v>
      </c>
      <c r="D17" s="1008">
        <v>54.606397010899997</v>
      </c>
      <c r="E17" s="1008">
        <v>54.8130955357</v>
      </c>
      <c r="F17" s="1008">
        <v>55.278416242900001</v>
      </c>
      <c r="G17" s="1008">
        <v>55.714628105199999</v>
      </c>
      <c r="H17" s="1008">
        <v>56.013948524500002</v>
      </c>
      <c r="I17" s="1008">
        <v>56.127503539599999</v>
      </c>
      <c r="J17" s="1008"/>
      <c r="K17" s="1008" t="s">
        <v>973</v>
      </c>
      <c r="L17" s="1008" t="s">
        <v>973</v>
      </c>
      <c r="M17" s="1008" t="s">
        <v>973</v>
      </c>
      <c r="N17" s="1008" t="s">
        <v>973</v>
      </c>
      <c r="O17" s="1008" t="s">
        <v>974</v>
      </c>
      <c r="Z17" s="982"/>
      <c r="AA17" s="982"/>
      <c r="AB17" s="982"/>
      <c r="AC17" s="982"/>
      <c r="AD17" s="982"/>
    </row>
    <row r="18" spans="1:30" s="447" customFormat="1" ht="30" customHeight="1">
      <c r="A18" s="1017" t="s">
        <v>981</v>
      </c>
      <c r="B18" s="1009" t="s">
        <v>353</v>
      </c>
      <c r="C18" s="1018">
        <v>4.2921983658649596</v>
      </c>
      <c r="D18" s="1018">
        <v>4.19118538841981</v>
      </c>
      <c r="E18" s="1018">
        <v>4.1562011538802697</v>
      </c>
      <c r="F18" s="1018">
        <v>4.1196177842992201</v>
      </c>
      <c r="G18" s="1018">
        <v>4.0583718862501099</v>
      </c>
      <c r="H18" s="1018">
        <v>3.9773966087952202</v>
      </c>
      <c r="I18" s="1018">
        <v>3.9249955487481301</v>
      </c>
      <c r="J18" s="1018">
        <v>3.9119761566742399</v>
      </c>
      <c r="K18" s="1018">
        <v>4.0697090734653996</v>
      </c>
      <c r="L18" s="1018">
        <v>4.24278662330555</v>
      </c>
      <c r="M18" s="1018">
        <v>4.2893775141137898</v>
      </c>
      <c r="N18" s="1018">
        <v>4.2817022663710498</v>
      </c>
      <c r="O18" s="1011">
        <v>4.1231418661522197</v>
      </c>
    </row>
    <row r="19" spans="1:30" s="447" customFormat="1" ht="30" customHeight="1">
      <c r="A19" s="1019" t="s">
        <v>981</v>
      </c>
      <c r="B19" s="1007" t="s">
        <v>948</v>
      </c>
      <c r="C19" s="1008">
        <v>4.2842280967999997</v>
      </c>
      <c r="D19" s="1008">
        <v>4.2005258555999996</v>
      </c>
      <c r="E19" s="1008">
        <v>4.1499682536</v>
      </c>
      <c r="F19" s="1008">
        <v>4.0971063529</v>
      </c>
      <c r="G19" s="1008">
        <v>4.0245043505</v>
      </c>
      <c r="H19" s="1008">
        <v>3.9485802794999998</v>
      </c>
      <c r="I19" s="1008">
        <v>3.8980609230000001</v>
      </c>
      <c r="J19" s="1008"/>
      <c r="K19" s="1008" t="s">
        <v>973</v>
      </c>
      <c r="L19" s="1008" t="s">
        <v>973</v>
      </c>
      <c r="M19" s="1008" t="s">
        <v>973</v>
      </c>
      <c r="N19" s="1008" t="s">
        <v>973</v>
      </c>
      <c r="O19" s="1008" t="s">
        <v>974</v>
      </c>
    </row>
    <row r="20" spans="1:30" s="447" customFormat="1" ht="30" customHeight="1">
      <c r="A20" s="1020" t="s">
        <v>982</v>
      </c>
      <c r="B20" s="1009" t="s">
        <v>353</v>
      </c>
      <c r="C20" s="1018">
        <v>3.5360948165207802</v>
      </c>
      <c r="D20" s="1018">
        <v>3.4681839095991598</v>
      </c>
      <c r="E20" s="1018">
        <v>3.4542472130355999</v>
      </c>
      <c r="F20" s="1018">
        <v>3.4475129139881999</v>
      </c>
      <c r="G20" s="1018">
        <v>3.4360603371418201</v>
      </c>
      <c r="H20" s="1018">
        <v>3.3922430958067098</v>
      </c>
      <c r="I20" s="1018">
        <v>3.3899525947407998</v>
      </c>
      <c r="J20" s="1018">
        <v>3.3903692073299201</v>
      </c>
      <c r="K20" s="1018">
        <v>3.4766023751858</v>
      </c>
      <c r="L20" s="1018">
        <v>3.5769238977143898</v>
      </c>
      <c r="M20" s="1018">
        <v>3.6069192026917798</v>
      </c>
      <c r="N20" s="1018">
        <v>3.5830323378150402</v>
      </c>
      <c r="O20" s="1011">
        <v>3.4772841296499899</v>
      </c>
    </row>
    <row r="21" spans="1:30" s="447" customFormat="1" ht="30" customHeight="1">
      <c r="A21" s="1021" t="s">
        <v>982</v>
      </c>
      <c r="B21" s="1022" t="s">
        <v>948</v>
      </c>
      <c r="C21" s="1023">
        <v>3.5413880812</v>
      </c>
      <c r="D21" s="1023">
        <v>3.5080974647000001</v>
      </c>
      <c r="E21" s="1023">
        <v>3.4841508980000002</v>
      </c>
      <c r="F21" s="1023">
        <v>3.4455709235</v>
      </c>
      <c r="G21" s="1023">
        <v>3.4130739277000002</v>
      </c>
      <c r="H21" s="1023">
        <v>3.3825074386999998</v>
      </c>
      <c r="I21" s="1023">
        <v>3.3725031429999999</v>
      </c>
      <c r="J21" s="1023"/>
      <c r="K21" s="1023" t="s">
        <v>973</v>
      </c>
      <c r="L21" s="1023" t="s">
        <v>973</v>
      </c>
      <c r="M21" s="1023" t="s">
        <v>973</v>
      </c>
      <c r="N21" s="1023" t="s">
        <v>973</v>
      </c>
      <c r="O21" s="1008" t="s">
        <v>974</v>
      </c>
    </row>
    <row r="22" spans="1:30" s="447" customFormat="1" ht="13.5" customHeight="1">
      <c r="A22" s="998" t="s">
        <v>508</v>
      </c>
      <c r="B22" s="1024"/>
      <c r="C22" s="1000"/>
      <c r="D22" s="1000"/>
      <c r="E22" s="1000"/>
      <c r="F22" s="1000"/>
      <c r="G22" s="1000"/>
      <c r="H22" s="1000"/>
      <c r="I22" s="1000"/>
      <c r="J22" s="1000"/>
      <c r="K22" s="1000"/>
      <c r="L22" s="1000"/>
      <c r="M22" s="1000"/>
      <c r="N22" s="1000"/>
      <c r="O22" s="1001"/>
    </row>
    <row r="23" spans="1:30" s="447" customFormat="1" ht="32.25" customHeight="1">
      <c r="A23" s="1002" t="s">
        <v>968</v>
      </c>
      <c r="B23" s="1009" t="s">
        <v>353</v>
      </c>
      <c r="C23" s="1004">
        <v>44.068995875609502</v>
      </c>
      <c r="D23" s="1004">
        <v>44.155225754088697</v>
      </c>
      <c r="E23" s="1004">
        <v>44.211022834174997</v>
      </c>
      <c r="F23" s="1004">
        <v>44.352007882315803</v>
      </c>
      <c r="G23" s="1004">
        <v>44.428111714882398</v>
      </c>
      <c r="H23" s="1004">
        <v>44.578831876428602</v>
      </c>
      <c r="I23" s="1004">
        <v>44.988592633274997</v>
      </c>
      <c r="J23" s="1004">
        <v>45.414835269956797</v>
      </c>
      <c r="K23" s="1004">
        <v>46.3278532923661</v>
      </c>
      <c r="L23" s="1004">
        <v>47.857307261187401</v>
      </c>
      <c r="M23" s="1004">
        <v>48.839394195840804</v>
      </c>
      <c r="N23" s="1004">
        <v>49.558238211913597</v>
      </c>
      <c r="O23" s="1005"/>
    </row>
    <row r="24" spans="1:30" s="447" customFormat="1" ht="19.5" customHeight="1">
      <c r="A24" s="1006" t="s">
        <v>970</v>
      </c>
      <c r="B24" s="1007" t="s">
        <v>948</v>
      </c>
      <c r="C24" s="1008">
        <v>49.641375873800001</v>
      </c>
      <c r="D24" s="1008">
        <v>49.918225512500001</v>
      </c>
      <c r="E24" s="1008">
        <v>50.007742520800001</v>
      </c>
      <c r="F24" s="1008">
        <v>50.164129892699997</v>
      </c>
      <c r="G24" s="1008">
        <v>50.671588718400002</v>
      </c>
      <c r="H24" s="1008">
        <v>50.856068670299997</v>
      </c>
      <c r="I24" s="1008">
        <v>50.936472603600002</v>
      </c>
      <c r="J24" s="1008"/>
      <c r="K24" s="1008">
        <v>0</v>
      </c>
      <c r="L24" s="1008">
        <v>0</v>
      </c>
      <c r="M24" s="1008">
        <v>0</v>
      </c>
      <c r="N24" s="1008">
        <v>0</v>
      </c>
      <c r="O24" s="1005"/>
    </row>
    <row r="25" spans="1:30" s="447" customFormat="1" ht="32.25" customHeight="1">
      <c r="A25" s="1002" t="s">
        <v>971</v>
      </c>
      <c r="B25" s="1009" t="s">
        <v>353</v>
      </c>
      <c r="C25" s="1004">
        <v>48.371694955305998</v>
      </c>
      <c r="D25" s="1004">
        <v>47.951312270365399</v>
      </c>
      <c r="E25" s="1004">
        <v>47.9159632561392</v>
      </c>
      <c r="F25" s="1004">
        <v>47.881130455783101</v>
      </c>
      <c r="G25" s="1004">
        <v>47.6112890772201</v>
      </c>
      <c r="H25" s="1004">
        <v>47.462104554715701</v>
      </c>
      <c r="I25" s="1004">
        <v>47.669751843511399</v>
      </c>
      <c r="J25" s="1004">
        <v>48.103513761038997</v>
      </c>
      <c r="K25" s="1004">
        <v>49.6472708074512</v>
      </c>
      <c r="L25" s="1004">
        <v>52.065668791631197</v>
      </c>
      <c r="M25" s="1004">
        <v>53.714901768332503</v>
      </c>
      <c r="N25" s="1004">
        <v>54.4264319076443</v>
      </c>
      <c r="O25" s="1010">
        <v>50.560510158393399</v>
      </c>
    </row>
    <row r="26" spans="1:30" s="447" customFormat="1" ht="32.25" customHeight="1">
      <c r="A26" s="1006" t="s">
        <v>972</v>
      </c>
      <c r="B26" s="1007" t="s">
        <v>948</v>
      </c>
      <c r="C26" s="1008">
        <v>54.312109158600002</v>
      </c>
      <c r="D26" s="1008">
        <v>54.320034372000002</v>
      </c>
      <c r="E26" s="1008">
        <v>54.120661622299998</v>
      </c>
      <c r="F26" s="1008">
        <v>53.975314140099997</v>
      </c>
      <c r="G26" s="1008">
        <v>54.195156562100003</v>
      </c>
      <c r="H26" s="1008">
        <v>54.040815306600003</v>
      </c>
      <c r="I26" s="1008">
        <v>54.005526760000002</v>
      </c>
      <c r="J26" s="1008"/>
      <c r="K26" s="1008" t="s">
        <v>973</v>
      </c>
      <c r="L26" s="1008" t="s">
        <v>973</v>
      </c>
      <c r="M26" s="1008" t="s">
        <v>973</v>
      </c>
      <c r="N26" s="1008" t="s">
        <v>973</v>
      </c>
      <c r="O26" s="1008" t="s">
        <v>974</v>
      </c>
    </row>
    <row r="27" spans="1:30" s="447" customFormat="1" ht="32.25" customHeight="1">
      <c r="A27" s="1002" t="s">
        <v>975</v>
      </c>
      <c r="B27" s="1009" t="s">
        <v>353</v>
      </c>
      <c r="C27" s="1004">
        <v>46.575427524702498</v>
      </c>
      <c r="D27" s="1004">
        <v>46.671851238630303</v>
      </c>
      <c r="E27" s="1004">
        <v>46.756511121608</v>
      </c>
      <c r="F27" s="1004">
        <v>46.900815355188001</v>
      </c>
      <c r="G27" s="1004">
        <v>46.954282093518799</v>
      </c>
      <c r="H27" s="1004">
        <v>47.102616602567998</v>
      </c>
      <c r="I27" s="1004">
        <v>47.519336011883702</v>
      </c>
      <c r="J27" s="1004">
        <v>47.923933087994598</v>
      </c>
      <c r="K27" s="1004">
        <v>48.817523211522897</v>
      </c>
      <c r="L27" s="1004">
        <v>50.381953278592697</v>
      </c>
      <c r="M27" s="1004">
        <v>51.602706877000998</v>
      </c>
      <c r="N27" s="1004">
        <v>52.367480215111001</v>
      </c>
      <c r="O27" s="1011">
        <v>49.476974968581203</v>
      </c>
    </row>
    <row r="28" spans="1:30" s="447" customFormat="1" ht="32.25" customHeight="1">
      <c r="A28" s="1006" t="s">
        <v>976</v>
      </c>
      <c r="B28" s="1007" t="s">
        <v>948</v>
      </c>
      <c r="C28" s="1008">
        <v>52.512158401699999</v>
      </c>
      <c r="D28" s="1008">
        <v>52.768211891599996</v>
      </c>
      <c r="E28" s="1008">
        <v>52.886515142199997</v>
      </c>
      <c r="F28" s="1008">
        <v>53.051923713000001</v>
      </c>
      <c r="G28" s="1008">
        <v>53.568922486699996</v>
      </c>
      <c r="H28" s="1008">
        <v>53.738548622400003</v>
      </c>
      <c r="I28" s="1008">
        <v>53.820087796400003</v>
      </c>
      <c r="J28" s="1008"/>
      <c r="K28" s="1008" t="s">
        <v>973</v>
      </c>
      <c r="L28" s="1008" t="s">
        <v>973</v>
      </c>
      <c r="M28" s="1008" t="s">
        <v>973</v>
      </c>
      <c r="N28" s="1008" t="s">
        <v>973</v>
      </c>
      <c r="O28" s="1008" t="s">
        <v>974</v>
      </c>
    </row>
    <row r="29" spans="1:30" s="447" customFormat="1" ht="32.25" customHeight="1">
      <c r="A29" s="506" t="s">
        <v>977</v>
      </c>
      <c r="B29" s="1009" t="s">
        <v>353</v>
      </c>
      <c r="C29" s="1004">
        <v>2.5064316490929901</v>
      </c>
      <c r="D29" s="1004">
        <v>2.5166254845416001</v>
      </c>
      <c r="E29" s="1004">
        <v>2.5454882874329998</v>
      </c>
      <c r="F29" s="1004">
        <v>2.5488074728722698</v>
      </c>
      <c r="G29" s="1004">
        <v>2.5261703786364098</v>
      </c>
      <c r="H29" s="1004">
        <v>2.5237847261394002</v>
      </c>
      <c r="I29" s="1004">
        <v>2.5307433786086801</v>
      </c>
      <c r="J29" s="1004">
        <v>2.5090978180377901</v>
      </c>
      <c r="K29" s="1004">
        <v>2.4896699191567802</v>
      </c>
      <c r="L29" s="1004">
        <v>2.52464601740532</v>
      </c>
      <c r="M29" s="1004">
        <v>2.76331268116021</v>
      </c>
      <c r="N29" s="1004">
        <v>2.8092420031974199</v>
      </c>
      <c r="O29" s="1005"/>
    </row>
    <row r="30" spans="1:30" s="447" customFormat="1" ht="32.25" customHeight="1">
      <c r="A30" s="1013" t="s">
        <v>978</v>
      </c>
      <c r="B30" s="1007" t="s">
        <v>948</v>
      </c>
      <c r="C30" s="1008">
        <v>2.8707825278999999</v>
      </c>
      <c r="D30" s="1008">
        <v>2.8499863791000002</v>
      </c>
      <c r="E30" s="1008">
        <v>2.8787726214</v>
      </c>
      <c r="F30" s="1008">
        <v>2.8877938203000002</v>
      </c>
      <c r="G30" s="1008">
        <v>2.8973337682999998</v>
      </c>
      <c r="H30" s="1008">
        <v>2.8824799521000002</v>
      </c>
      <c r="I30" s="1008">
        <v>2.8836151927000002</v>
      </c>
      <c r="J30" s="1008"/>
      <c r="K30" s="1008">
        <v>0</v>
      </c>
      <c r="L30" s="1008">
        <v>0</v>
      </c>
      <c r="M30" s="1008">
        <v>0</v>
      </c>
      <c r="N30" s="1008">
        <v>0</v>
      </c>
      <c r="O30" s="1005"/>
    </row>
    <row r="31" spans="1:30" s="447" customFormat="1" ht="32.25" customHeight="1">
      <c r="A31" s="1002" t="s">
        <v>979</v>
      </c>
      <c r="B31" s="1009" t="s">
        <v>353</v>
      </c>
      <c r="C31" s="1004">
        <v>48.416815146559799</v>
      </c>
      <c r="D31" s="1004">
        <v>48.524823215081398</v>
      </c>
      <c r="E31" s="1004">
        <v>48.582373883767197</v>
      </c>
      <c r="F31" s="1004">
        <v>48.717822163984899</v>
      </c>
      <c r="G31" s="1004">
        <v>48.762963624981701</v>
      </c>
      <c r="H31" s="1004">
        <v>48.929910010712597</v>
      </c>
      <c r="I31" s="1004">
        <v>49.363243118713598</v>
      </c>
      <c r="J31" s="1004">
        <v>49.7939712335208</v>
      </c>
      <c r="K31" s="1004">
        <v>50.718543688600199</v>
      </c>
      <c r="L31" s="1004">
        <v>52.288118342046801</v>
      </c>
      <c r="M31" s="1004">
        <v>53.526669908546701</v>
      </c>
      <c r="N31" s="1004">
        <v>54.271626602557397</v>
      </c>
      <c r="O31" s="1010">
        <v>51.335375008807503</v>
      </c>
    </row>
    <row r="32" spans="1:30" s="447" customFormat="1" ht="30" customHeight="1">
      <c r="A32" s="1016" t="s">
        <v>980</v>
      </c>
      <c r="B32" s="1007" t="s">
        <v>948</v>
      </c>
      <c r="C32" s="1008">
        <v>54.392786573999999</v>
      </c>
      <c r="D32" s="1008">
        <v>54.655631429000003</v>
      </c>
      <c r="E32" s="1008">
        <v>54.717674561899997</v>
      </c>
      <c r="F32" s="1008">
        <v>54.890321173399997</v>
      </c>
      <c r="G32" s="1008">
        <v>55.408191305899997</v>
      </c>
      <c r="H32" s="1008">
        <v>55.596615619799998</v>
      </c>
      <c r="I32" s="1008">
        <v>55.684099508700001</v>
      </c>
      <c r="J32" s="1008"/>
      <c r="K32" s="1008" t="s">
        <v>973</v>
      </c>
      <c r="L32" s="1008" t="s">
        <v>973</v>
      </c>
      <c r="M32" s="1008" t="s">
        <v>973</v>
      </c>
      <c r="N32" s="1008" t="s">
        <v>973</v>
      </c>
      <c r="O32" s="1008" t="s">
        <v>974</v>
      </c>
    </row>
    <row r="33" spans="1:15" s="447" customFormat="1" ht="30" customHeight="1">
      <c r="A33" s="1017" t="s">
        <v>981</v>
      </c>
      <c r="B33" s="1009" t="s">
        <v>353</v>
      </c>
      <c r="C33" s="1018">
        <v>4.3422871634743103</v>
      </c>
      <c r="D33" s="1018">
        <v>4.2467434439763903</v>
      </c>
      <c r="E33" s="1018">
        <v>4.2188196029394298</v>
      </c>
      <c r="F33" s="1018">
        <v>4.18252502920841</v>
      </c>
      <c r="G33" s="1018">
        <v>4.11520182710266</v>
      </c>
      <c r="H33" s="1018">
        <v>4.0613003421703198</v>
      </c>
      <c r="I33" s="1018">
        <v>4.0157548911171501</v>
      </c>
      <c r="J33" s="1018">
        <v>4.0080998740993303</v>
      </c>
      <c r="K33" s="1018">
        <v>4.1269886004647001</v>
      </c>
      <c r="L33" s="1018">
        <v>4.2872388943499304</v>
      </c>
      <c r="M33" s="1018">
        <v>4.3714258710224696</v>
      </c>
      <c r="N33" s="1018">
        <v>4.3708087251590699</v>
      </c>
      <c r="O33" s="1011">
        <v>4.19213823877105</v>
      </c>
    </row>
    <row r="34" spans="1:15" s="447" customFormat="1" ht="30" customHeight="1">
      <c r="A34" s="1019" t="s">
        <v>981</v>
      </c>
      <c r="B34" s="1007" t="s">
        <v>948</v>
      </c>
      <c r="C34" s="1008">
        <v>4.3351201063999998</v>
      </c>
      <c r="D34" s="1008">
        <v>4.2904776647</v>
      </c>
      <c r="E34" s="1008">
        <v>4.2261397520999999</v>
      </c>
      <c r="F34" s="1008">
        <v>4.1742224982999998</v>
      </c>
      <c r="G34" s="1008">
        <v>4.1111776889999998</v>
      </c>
      <c r="H34" s="1008">
        <v>4.0432634366000002</v>
      </c>
      <c r="I34" s="1008">
        <v>4.0103666813999999</v>
      </c>
      <c r="J34" s="1008"/>
      <c r="K34" s="1008" t="s">
        <v>973</v>
      </c>
      <c r="L34" s="1008" t="s">
        <v>973</v>
      </c>
      <c r="M34" s="1008" t="s">
        <v>973</v>
      </c>
      <c r="N34" s="1008" t="s">
        <v>973</v>
      </c>
      <c r="O34" s="1008" t="s">
        <v>974</v>
      </c>
    </row>
    <row r="35" spans="1:15" s="447" customFormat="1" ht="30" customHeight="1">
      <c r="A35" s="1020" t="s">
        <v>982</v>
      </c>
      <c r="B35" s="1009" t="s">
        <v>353</v>
      </c>
      <c r="C35" s="1018">
        <v>3.6037414565830801</v>
      </c>
      <c r="D35" s="1018">
        <v>3.543128400958</v>
      </c>
      <c r="E35" s="1018">
        <v>3.5328816471664402</v>
      </c>
      <c r="F35" s="1018">
        <v>3.5140279181424701</v>
      </c>
      <c r="G35" s="1018">
        <v>3.4812409806692002</v>
      </c>
      <c r="H35" s="1018">
        <v>3.4456333601636402</v>
      </c>
      <c r="I35" s="1018">
        <v>3.4257896210399901</v>
      </c>
      <c r="J35" s="1018">
        <v>3.4380378712191102</v>
      </c>
      <c r="K35" s="1018">
        <v>3.51517109055056</v>
      </c>
      <c r="L35" s="1018">
        <v>3.61371565284314</v>
      </c>
      <c r="M35" s="1018">
        <v>3.6606613040204601</v>
      </c>
      <c r="N35" s="1018">
        <v>3.6483463188265</v>
      </c>
      <c r="O35" s="1011">
        <v>3.5325852964055899</v>
      </c>
    </row>
    <row r="36" spans="1:15" s="447" customFormat="1" ht="30" customHeight="1">
      <c r="A36" s="1021" t="s">
        <v>982</v>
      </c>
      <c r="B36" s="1022" t="s">
        <v>948</v>
      </c>
      <c r="C36" s="1023">
        <v>3.6097193019999998</v>
      </c>
      <c r="D36" s="1023">
        <v>3.5796876917999998</v>
      </c>
      <c r="E36" s="1023">
        <v>3.5460272280999998</v>
      </c>
      <c r="F36" s="1023">
        <v>3.5058519945</v>
      </c>
      <c r="G36" s="1023">
        <v>3.4765442778</v>
      </c>
      <c r="H36" s="1023">
        <v>3.4439929115000001</v>
      </c>
      <c r="I36" s="1023">
        <v>3.4378178671000001</v>
      </c>
      <c r="J36" s="1023"/>
      <c r="K36" s="1023" t="s">
        <v>973</v>
      </c>
      <c r="L36" s="1023" t="s">
        <v>973</v>
      </c>
      <c r="M36" s="1023" t="s">
        <v>973</v>
      </c>
      <c r="N36" s="1023" t="s">
        <v>973</v>
      </c>
      <c r="O36" s="1008" t="s">
        <v>974</v>
      </c>
    </row>
    <row r="37" spans="1:15" s="447" customFormat="1" ht="13.5" customHeight="1">
      <c r="A37" s="998" t="s">
        <v>983</v>
      </c>
      <c r="B37" s="1024"/>
      <c r="C37" s="1000"/>
      <c r="D37" s="1000"/>
      <c r="E37" s="1000"/>
      <c r="F37" s="1000"/>
      <c r="G37" s="1000"/>
      <c r="H37" s="1000"/>
      <c r="I37" s="1000"/>
      <c r="J37" s="1000"/>
      <c r="K37" s="1000"/>
      <c r="L37" s="1000"/>
      <c r="M37" s="1000"/>
      <c r="N37" s="1000"/>
      <c r="O37" s="1001"/>
    </row>
    <row r="38" spans="1:15" s="447" customFormat="1" ht="32.25" customHeight="1">
      <c r="A38" s="1002" t="s">
        <v>968</v>
      </c>
      <c r="B38" s="1009" t="s">
        <v>353</v>
      </c>
      <c r="C38" s="1004">
        <v>39.295503999666003</v>
      </c>
      <c r="D38" s="1004">
        <v>39.670401575978197</v>
      </c>
      <c r="E38" s="1004">
        <v>40.870161416545898</v>
      </c>
      <c r="F38" s="1004">
        <v>40.953204899244497</v>
      </c>
      <c r="G38" s="1004">
        <v>41.144726534279897</v>
      </c>
      <c r="H38" s="1004">
        <v>41.848543035486898</v>
      </c>
      <c r="I38" s="1004">
        <v>42.1948062162502</v>
      </c>
      <c r="J38" s="1004">
        <v>42.955263136607698</v>
      </c>
      <c r="K38" s="1004">
        <v>43.977845592509098</v>
      </c>
      <c r="L38" s="1004">
        <v>45.372301323767097</v>
      </c>
      <c r="M38" s="1004">
        <v>46.973946199911097</v>
      </c>
      <c r="N38" s="1004">
        <v>48.385781327714398</v>
      </c>
      <c r="O38" s="1005"/>
    </row>
    <row r="39" spans="1:15" s="447" customFormat="1" ht="19.5" customHeight="1">
      <c r="A39" s="1006" t="s">
        <v>970</v>
      </c>
      <c r="B39" s="1007" t="s">
        <v>948</v>
      </c>
      <c r="C39" s="1008">
        <v>48.979611108900002</v>
      </c>
      <c r="D39" s="1008">
        <v>49.084493195</v>
      </c>
      <c r="E39" s="1008">
        <v>48.524337635899997</v>
      </c>
      <c r="F39" s="1008">
        <v>48.633294003800003</v>
      </c>
      <c r="G39" s="1008">
        <v>48.691005613100003</v>
      </c>
      <c r="H39" s="1008">
        <v>48.738718958100002</v>
      </c>
      <c r="I39" s="1008">
        <v>48.726462407299998</v>
      </c>
      <c r="J39" s="1008"/>
      <c r="K39" s="1008">
        <v>0</v>
      </c>
      <c r="L39" s="1008">
        <v>0</v>
      </c>
      <c r="M39" s="1008">
        <v>0</v>
      </c>
      <c r="N39" s="1008">
        <v>0</v>
      </c>
      <c r="O39" s="1005"/>
    </row>
    <row r="40" spans="1:15" s="447" customFormat="1" ht="32.25" customHeight="1">
      <c r="A40" s="1002" t="s">
        <v>971</v>
      </c>
      <c r="B40" s="1009" t="s">
        <v>353</v>
      </c>
      <c r="C40" s="1004">
        <v>44.172095286745503</v>
      </c>
      <c r="D40" s="1004">
        <v>44.0388474625288</v>
      </c>
      <c r="E40" s="1004">
        <v>45.297275735684202</v>
      </c>
      <c r="F40" s="1004">
        <v>45.307414903241998</v>
      </c>
      <c r="G40" s="1004">
        <v>45.001215301111898</v>
      </c>
      <c r="H40" s="1004">
        <v>45.423221282697199</v>
      </c>
      <c r="I40" s="1004">
        <v>45.489462745697601</v>
      </c>
      <c r="J40" s="1004">
        <v>46.321809152303601</v>
      </c>
      <c r="K40" s="1004">
        <v>48.230764232929801</v>
      </c>
      <c r="L40" s="1004">
        <v>50.661982493084103</v>
      </c>
      <c r="M40" s="1004">
        <v>52.718995164250302</v>
      </c>
      <c r="N40" s="1004">
        <v>54.216948446912902</v>
      </c>
      <c r="O40" s="1010">
        <v>47.642312419662403</v>
      </c>
    </row>
    <row r="41" spans="1:15" s="447" customFormat="1" ht="32.25" customHeight="1">
      <c r="A41" s="1006" t="s">
        <v>972</v>
      </c>
      <c r="B41" s="1007" t="s">
        <v>948</v>
      </c>
      <c r="C41" s="1008">
        <v>55.176980146699997</v>
      </c>
      <c r="D41" s="1008">
        <v>55.202348009799998</v>
      </c>
      <c r="E41" s="1008">
        <v>54.201448063000001</v>
      </c>
      <c r="F41" s="1008">
        <v>54.001967628099997</v>
      </c>
      <c r="G41" s="1008">
        <v>53.428971318099997</v>
      </c>
      <c r="H41" s="1008">
        <v>52.9950216262</v>
      </c>
      <c r="I41" s="1008">
        <v>52.732270894300001</v>
      </c>
      <c r="J41" s="1008"/>
      <c r="K41" s="1008" t="s">
        <v>973</v>
      </c>
      <c r="L41" s="1008" t="s">
        <v>973</v>
      </c>
      <c r="M41" s="1008" t="s">
        <v>973</v>
      </c>
      <c r="N41" s="1008" t="s">
        <v>973</v>
      </c>
      <c r="O41" s="1008" t="s">
        <v>974</v>
      </c>
    </row>
    <row r="42" spans="1:15" s="447" customFormat="1" ht="32.25" customHeight="1">
      <c r="A42" s="1002" t="s">
        <v>975</v>
      </c>
      <c r="B42" s="1009" t="s">
        <v>353</v>
      </c>
      <c r="C42" s="1004">
        <v>42.7205902963616</v>
      </c>
      <c r="D42" s="1004">
        <v>43.174202276654903</v>
      </c>
      <c r="E42" s="1004">
        <v>44.466559626907603</v>
      </c>
      <c r="F42" s="1004">
        <v>44.604441982424497</v>
      </c>
      <c r="G42" s="1004">
        <v>44.771163090379503</v>
      </c>
      <c r="H42" s="1004">
        <v>45.503237052666996</v>
      </c>
      <c r="I42" s="1004">
        <v>45.843507723038002</v>
      </c>
      <c r="J42" s="1004">
        <v>46.579377224109301</v>
      </c>
      <c r="K42" s="1004">
        <v>47.6471551317182</v>
      </c>
      <c r="L42" s="1004">
        <v>49.1088954640366</v>
      </c>
      <c r="M42" s="1004">
        <v>50.852570034032098</v>
      </c>
      <c r="N42" s="1004">
        <v>52.357910465818001</v>
      </c>
      <c r="O42" s="1011">
        <v>46.902215181856199</v>
      </c>
    </row>
    <row r="43" spans="1:15" s="447" customFormat="1" ht="32.25" customHeight="1">
      <c r="A43" s="1006" t="s">
        <v>976</v>
      </c>
      <c r="B43" s="1007" t="s">
        <v>948</v>
      </c>
      <c r="C43" s="1008">
        <v>53.085843611400001</v>
      </c>
      <c r="D43" s="1008">
        <v>53.2415522967</v>
      </c>
      <c r="E43" s="1008">
        <v>52.6760080265</v>
      </c>
      <c r="F43" s="1008">
        <v>52.900398250099997</v>
      </c>
      <c r="G43" s="1008">
        <v>52.948250333200001</v>
      </c>
      <c r="H43" s="1008">
        <v>52.942438373400002</v>
      </c>
      <c r="I43" s="1008">
        <v>52.857114105400001</v>
      </c>
      <c r="J43" s="1008"/>
      <c r="K43" s="1008" t="s">
        <v>973</v>
      </c>
      <c r="L43" s="1008" t="s">
        <v>973</v>
      </c>
      <c r="M43" s="1008" t="s">
        <v>973</v>
      </c>
      <c r="N43" s="1008" t="s">
        <v>973</v>
      </c>
      <c r="O43" s="1008" t="s">
        <v>974</v>
      </c>
    </row>
    <row r="44" spans="1:15" s="447" customFormat="1" ht="32.25" customHeight="1">
      <c r="A44" s="506" t="s">
        <v>977</v>
      </c>
      <c r="B44" s="1009" t="s">
        <v>353</v>
      </c>
      <c r="C44" s="1004">
        <v>3.42508629669558</v>
      </c>
      <c r="D44" s="1004">
        <v>3.5038007006766301</v>
      </c>
      <c r="E44" s="1004">
        <v>3.5963982103616901</v>
      </c>
      <c r="F44" s="1004">
        <v>3.6512370831799998</v>
      </c>
      <c r="G44" s="1004">
        <v>3.6264365560995802</v>
      </c>
      <c r="H44" s="1004">
        <v>3.6546940171801299</v>
      </c>
      <c r="I44" s="1004">
        <v>3.6487015067877802</v>
      </c>
      <c r="J44" s="1004">
        <v>3.6241140875015598</v>
      </c>
      <c r="K44" s="1004">
        <v>3.6693095392090198</v>
      </c>
      <c r="L44" s="1004">
        <v>3.73659414026947</v>
      </c>
      <c r="M44" s="1004">
        <v>3.87862383412098</v>
      </c>
      <c r="N44" s="1004">
        <v>3.9721291381036301</v>
      </c>
      <c r="O44" s="1005"/>
    </row>
    <row r="45" spans="1:15" s="447" customFormat="1" ht="32.25" customHeight="1">
      <c r="A45" s="1013" t="s">
        <v>978</v>
      </c>
      <c r="B45" s="1007" t="s">
        <v>948</v>
      </c>
      <c r="C45" s="1008">
        <v>4.1062325025000002</v>
      </c>
      <c r="D45" s="1008">
        <v>4.1570591015999998</v>
      </c>
      <c r="E45" s="1008">
        <v>4.1516703905999996</v>
      </c>
      <c r="F45" s="1008">
        <v>4.2671042462999997</v>
      </c>
      <c r="G45" s="1008">
        <v>4.2572447201000001</v>
      </c>
      <c r="H45" s="1008">
        <v>4.2037194152000001</v>
      </c>
      <c r="I45" s="1008">
        <v>4.1306516981000003</v>
      </c>
      <c r="J45" s="1008"/>
      <c r="K45" s="1008">
        <v>0</v>
      </c>
      <c r="L45" s="1008">
        <v>0</v>
      </c>
      <c r="M45" s="1008">
        <v>0</v>
      </c>
      <c r="N45" s="1008">
        <v>0</v>
      </c>
      <c r="O45" s="1005"/>
    </row>
    <row r="46" spans="1:15" s="447" customFormat="1" ht="32.25" customHeight="1">
      <c r="A46" s="1002" t="s">
        <v>979</v>
      </c>
      <c r="B46" s="1009" t="s">
        <v>353</v>
      </c>
      <c r="C46" s="1004">
        <v>45.139841822785897</v>
      </c>
      <c r="D46" s="1004">
        <v>45.579134996457697</v>
      </c>
      <c r="E46" s="1004">
        <v>46.876093077100997</v>
      </c>
      <c r="F46" s="1004">
        <v>47.012281707689702</v>
      </c>
      <c r="G46" s="1004">
        <v>47.1674605171387</v>
      </c>
      <c r="H46" s="1004">
        <v>47.9291228946649</v>
      </c>
      <c r="I46" s="1004">
        <v>48.280410172389402</v>
      </c>
      <c r="J46" s="1004">
        <v>49.025319058811903</v>
      </c>
      <c r="K46" s="1004">
        <v>50.119738722036999</v>
      </c>
      <c r="L46" s="1004">
        <v>51.577925008239497</v>
      </c>
      <c r="M46" s="1004">
        <v>53.3275249105358</v>
      </c>
      <c r="N46" s="1004">
        <v>54.825789151533598</v>
      </c>
      <c r="O46" s="1010">
        <v>49.336693166401197</v>
      </c>
    </row>
    <row r="47" spans="1:15" s="447" customFormat="1" ht="30" customHeight="1">
      <c r="A47" s="1016" t="s">
        <v>980</v>
      </c>
      <c r="B47" s="1007" t="s">
        <v>948</v>
      </c>
      <c r="C47" s="1008">
        <v>55.582974007200001</v>
      </c>
      <c r="D47" s="1008">
        <v>55.730572646200002</v>
      </c>
      <c r="E47" s="1008">
        <v>55.190786369999998</v>
      </c>
      <c r="F47" s="1008">
        <v>55.321224705100001</v>
      </c>
      <c r="G47" s="1008">
        <v>55.421506278499997</v>
      </c>
      <c r="H47" s="1008">
        <v>55.403396045199997</v>
      </c>
      <c r="I47" s="1008">
        <v>55.350579816699998</v>
      </c>
      <c r="J47" s="1008"/>
      <c r="K47" s="1008" t="s">
        <v>973</v>
      </c>
      <c r="L47" s="1008" t="s">
        <v>973</v>
      </c>
      <c r="M47" s="1008" t="s">
        <v>973</v>
      </c>
      <c r="N47" s="1008" t="s">
        <v>973</v>
      </c>
      <c r="O47" s="1008" t="s">
        <v>974</v>
      </c>
    </row>
    <row r="48" spans="1:15" s="447" customFormat="1" ht="30" customHeight="1">
      <c r="A48" s="1017" t="s">
        <v>981</v>
      </c>
      <c r="B48" s="1009" t="s">
        <v>353</v>
      </c>
      <c r="C48" s="1018">
        <v>4.2550677699244401</v>
      </c>
      <c r="D48" s="1018">
        <v>4.16011235717116</v>
      </c>
      <c r="E48" s="1018">
        <v>4.1517141221170597</v>
      </c>
      <c r="F48" s="1018">
        <v>4.1292145741211304</v>
      </c>
      <c r="G48" s="1018">
        <v>4.0439307302347203</v>
      </c>
      <c r="H48" s="1018">
        <v>3.9892115422565899</v>
      </c>
      <c r="I48" s="1018">
        <v>3.9304495258760999</v>
      </c>
      <c r="J48" s="1018">
        <v>3.95523345880724</v>
      </c>
      <c r="K48" s="1018">
        <v>4.0729462314008904</v>
      </c>
      <c r="L48" s="1018">
        <v>4.2307268662698503</v>
      </c>
      <c r="M48" s="1018">
        <v>4.2869999525853002</v>
      </c>
      <c r="N48" s="1018">
        <v>4.2953322540068699</v>
      </c>
      <c r="O48" s="1011">
        <v>4.1218464895491902</v>
      </c>
    </row>
    <row r="49" spans="1:15" s="447" customFormat="1" ht="30" customHeight="1">
      <c r="A49" s="1019" t="s">
        <v>981</v>
      </c>
      <c r="B49" s="1007" t="s">
        <v>948</v>
      </c>
      <c r="C49" s="1008">
        <v>4.2760909198999997</v>
      </c>
      <c r="D49" s="1008">
        <v>4.2636492684</v>
      </c>
      <c r="E49" s="1008">
        <v>4.2026984541000001</v>
      </c>
      <c r="F49" s="1008">
        <v>4.1410517075</v>
      </c>
      <c r="G49" s="1008">
        <v>4.0527379000000003</v>
      </c>
      <c r="H49" s="1008">
        <v>3.9944246631000002</v>
      </c>
      <c r="I49" s="1008">
        <v>3.9760333056000001</v>
      </c>
      <c r="J49" s="1008"/>
      <c r="K49" s="1008" t="s">
        <v>973</v>
      </c>
      <c r="L49" s="1008" t="s">
        <v>973</v>
      </c>
      <c r="M49" s="1008" t="s">
        <v>973</v>
      </c>
      <c r="N49" s="1008" t="s">
        <v>973</v>
      </c>
      <c r="O49" s="1008" t="s">
        <v>974</v>
      </c>
    </row>
    <row r="50" spans="1:15" s="447" customFormat="1" ht="30" customHeight="1">
      <c r="A50" s="1020" t="s">
        <v>982</v>
      </c>
      <c r="B50" s="1009" t="s">
        <v>353</v>
      </c>
      <c r="C50" s="1018">
        <v>3.5349364253105402</v>
      </c>
      <c r="D50" s="1018">
        <v>3.4752727331303799</v>
      </c>
      <c r="E50" s="1018">
        <v>3.4727131292225102</v>
      </c>
      <c r="F50" s="1018">
        <v>3.4612379897515502</v>
      </c>
      <c r="G50" s="1018">
        <v>3.4189417773425399</v>
      </c>
      <c r="H50" s="1018">
        <v>3.39061173726888</v>
      </c>
      <c r="I50" s="1018">
        <v>3.3725299224988801</v>
      </c>
      <c r="J50" s="1018">
        <v>3.3763875800973802</v>
      </c>
      <c r="K50" s="1018">
        <v>3.4706167471468001</v>
      </c>
      <c r="L50" s="1018">
        <v>3.5612628122258498</v>
      </c>
      <c r="M50" s="1018">
        <v>3.5819889836758798</v>
      </c>
      <c r="N50" s="1018">
        <v>3.57315899056205</v>
      </c>
      <c r="O50" s="1011">
        <v>3.47163160416848</v>
      </c>
    </row>
    <row r="51" spans="1:15" s="447" customFormat="1" ht="30" customHeight="1">
      <c r="A51" s="1021" t="s">
        <v>982</v>
      </c>
      <c r="B51" s="1022" t="s">
        <v>948</v>
      </c>
      <c r="C51" s="1023">
        <v>3.5522431234999998</v>
      </c>
      <c r="D51" s="1023">
        <v>3.5383653514</v>
      </c>
      <c r="E51" s="1023">
        <v>3.5100672299000002</v>
      </c>
      <c r="F51" s="1023">
        <v>3.4834555683000001</v>
      </c>
      <c r="G51" s="1023">
        <v>3.4447527200999999</v>
      </c>
      <c r="H51" s="1023">
        <v>3.4157199509999998</v>
      </c>
      <c r="I51" s="1023">
        <v>3.3982006993999998</v>
      </c>
      <c r="J51" s="1023"/>
      <c r="K51" s="1023" t="s">
        <v>973</v>
      </c>
      <c r="L51" s="1023" t="s">
        <v>973</v>
      </c>
      <c r="M51" s="1023" t="s">
        <v>973</v>
      </c>
      <c r="N51" s="1023" t="s">
        <v>973</v>
      </c>
      <c r="O51" s="1008" t="s">
        <v>974</v>
      </c>
    </row>
    <row r="52" spans="1:15" s="447" customFormat="1" ht="13.5" customHeight="1">
      <c r="A52" s="998" t="s">
        <v>984</v>
      </c>
      <c r="B52" s="1024"/>
      <c r="C52" s="1000"/>
      <c r="D52" s="1000"/>
      <c r="E52" s="1000"/>
      <c r="F52" s="1000"/>
      <c r="G52" s="1000"/>
      <c r="H52" s="1000"/>
      <c r="I52" s="1000"/>
      <c r="J52" s="1000"/>
      <c r="K52" s="1000"/>
      <c r="L52" s="1000"/>
      <c r="M52" s="1000"/>
      <c r="N52" s="1000"/>
      <c r="O52" s="1001"/>
    </row>
    <row r="53" spans="1:15" s="447" customFormat="1" ht="32.25" customHeight="1">
      <c r="A53" s="1002" t="s">
        <v>968</v>
      </c>
      <c r="B53" s="1009" t="s">
        <v>353</v>
      </c>
      <c r="C53" s="1004">
        <v>42.455240231851697</v>
      </c>
      <c r="D53" s="1004">
        <v>42.780396646738801</v>
      </c>
      <c r="E53" s="1004">
        <v>43.239300056184497</v>
      </c>
      <c r="F53" s="1004">
        <v>43.2299804031937</v>
      </c>
      <c r="G53" s="1004">
        <v>43.779370212991097</v>
      </c>
      <c r="H53" s="1004">
        <v>44.273915353056204</v>
      </c>
      <c r="I53" s="1004">
        <v>45.298416270557901</v>
      </c>
      <c r="J53" s="1004">
        <v>46.733761994672001</v>
      </c>
      <c r="K53" s="1004">
        <v>48.452976895487502</v>
      </c>
      <c r="L53" s="1004">
        <v>51.173026929429902</v>
      </c>
      <c r="M53" s="1004">
        <v>52.878605727370697</v>
      </c>
      <c r="N53" s="1004">
        <v>53.846010471841502</v>
      </c>
      <c r="O53" s="1005"/>
    </row>
    <row r="54" spans="1:15" s="447" customFormat="1" ht="19.5" customHeight="1">
      <c r="A54" s="1006" t="s">
        <v>970</v>
      </c>
      <c r="B54" s="1007" t="s">
        <v>948</v>
      </c>
      <c r="C54" s="1008">
        <v>51.418203797399997</v>
      </c>
      <c r="D54" s="1008">
        <v>51.1108239657</v>
      </c>
      <c r="E54" s="1008">
        <v>51.833196142699997</v>
      </c>
      <c r="F54" s="1008">
        <v>52.108293467999999</v>
      </c>
      <c r="G54" s="1008">
        <v>52.080771781400003</v>
      </c>
      <c r="H54" s="1008">
        <v>51.992205462900003</v>
      </c>
      <c r="I54" s="1008">
        <v>51.926410065100001</v>
      </c>
      <c r="J54" s="1008"/>
      <c r="K54" s="1008">
        <v>0</v>
      </c>
      <c r="L54" s="1008">
        <v>0</v>
      </c>
      <c r="M54" s="1008">
        <v>0</v>
      </c>
      <c r="N54" s="1008">
        <v>0</v>
      </c>
      <c r="O54" s="1005"/>
    </row>
    <row r="55" spans="1:15" s="447" customFormat="1" ht="32.25" customHeight="1">
      <c r="A55" s="1002" t="s">
        <v>971</v>
      </c>
      <c r="B55" s="1009" t="s">
        <v>353</v>
      </c>
      <c r="C55" s="1004">
        <v>44.751868621306599</v>
      </c>
      <c r="D55" s="1004">
        <v>44.535885100693598</v>
      </c>
      <c r="E55" s="1004">
        <v>44.8516772552627</v>
      </c>
      <c r="F55" s="1004">
        <v>44.550438181811899</v>
      </c>
      <c r="G55" s="1004">
        <v>44.462720522462902</v>
      </c>
      <c r="H55" s="1004">
        <v>44.716292769374597</v>
      </c>
      <c r="I55" s="1004">
        <v>45.501780291288</v>
      </c>
      <c r="J55" s="1004">
        <v>47.159787027629498</v>
      </c>
      <c r="K55" s="1004">
        <v>49.698964246501902</v>
      </c>
      <c r="L55" s="1004">
        <v>53.692781423968697</v>
      </c>
      <c r="M55" s="1004">
        <v>55.906482744587599</v>
      </c>
      <c r="N55" s="1004">
        <v>56.734960217676203</v>
      </c>
      <c r="O55" s="1010">
        <v>48.4625374704436</v>
      </c>
    </row>
    <row r="56" spans="1:15" s="447" customFormat="1" ht="32.25" customHeight="1">
      <c r="A56" s="1006" t="s">
        <v>972</v>
      </c>
      <c r="B56" s="1007" t="s">
        <v>948</v>
      </c>
      <c r="C56" s="1008">
        <v>54.306976394400003</v>
      </c>
      <c r="D56" s="1008">
        <v>54.171171715600003</v>
      </c>
      <c r="E56" s="1008">
        <v>54.524073340800001</v>
      </c>
      <c r="F56" s="1008">
        <v>54.396679671900003</v>
      </c>
      <c r="G56" s="1008">
        <v>53.817527439499997</v>
      </c>
      <c r="H56" s="1008">
        <v>53.250283099299999</v>
      </c>
      <c r="I56" s="1008">
        <v>53.0370452509</v>
      </c>
      <c r="J56" s="1008"/>
      <c r="K56" s="1008" t="s">
        <v>973</v>
      </c>
      <c r="L56" s="1008" t="s">
        <v>973</v>
      </c>
      <c r="M56" s="1008" t="s">
        <v>973</v>
      </c>
      <c r="N56" s="1008" t="s">
        <v>973</v>
      </c>
      <c r="O56" s="1008" t="s">
        <v>974</v>
      </c>
    </row>
    <row r="57" spans="1:15" s="447" customFormat="1" ht="32.25" customHeight="1">
      <c r="A57" s="1002" t="s">
        <v>975</v>
      </c>
      <c r="B57" s="1009" t="s">
        <v>353</v>
      </c>
      <c r="C57" s="1004">
        <v>43.251663892145601</v>
      </c>
      <c r="D57" s="1004">
        <v>43.561901598528799</v>
      </c>
      <c r="E57" s="1004">
        <v>44.019188772803098</v>
      </c>
      <c r="F57" s="1004">
        <v>44.023686545963102</v>
      </c>
      <c r="G57" s="1004">
        <v>44.583016639973003</v>
      </c>
      <c r="H57" s="1004">
        <v>45.060912596244201</v>
      </c>
      <c r="I57" s="1004">
        <v>46.059214290047599</v>
      </c>
      <c r="J57" s="1004">
        <v>47.469765147986301</v>
      </c>
      <c r="K57" s="1004">
        <v>49.1813935795278</v>
      </c>
      <c r="L57" s="1004">
        <v>51.944370414143798</v>
      </c>
      <c r="M57" s="1004">
        <v>53.675819185964002</v>
      </c>
      <c r="N57" s="1004">
        <v>54.677569961776399</v>
      </c>
      <c r="O57" s="1011">
        <v>47.758272495527997</v>
      </c>
    </row>
    <row r="58" spans="1:15" s="447" customFormat="1" ht="32.25" customHeight="1">
      <c r="A58" s="1006" t="s">
        <v>976</v>
      </c>
      <c r="B58" s="1007" t="s">
        <v>948</v>
      </c>
      <c r="C58" s="1008">
        <v>52.444471468499998</v>
      </c>
      <c r="D58" s="1008">
        <v>52.258355678299999</v>
      </c>
      <c r="E58" s="1008">
        <v>52.973267834799998</v>
      </c>
      <c r="F58" s="1008">
        <v>53.283293104899997</v>
      </c>
      <c r="G58" s="1008">
        <v>53.259048577500003</v>
      </c>
      <c r="H58" s="1008">
        <v>53.161643922300001</v>
      </c>
      <c r="I58" s="1008">
        <v>53.101983256499999</v>
      </c>
      <c r="J58" s="1008"/>
      <c r="K58" s="1008" t="s">
        <v>973</v>
      </c>
      <c r="L58" s="1008" t="s">
        <v>973</v>
      </c>
      <c r="M58" s="1008" t="s">
        <v>973</v>
      </c>
      <c r="N58" s="1008" t="s">
        <v>973</v>
      </c>
      <c r="O58" s="1008" t="s">
        <v>974</v>
      </c>
    </row>
    <row r="59" spans="1:15" s="447" customFormat="1" ht="32.25" customHeight="1">
      <c r="A59" s="506" t="s">
        <v>977</v>
      </c>
      <c r="B59" s="1009" t="s">
        <v>353</v>
      </c>
      <c r="C59" s="1004">
        <v>0.79642366029393197</v>
      </c>
      <c r="D59" s="1004">
        <v>0.78150495178998403</v>
      </c>
      <c r="E59" s="1004">
        <v>0.77988871661860104</v>
      </c>
      <c r="F59" s="1004">
        <v>0.79370614276937401</v>
      </c>
      <c r="G59" s="1004">
        <v>0.803646426981935</v>
      </c>
      <c r="H59" s="1004">
        <v>0.78699724318803999</v>
      </c>
      <c r="I59" s="1004">
        <v>0.76079801948967696</v>
      </c>
      <c r="J59" s="1004">
        <v>0.73600315331428601</v>
      </c>
      <c r="K59" s="1004">
        <v>0.72841668404030502</v>
      </c>
      <c r="L59" s="1004">
        <v>0.77134348471390302</v>
      </c>
      <c r="M59" s="1004">
        <v>0.797213458593241</v>
      </c>
      <c r="N59" s="1004">
        <v>0.83155948993483997</v>
      </c>
      <c r="O59" s="1005"/>
    </row>
    <row r="60" spans="1:15" s="447" customFormat="1" ht="32.25" customHeight="1">
      <c r="A60" s="1013" t="s">
        <v>978</v>
      </c>
      <c r="B60" s="1007" t="s">
        <v>948</v>
      </c>
      <c r="C60" s="1008">
        <v>1.0262676711000001</v>
      </c>
      <c r="D60" s="1008">
        <v>1.1475317125</v>
      </c>
      <c r="E60" s="1008">
        <v>1.1400716921</v>
      </c>
      <c r="F60" s="1008">
        <v>1.1749996369</v>
      </c>
      <c r="G60" s="1008">
        <v>1.178276796</v>
      </c>
      <c r="H60" s="1008">
        <v>1.1694384593</v>
      </c>
      <c r="I60" s="1008">
        <v>1.1755731915000001</v>
      </c>
      <c r="J60" s="1008"/>
      <c r="K60" s="1008">
        <v>0</v>
      </c>
      <c r="L60" s="1008">
        <v>0</v>
      </c>
      <c r="M60" s="1008">
        <v>0</v>
      </c>
      <c r="N60" s="1008">
        <v>0</v>
      </c>
      <c r="O60" s="1005"/>
    </row>
    <row r="61" spans="1:15" s="447" customFormat="1" ht="32.25" customHeight="1">
      <c r="A61" s="1002" t="s">
        <v>979</v>
      </c>
      <c r="B61" s="1009" t="s">
        <v>353</v>
      </c>
      <c r="C61" s="1004">
        <v>44.385979182690299</v>
      </c>
      <c r="D61" s="1004">
        <v>44.706146668302097</v>
      </c>
      <c r="E61" s="1004">
        <v>45.154773940301801</v>
      </c>
      <c r="F61" s="1004">
        <v>45.158887869221203</v>
      </c>
      <c r="G61" s="1004">
        <v>45.717524787675103</v>
      </c>
      <c r="H61" s="1004">
        <v>46.194875268508902</v>
      </c>
      <c r="I61" s="1004">
        <v>47.189437433155398</v>
      </c>
      <c r="J61" s="1004">
        <v>48.585930362731197</v>
      </c>
      <c r="K61" s="1004">
        <v>50.299814325404199</v>
      </c>
      <c r="L61" s="1004">
        <v>53.062933580957598</v>
      </c>
      <c r="M61" s="1004">
        <v>54.794968444827902</v>
      </c>
      <c r="N61" s="1004">
        <v>55.794322914571701</v>
      </c>
      <c r="O61" s="1010">
        <v>48.886665383967497</v>
      </c>
    </row>
    <row r="62" spans="1:15" s="447" customFormat="1" ht="30" customHeight="1">
      <c r="A62" s="1016" t="s">
        <v>980</v>
      </c>
      <c r="B62" s="1007" t="s">
        <v>948</v>
      </c>
      <c r="C62" s="1008">
        <v>53.658316365200001</v>
      </c>
      <c r="D62" s="1008">
        <v>53.428572391800003</v>
      </c>
      <c r="E62" s="1008">
        <v>54.155461281999997</v>
      </c>
      <c r="F62" s="1008">
        <v>54.4731269794</v>
      </c>
      <c r="G62" s="1008">
        <v>54.453239459999999</v>
      </c>
      <c r="H62" s="1008">
        <v>54.352830032</v>
      </c>
      <c r="I62" s="1008">
        <v>54.303784202000003</v>
      </c>
      <c r="J62" s="1008"/>
      <c r="K62" s="1008" t="s">
        <v>973</v>
      </c>
      <c r="L62" s="1008" t="s">
        <v>973</v>
      </c>
      <c r="M62" s="1008" t="s">
        <v>973</v>
      </c>
      <c r="N62" s="1008" t="s">
        <v>973</v>
      </c>
      <c r="O62" s="1008" t="s">
        <v>974</v>
      </c>
    </row>
    <row r="63" spans="1:15" s="447" customFormat="1" ht="30" customHeight="1">
      <c r="A63" s="1017" t="s">
        <v>981</v>
      </c>
      <c r="B63" s="1009" t="s">
        <v>353</v>
      </c>
      <c r="C63" s="1018">
        <v>4.2174257883283204</v>
      </c>
      <c r="D63" s="1018">
        <v>4.1425412822345802</v>
      </c>
      <c r="E63" s="1018">
        <v>4.1161501517388999</v>
      </c>
      <c r="F63" s="1018">
        <v>4.0669186085452997</v>
      </c>
      <c r="G63" s="1018">
        <v>3.9698487437573502</v>
      </c>
      <c r="H63" s="1018">
        <v>3.94218454997737</v>
      </c>
      <c r="I63" s="1018">
        <v>3.9027260764623901</v>
      </c>
      <c r="J63" s="1018">
        <v>3.9550822845699098</v>
      </c>
      <c r="K63" s="1018">
        <v>4.04879667587557</v>
      </c>
      <c r="L63" s="1018">
        <v>4.1873453193646304</v>
      </c>
      <c r="M63" s="1018">
        <v>4.2397179365629603</v>
      </c>
      <c r="N63" s="1018">
        <v>4.2302885918947704</v>
      </c>
      <c r="O63" s="1011">
        <v>4.0819600841670098</v>
      </c>
    </row>
    <row r="64" spans="1:15" s="447" customFormat="1" ht="30" customHeight="1">
      <c r="A64" s="1019" t="s">
        <v>981</v>
      </c>
      <c r="B64" s="1007" t="s">
        <v>948</v>
      </c>
      <c r="C64" s="1008">
        <v>4.2026743968</v>
      </c>
      <c r="D64" s="1008">
        <v>4.2310207922999998</v>
      </c>
      <c r="E64" s="1008">
        <v>4.1767079725</v>
      </c>
      <c r="F64" s="1008">
        <v>4.1290448227000001</v>
      </c>
      <c r="G64" s="1008">
        <v>4.0381666874000004</v>
      </c>
      <c r="H64" s="1008">
        <v>3.9813814182999998</v>
      </c>
      <c r="I64" s="1008">
        <v>3.9667089542</v>
      </c>
      <c r="J64" s="1008"/>
      <c r="K64" s="1008" t="s">
        <v>973</v>
      </c>
      <c r="L64" s="1008" t="s">
        <v>973</v>
      </c>
      <c r="M64" s="1008" t="s">
        <v>973</v>
      </c>
      <c r="N64" s="1008" t="s">
        <v>973</v>
      </c>
      <c r="O64" s="1008" t="s">
        <v>974</v>
      </c>
    </row>
    <row r="65" spans="1:15" s="447" customFormat="1" ht="30" customHeight="1">
      <c r="A65" s="1020" t="s">
        <v>982</v>
      </c>
      <c r="B65" s="1009" t="s">
        <v>353</v>
      </c>
      <c r="C65" s="1018">
        <v>3.5164110428579201</v>
      </c>
      <c r="D65" s="1018">
        <v>3.4740483566945399</v>
      </c>
      <c r="E65" s="1018">
        <v>3.46790356317429</v>
      </c>
      <c r="F65" s="1018">
        <v>3.4473683786607698</v>
      </c>
      <c r="G65" s="1018">
        <v>3.39940777131606</v>
      </c>
      <c r="H65" s="1018">
        <v>3.3791167745303601</v>
      </c>
      <c r="I65" s="1018">
        <v>3.3698218150258299</v>
      </c>
      <c r="J65" s="1018">
        <v>3.3780239286312299</v>
      </c>
      <c r="K65" s="1018">
        <v>3.4523963579373498</v>
      </c>
      <c r="L65" s="1018">
        <v>3.55193163062749</v>
      </c>
      <c r="M65" s="1018">
        <v>3.5867932898325501</v>
      </c>
      <c r="N65" s="1018">
        <v>3.5657454440660001</v>
      </c>
      <c r="O65" s="1011">
        <v>3.4635650427356</v>
      </c>
    </row>
    <row r="66" spans="1:15" s="447" customFormat="1" ht="30" customHeight="1">
      <c r="A66" s="1021" t="s">
        <v>982</v>
      </c>
      <c r="B66" s="1022" t="s">
        <v>948</v>
      </c>
      <c r="C66" s="1023">
        <v>3.5623320208</v>
      </c>
      <c r="D66" s="1023">
        <v>3.5516503975</v>
      </c>
      <c r="E66" s="1023">
        <v>3.5260181013</v>
      </c>
      <c r="F66" s="1023">
        <v>3.4900470650000002</v>
      </c>
      <c r="G66" s="1023">
        <v>3.4629339598</v>
      </c>
      <c r="H66" s="1023">
        <v>3.4266424057</v>
      </c>
      <c r="I66" s="1023">
        <v>3.4121420052000002</v>
      </c>
      <c r="J66" s="1023"/>
      <c r="K66" s="1023" t="s">
        <v>973</v>
      </c>
      <c r="L66" s="1023" t="s">
        <v>973</v>
      </c>
      <c r="M66" s="1023" t="s">
        <v>973</v>
      </c>
      <c r="N66" s="1023" t="s">
        <v>973</v>
      </c>
      <c r="O66" s="1008" t="s">
        <v>974</v>
      </c>
    </row>
    <row r="67" spans="1:15" s="447" customFormat="1" ht="13.5" customHeight="1">
      <c r="A67" s="998" t="s">
        <v>848</v>
      </c>
      <c r="B67" s="1024"/>
      <c r="C67" s="1000"/>
      <c r="D67" s="1000"/>
      <c r="E67" s="1000"/>
      <c r="F67" s="1000"/>
      <c r="G67" s="1000"/>
      <c r="H67" s="1000"/>
      <c r="I67" s="1000"/>
      <c r="J67" s="1000"/>
      <c r="K67" s="1000"/>
      <c r="L67" s="1000"/>
      <c r="M67" s="1000"/>
      <c r="N67" s="1000"/>
      <c r="O67" s="1001"/>
    </row>
    <row r="68" spans="1:15" s="447" customFormat="1" ht="32.25" customHeight="1">
      <c r="A68" s="1002" t="s">
        <v>968</v>
      </c>
      <c r="B68" s="1009" t="s">
        <v>353</v>
      </c>
      <c r="C68" s="1004">
        <v>39.4743001331735</v>
      </c>
      <c r="D68" s="1004">
        <v>40.036204510056798</v>
      </c>
      <c r="E68" s="1004">
        <v>40.928497353930801</v>
      </c>
      <c r="F68" s="1004">
        <v>40.981664591475202</v>
      </c>
      <c r="G68" s="1004">
        <v>41.264917944274899</v>
      </c>
      <c r="H68" s="1004">
        <v>42.021516196978801</v>
      </c>
      <c r="I68" s="1004">
        <v>42.6324842788514</v>
      </c>
      <c r="J68" s="1004">
        <v>43.558918913173102</v>
      </c>
      <c r="K68" s="1004">
        <v>44.804190532419099</v>
      </c>
      <c r="L68" s="1004">
        <v>46.740001930139996</v>
      </c>
      <c r="M68" s="1004">
        <v>48.538628211000898</v>
      </c>
      <c r="N68" s="1004">
        <v>50.109484538580098</v>
      </c>
      <c r="O68" s="1005"/>
    </row>
    <row r="69" spans="1:15" s="447" customFormat="1" ht="19.5" customHeight="1">
      <c r="A69" s="1006" t="s">
        <v>970</v>
      </c>
      <c r="B69" s="1007" t="s">
        <v>948</v>
      </c>
      <c r="C69" s="1008">
        <v>49.544349485700003</v>
      </c>
      <c r="D69" s="1008">
        <v>49.3724873456</v>
      </c>
      <c r="E69" s="1008">
        <v>49.257388092500001</v>
      </c>
      <c r="F69" s="1008">
        <v>49.565463513300003</v>
      </c>
      <c r="G69" s="1008">
        <v>49.713748689600003</v>
      </c>
      <c r="H69" s="1008">
        <v>49.714207296700003</v>
      </c>
      <c r="I69" s="1008">
        <v>49.699975604999999</v>
      </c>
      <c r="J69" s="1008"/>
      <c r="K69" s="1008">
        <v>0</v>
      </c>
      <c r="L69" s="1008">
        <v>0</v>
      </c>
      <c r="M69" s="1008">
        <v>0</v>
      </c>
      <c r="N69" s="1008">
        <v>0</v>
      </c>
      <c r="O69" s="1005"/>
    </row>
    <row r="70" spans="1:15" s="447" customFormat="1" ht="32.25" customHeight="1">
      <c r="A70" s="1002" t="s">
        <v>971</v>
      </c>
      <c r="B70" s="1009" t="s">
        <v>353</v>
      </c>
      <c r="C70" s="1004">
        <v>43.748025548831997</v>
      </c>
      <c r="D70" s="1004">
        <v>43.7319995532688</v>
      </c>
      <c r="E70" s="1004">
        <v>44.526013734532697</v>
      </c>
      <c r="F70" s="1004">
        <v>44.441709761236901</v>
      </c>
      <c r="G70" s="1004">
        <v>44.097029823838398</v>
      </c>
      <c r="H70" s="1004">
        <v>44.592812487959101</v>
      </c>
      <c r="I70" s="1004">
        <v>44.868995947847303</v>
      </c>
      <c r="J70" s="1004">
        <v>45.846392694488102</v>
      </c>
      <c r="K70" s="1004">
        <v>47.962773246490599</v>
      </c>
      <c r="L70" s="1004">
        <v>51.154639813421497</v>
      </c>
      <c r="M70" s="1004">
        <v>53.503045060056799</v>
      </c>
      <c r="N70" s="1004">
        <v>55.113875610313599</v>
      </c>
      <c r="O70" s="1010">
        <v>47.647294522681797</v>
      </c>
    </row>
    <row r="71" spans="1:15" s="447" customFormat="1" ht="32.25" customHeight="1">
      <c r="A71" s="1006" t="s">
        <v>972</v>
      </c>
      <c r="B71" s="1007" t="s">
        <v>948</v>
      </c>
      <c r="C71" s="1008">
        <v>54.609448960500004</v>
      </c>
      <c r="D71" s="1008">
        <v>54.330001294799999</v>
      </c>
      <c r="E71" s="1008">
        <v>53.763999502499999</v>
      </c>
      <c r="F71" s="1008">
        <v>53.585262954000001</v>
      </c>
      <c r="G71" s="1008">
        <v>53.0985170489</v>
      </c>
      <c r="H71" s="1008">
        <v>52.715553585000002</v>
      </c>
      <c r="I71" s="1008">
        <v>52.404217295099997</v>
      </c>
      <c r="J71" s="1008"/>
      <c r="K71" s="1008" t="s">
        <v>973</v>
      </c>
      <c r="L71" s="1008" t="s">
        <v>973</v>
      </c>
      <c r="M71" s="1008" t="s">
        <v>973</v>
      </c>
      <c r="N71" s="1008" t="s">
        <v>973</v>
      </c>
      <c r="O71" s="1008" t="s">
        <v>974</v>
      </c>
    </row>
    <row r="72" spans="1:15" s="447" customFormat="1" ht="32.25" customHeight="1">
      <c r="A72" s="1002" t="s">
        <v>975</v>
      </c>
      <c r="B72" s="1009" t="s">
        <v>353</v>
      </c>
      <c r="C72" s="1004">
        <v>42.214026278108001</v>
      </c>
      <c r="D72" s="1004">
        <v>42.770962768097299</v>
      </c>
      <c r="E72" s="1004">
        <v>43.7051882199452</v>
      </c>
      <c r="F72" s="1004">
        <v>43.770426280239498</v>
      </c>
      <c r="G72" s="1004">
        <v>43.992086176643497</v>
      </c>
      <c r="H72" s="1004">
        <v>44.730396980015499</v>
      </c>
      <c r="I72" s="1004">
        <v>45.2776870751131</v>
      </c>
      <c r="J72" s="1004">
        <v>46.176616214938598</v>
      </c>
      <c r="K72" s="1004">
        <v>47.468091915548399</v>
      </c>
      <c r="L72" s="1004">
        <v>49.558238991423202</v>
      </c>
      <c r="M72" s="1004">
        <v>51.4184331093103</v>
      </c>
      <c r="N72" s="1004">
        <v>53.055367397978003</v>
      </c>
      <c r="O72" s="1011">
        <v>46.889987076399002</v>
      </c>
    </row>
    <row r="73" spans="1:15" s="447" customFormat="1" ht="32.25" customHeight="1">
      <c r="A73" s="1006" t="s">
        <v>976</v>
      </c>
      <c r="B73" s="1007" t="s">
        <v>948</v>
      </c>
      <c r="C73" s="1008">
        <v>52.516267093700002</v>
      </c>
      <c r="D73" s="1008">
        <v>52.375963871099998</v>
      </c>
      <c r="E73" s="1008">
        <v>52.275235817599999</v>
      </c>
      <c r="F73" s="1008">
        <v>52.5754622794</v>
      </c>
      <c r="G73" s="1008">
        <v>52.686308392199997</v>
      </c>
      <c r="H73" s="1008">
        <v>52.739415635299999</v>
      </c>
      <c r="I73" s="1008">
        <v>52.637134020799998</v>
      </c>
      <c r="J73" s="1008"/>
      <c r="K73" s="1008" t="s">
        <v>973</v>
      </c>
      <c r="L73" s="1008" t="s">
        <v>973</v>
      </c>
      <c r="M73" s="1008" t="s">
        <v>973</v>
      </c>
      <c r="N73" s="1008" t="s">
        <v>973</v>
      </c>
      <c r="O73" s="1008" t="s">
        <v>974</v>
      </c>
    </row>
    <row r="74" spans="1:15" s="447" customFormat="1" ht="32.25" customHeight="1">
      <c r="A74" s="506" t="s">
        <v>977</v>
      </c>
      <c r="B74" s="1009" t="s">
        <v>353</v>
      </c>
      <c r="C74" s="1004">
        <v>2.7397261449345498</v>
      </c>
      <c r="D74" s="1004">
        <v>2.7347582580405598</v>
      </c>
      <c r="E74" s="1004">
        <v>2.7766908660143899</v>
      </c>
      <c r="F74" s="1004">
        <v>2.7887616887642799</v>
      </c>
      <c r="G74" s="1004">
        <v>2.7271682323686499</v>
      </c>
      <c r="H74" s="1004">
        <v>2.7088807830367001</v>
      </c>
      <c r="I74" s="1004">
        <v>2.6452027962616702</v>
      </c>
      <c r="J74" s="1004">
        <v>2.6176973017655101</v>
      </c>
      <c r="K74" s="1004">
        <v>2.6639013831292999</v>
      </c>
      <c r="L74" s="1004">
        <v>2.8182370612831602</v>
      </c>
      <c r="M74" s="1004">
        <v>2.87980489830943</v>
      </c>
      <c r="N74" s="1004">
        <v>2.9458828593979498</v>
      </c>
      <c r="O74" s="1005"/>
    </row>
    <row r="75" spans="1:15" s="447" customFormat="1" ht="32.25" customHeight="1">
      <c r="A75" s="1013" t="s">
        <v>978</v>
      </c>
      <c r="B75" s="1007" t="s">
        <v>948</v>
      </c>
      <c r="C75" s="1008">
        <v>2.971917608</v>
      </c>
      <c r="D75" s="1008">
        <v>3.0034765255</v>
      </c>
      <c r="E75" s="1008">
        <v>3.0178477251000002</v>
      </c>
      <c r="F75" s="1008">
        <v>3.0099987660999998</v>
      </c>
      <c r="G75" s="1008">
        <v>2.9725597024999999</v>
      </c>
      <c r="H75" s="1008">
        <v>3.0252083387000002</v>
      </c>
      <c r="I75" s="1008">
        <v>2.9371584157999999</v>
      </c>
      <c r="J75" s="1008"/>
      <c r="K75" s="1008">
        <v>0</v>
      </c>
      <c r="L75" s="1008">
        <v>0</v>
      </c>
      <c r="M75" s="1008">
        <v>0</v>
      </c>
      <c r="N75" s="1008">
        <v>0</v>
      </c>
      <c r="O75" s="1005"/>
    </row>
    <row r="76" spans="1:15" s="447" customFormat="1" ht="32.25" customHeight="1">
      <c r="A76" s="1002" t="s">
        <v>979</v>
      </c>
      <c r="B76" s="1009" t="s">
        <v>353</v>
      </c>
      <c r="C76" s="1004">
        <v>44.464018833063001</v>
      </c>
      <c r="D76" s="1004">
        <v>45.008318835771902</v>
      </c>
      <c r="E76" s="1004">
        <v>45.9343461366946</v>
      </c>
      <c r="F76" s="1004">
        <v>46.000891503231699</v>
      </c>
      <c r="G76" s="1004">
        <v>46.217836720342703</v>
      </c>
      <c r="H76" s="1004">
        <v>46.982291224346298</v>
      </c>
      <c r="I76" s="1004">
        <v>47.537086527701099</v>
      </c>
      <c r="J76" s="1004">
        <v>48.435378383140403</v>
      </c>
      <c r="K76" s="1004">
        <v>49.732988127959501</v>
      </c>
      <c r="L76" s="1004">
        <v>51.8164411925043</v>
      </c>
      <c r="M76" s="1004">
        <v>53.678676583046403</v>
      </c>
      <c r="N76" s="1004">
        <v>55.331458742655101</v>
      </c>
      <c r="O76" s="1010">
        <v>49.139619755335602</v>
      </c>
    </row>
    <row r="77" spans="1:15" s="447" customFormat="1" ht="30" customHeight="1">
      <c r="A77" s="1016" t="s">
        <v>980</v>
      </c>
      <c r="B77" s="1007" t="s">
        <v>948</v>
      </c>
      <c r="C77" s="1008">
        <v>54.885638032300001</v>
      </c>
      <c r="D77" s="1008">
        <v>54.750844968099997</v>
      </c>
      <c r="E77" s="1008">
        <v>54.604469109500002</v>
      </c>
      <c r="F77" s="1008">
        <v>54.9266942454</v>
      </c>
      <c r="G77" s="1008">
        <v>55.040983779000001</v>
      </c>
      <c r="H77" s="1008">
        <v>55.120012922100003</v>
      </c>
      <c r="I77" s="1008">
        <v>55.015867484700003</v>
      </c>
      <c r="J77" s="1008"/>
      <c r="K77" s="1008" t="s">
        <v>973</v>
      </c>
      <c r="L77" s="1008" t="s">
        <v>973</v>
      </c>
      <c r="M77" s="1008" t="s">
        <v>973</v>
      </c>
      <c r="N77" s="1008" t="s">
        <v>973</v>
      </c>
      <c r="O77" s="1008" t="s">
        <v>974</v>
      </c>
    </row>
    <row r="78" spans="1:15" s="447" customFormat="1" ht="30" customHeight="1">
      <c r="A78" s="1017" t="s">
        <v>981</v>
      </c>
      <c r="B78" s="1009" t="s">
        <v>353</v>
      </c>
      <c r="C78" s="1018">
        <v>4.2350755376015403</v>
      </c>
      <c r="D78" s="1018">
        <v>4.1473922204333098</v>
      </c>
      <c r="E78" s="1018">
        <v>4.1223409152921597</v>
      </c>
      <c r="F78" s="1018">
        <v>4.0987086278758502</v>
      </c>
      <c r="G78" s="1018">
        <v>4.0078209685906501</v>
      </c>
      <c r="H78" s="1018">
        <v>3.9777014066237801</v>
      </c>
      <c r="I78" s="1018">
        <v>3.9339478056847899</v>
      </c>
      <c r="J78" s="1018">
        <v>3.9603619338382199</v>
      </c>
      <c r="K78" s="1018">
        <v>4.0428808060934296</v>
      </c>
      <c r="L78" s="1018">
        <v>4.1899318676177897</v>
      </c>
      <c r="M78" s="1018">
        <v>4.2570135731197301</v>
      </c>
      <c r="N78" s="1018">
        <v>4.2612303071618003</v>
      </c>
      <c r="O78" s="1011">
        <v>4.1011094269288204</v>
      </c>
    </row>
    <row r="79" spans="1:15" s="447" customFormat="1" ht="30" customHeight="1">
      <c r="A79" s="1019" t="s">
        <v>981</v>
      </c>
      <c r="B79" s="1007" t="s">
        <v>948</v>
      </c>
      <c r="C79" s="1008">
        <v>4.2542831994999997</v>
      </c>
      <c r="D79" s="1008">
        <v>4.2405495189</v>
      </c>
      <c r="E79" s="1008">
        <v>4.1805615712000002</v>
      </c>
      <c r="F79" s="1008">
        <v>4.1144393615999997</v>
      </c>
      <c r="G79" s="1008">
        <v>4.0315070761999996</v>
      </c>
      <c r="H79" s="1008">
        <v>3.9778852361000001</v>
      </c>
      <c r="I79" s="1008">
        <v>3.9604606776</v>
      </c>
      <c r="J79" s="1008"/>
      <c r="K79" s="1008" t="s">
        <v>973</v>
      </c>
      <c r="L79" s="1008" t="s">
        <v>973</v>
      </c>
      <c r="M79" s="1008" t="s">
        <v>973</v>
      </c>
      <c r="N79" s="1008" t="s">
        <v>973</v>
      </c>
      <c r="O79" s="1008" t="s">
        <v>974</v>
      </c>
    </row>
    <row r="80" spans="1:15" s="447" customFormat="1" ht="30" customHeight="1">
      <c r="A80" s="1020" t="s">
        <v>982</v>
      </c>
      <c r="B80" s="1009" t="s">
        <v>353</v>
      </c>
      <c r="C80" s="1018">
        <v>3.5256168218583199</v>
      </c>
      <c r="D80" s="1018">
        <v>3.4779129464543899</v>
      </c>
      <c r="E80" s="1018">
        <v>3.4679405171040498</v>
      </c>
      <c r="F80" s="1018">
        <v>3.4565210378853002</v>
      </c>
      <c r="G80" s="1018">
        <v>3.4144132141349002</v>
      </c>
      <c r="H80" s="1018">
        <v>3.39017209736949</v>
      </c>
      <c r="I80" s="1018">
        <v>3.3710067155488401</v>
      </c>
      <c r="J80" s="1018">
        <v>3.3666976750521602</v>
      </c>
      <c r="K80" s="1018">
        <v>3.46097332695979</v>
      </c>
      <c r="L80" s="1018">
        <v>3.5525602172971098</v>
      </c>
      <c r="M80" s="1018">
        <v>3.5833285438169402</v>
      </c>
      <c r="N80" s="1018">
        <v>3.5710876968729099</v>
      </c>
      <c r="O80" s="1011">
        <v>3.4682736596761599</v>
      </c>
    </row>
    <row r="81" spans="1:15" s="447" customFormat="1" ht="30" customHeight="1">
      <c r="A81" s="1021" t="s">
        <v>982</v>
      </c>
      <c r="B81" s="1022" t="s">
        <v>948</v>
      </c>
      <c r="C81" s="1023">
        <v>3.5568217473999999</v>
      </c>
      <c r="D81" s="1023">
        <v>3.5448875587000002</v>
      </c>
      <c r="E81" s="1023">
        <v>3.5137369764000002</v>
      </c>
      <c r="F81" s="1023">
        <v>3.4832789102000001</v>
      </c>
      <c r="G81" s="1023">
        <v>3.4469754684999998</v>
      </c>
      <c r="H81" s="1023">
        <v>3.4149961915000002</v>
      </c>
      <c r="I81" s="1023">
        <v>3.3924445661</v>
      </c>
      <c r="J81" s="1023"/>
      <c r="K81" s="1023" t="s">
        <v>973</v>
      </c>
      <c r="L81" s="1023" t="s">
        <v>973</v>
      </c>
      <c r="M81" s="1023" t="s">
        <v>973</v>
      </c>
      <c r="N81" s="1023" t="s">
        <v>973</v>
      </c>
      <c r="O81" s="1008" t="s">
        <v>974</v>
      </c>
    </row>
    <row r="82" spans="1:15" s="447" customFormat="1" ht="13.5" customHeight="1">
      <c r="A82" s="998" t="s">
        <v>985</v>
      </c>
      <c r="B82" s="1024"/>
      <c r="C82" s="1000"/>
      <c r="D82" s="1000"/>
      <c r="E82" s="1000"/>
      <c r="F82" s="1000"/>
      <c r="G82" s="1000"/>
      <c r="H82" s="1000"/>
      <c r="I82" s="1000"/>
      <c r="J82" s="1000"/>
      <c r="K82" s="1000"/>
      <c r="L82" s="1000"/>
      <c r="M82" s="1000"/>
      <c r="N82" s="1000"/>
      <c r="O82" s="1001"/>
    </row>
    <row r="83" spans="1:15" s="447" customFormat="1" ht="32.25" customHeight="1">
      <c r="A83" s="1002" t="s">
        <v>968</v>
      </c>
      <c r="B83" s="1009" t="s">
        <v>353</v>
      </c>
      <c r="C83" s="1004">
        <v>41.856483844042799</v>
      </c>
      <c r="D83" s="1004">
        <v>41.9907945175297</v>
      </c>
      <c r="E83" s="1004">
        <v>42.362737757631898</v>
      </c>
      <c r="F83" s="1004">
        <v>42.333807405985297</v>
      </c>
      <c r="G83" s="1004">
        <v>42.540180603637801</v>
      </c>
      <c r="H83" s="1004">
        <v>43.319144350898</v>
      </c>
      <c r="I83" s="1004">
        <v>44.268593269656598</v>
      </c>
      <c r="J83" s="1004">
        <v>45.9477672886389</v>
      </c>
      <c r="K83" s="1004">
        <v>48.0156570174262</v>
      </c>
      <c r="L83" s="1004">
        <v>51.053532055787002</v>
      </c>
      <c r="M83" s="1004">
        <v>53.366865635314397</v>
      </c>
      <c r="N83" s="1004">
        <v>53.929346073863698</v>
      </c>
      <c r="O83" s="1005"/>
    </row>
    <row r="84" spans="1:15" s="447" customFormat="1" ht="19.5" customHeight="1">
      <c r="A84" s="1006" t="s">
        <v>970</v>
      </c>
      <c r="B84" s="1007" t="s">
        <v>948</v>
      </c>
      <c r="C84" s="1008">
        <v>52.196190170599998</v>
      </c>
      <c r="D84" s="1008">
        <v>51.973872783700003</v>
      </c>
      <c r="E84" s="1008">
        <v>51.788988017199998</v>
      </c>
      <c r="F84" s="1008">
        <v>51.789891404199999</v>
      </c>
      <c r="G84" s="1008">
        <v>51.788019605999999</v>
      </c>
      <c r="H84" s="1008">
        <v>51.670161072900001</v>
      </c>
      <c r="I84" s="1008">
        <v>51.673789856100001</v>
      </c>
      <c r="J84" s="1008"/>
      <c r="K84" s="1008">
        <v>0</v>
      </c>
      <c r="L84" s="1008">
        <v>0</v>
      </c>
      <c r="M84" s="1008">
        <v>0</v>
      </c>
      <c r="N84" s="1008">
        <v>0</v>
      </c>
      <c r="O84" s="1005"/>
    </row>
    <row r="85" spans="1:15" s="447" customFormat="1" ht="32.25" customHeight="1">
      <c r="A85" s="1002" t="s">
        <v>971</v>
      </c>
      <c r="B85" s="1009" t="s">
        <v>353</v>
      </c>
      <c r="C85" s="1004">
        <v>43.544037368318399</v>
      </c>
      <c r="D85" s="1004">
        <v>43.455722375112202</v>
      </c>
      <c r="E85" s="1004">
        <v>43.773726619956797</v>
      </c>
      <c r="F85" s="1004">
        <v>43.489942644024303</v>
      </c>
      <c r="G85" s="1004">
        <v>43.141492822113698</v>
      </c>
      <c r="H85" s="1004">
        <v>43.734854939182199</v>
      </c>
      <c r="I85" s="1004">
        <v>44.540101810636997</v>
      </c>
      <c r="J85" s="1004">
        <v>46.391221789796703</v>
      </c>
      <c r="K85" s="1004">
        <v>48.9587352123323</v>
      </c>
      <c r="L85" s="1004">
        <v>52.9998700762943</v>
      </c>
      <c r="M85" s="1004">
        <v>55.6291119144974</v>
      </c>
      <c r="N85" s="1004">
        <v>56.186203020419399</v>
      </c>
      <c r="O85" s="1010">
        <v>47.608890021594299</v>
      </c>
    </row>
    <row r="86" spans="1:15" s="447" customFormat="1" ht="32.25" customHeight="1">
      <c r="A86" s="1006" t="s">
        <v>972</v>
      </c>
      <c r="B86" s="1007" t="s">
        <v>948</v>
      </c>
      <c r="C86" s="1008">
        <v>54.343044643900001</v>
      </c>
      <c r="D86" s="1008">
        <v>54.231960303500003</v>
      </c>
      <c r="E86" s="1008">
        <v>53.790770135599999</v>
      </c>
      <c r="F86" s="1008">
        <v>53.471507905000003</v>
      </c>
      <c r="G86" s="1008">
        <v>53.051056661200001</v>
      </c>
      <c r="H86" s="1008">
        <v>52.566009228200002</v>
      </c>
      <c r="I86" s="1008">
        <v>52.463933131799998</v>
      </c>
      <c r="J86" s="1008"/>
      <c r="K86" s="1008" t="s">
        <v>973</v>
      </c>
      <c r="L86" s="1008" t="s">
        <v>973</v>
      </c>
      <c r="M86" s="1008" t="s">
        <v>973</v>
      </c>
      <c r="N86" s="1008" t="s">
        <v>973</v>
      </c>
      <c r="O86" s="1008" t="s">
        <v>974</v>
      </c>
    </row>
    <row r="87" spans="1:15" s="447" customFormat="1" ht="32.25" customHeight="1">
      <c r="A87" s="1002" t="s">
        <v>975</v>
      </c>
      <c r="B87" s="1009" t="s">
        <v>353</v>
      </c>
      <c r="C87" s="1004">
        <v>42.343771676439701</v>
      </c>
      <c r="D87" s="1004">
        <v>42.524521734876501</v>
      </c>
      <c r="E87" s="1004">
        <v>42.9115211364442</v>
      </c>
      <c r="F87" s="1004">
        <v>42.9314853176597</v>
      </c>
      <c r="G87" s="1004">
        <v>43.126262290709697</v>
      </c>
      <c r="H87" s="1004">
        <v>43.8830860912432</v>
      </c>
      <c r="I87" s="1004">
        <v>44.838065306077098</v>
      </c>
      <c r="J87" s="1004">
        <v>46.522982720853101</v>
      </c>
      <c r="K87" s="1004">
        <v>48.588465332578203</v>
      </c>
      <c r="L87" s="1004">
        <v>51.702426120442901</v>
      </c>
      <c r="M87" s="1004">
        <v>54.027052916000002</v>
      </c>
      <c r="N87" s="1004">
        <v>54.5929147264861</v>
      </c>
      <c r="O87" s="1011">
        <v>46.975278841787201</v>
      </c>
    </row>
    <row r="88" spans="1:15" s="447" customFormat="1" ht="32.25" customHeight="1">
      <c r="A88" s="1006" t="s">
        <v>976</v>
      </c>
      <c r="B88" s="1007" t="s">
        <v>948</v>
      </c>
      <c r="C88" s="1008">
        <v>52.878725692899998</v>
      </c>
      <c r="D88" s="1008">
        <v>52.678073399699997</v>
      </c>
      <c r="E88" s="1008">
        <v>52.495304932000003</v>
      </c>
      <c r="F88" s="1008">
        <v>52.511773761299999</v>
      </c>
      <c r="G88" s="1008">
        <v>52.507747938500003</v>
      </c>
      <c r="H88" s="1008">
        <v>52.361059494099997</v>
      </c>
      <c r="I88" s="1008">
        <v>52.367632652499999</v>
      </c>
      <c r="J88" s="1008"/>
      <c r="K88" s="1008" t="s">
        <v>973</v>
      </c>
      <c r="L88" s="1008" t="s">
        <v>973</v>
      </c>
      <c r="M88" s="1008" t="s">
        <v>973</v>
      </c>
      <c r="N88" s="1008" t="s">
        <v>973</v>
      </c>
      <c r="O88" s="1008" t="s">
        <v>974</v>
      </c>
    </row>
    <row r="89" spans="1:15" s="447" customFormat="1" ht="32.25" customHeight="1">
      <c r="A89" s="506" t="s">
        <v>977</v>
      </c>
      <c r="B89" s="1009" t="s">
        <v>353</v>
      </c>
      <c r="C89" s="1004">
        <v>0.487287832396817</v>
      </c>
      <c r="D89" s="1004">
        <v>0.53372721734676498</v>
      </c>
      <c r="E89" s="1004">
        <v>0.54878337881226003</v>
      </c>
      <c r="F89" s="1004">
        <v>0.59767791167443096</v>
      </c>
      <c r="G89" s="1004">
        <v>0.586081687071911</v>
      </c>
      <c r="H89" s="1004">
        <v>0.56394174034515698</v>
      </c>
      <c r="I89" s="1004">
        <v>0.56947203642048605</v>
      </c>
      <c r="J89" s="1004">
        <v>0.57521543221421501</v>
      </c>
      <c r="K89" s="1004">
        <v>0.57280831515201003</v>
      </c>
      <c r="L89" s="1004">
        <v>0.64889406465586297</v>
      </c>
      <c r="M89" s="1004">
        <v>0.66018728068559795</v>
      </c>
      <c r="N89" s="1004">
        <v>0.66356865262238796</v>
      </c>
      <c r="O89" s="1005"/>
    </row>
    <row r="90" spans="1:15" s="447" customFormat="1" ht="32.25" customHeight="1">
      <c r="A90" s="1013" t="s">
        <v>978</v>
      </c>
      <c r="B90" s="1007" t="s">
        <v>948</v>
      </c>
      <c r="C90" s="1008">
        <v>0.68253552230000003</v>
      </c>
      <c r="D90" s="1008">
        <v>0.70420061599999995</v>
      </c>
      <c r="E90" s="1008">
        <v>0.70631691470000002</v>
      </c>
      <c r="F90" s="1008">
        <v>0.72188235710000004</v>
      </c>
      <c r="G90" s="1008">
        <v>0.7197283324</v>
      </c>
      <c r="H90" s="1008">
        <v>0.6908984212</v>
      </c>
      <c r="I90" s="1008">
        <v>0.69384279630000001</v>
      </c>
      <c r="J90" s="1008"/>
      <c r="K90" s="1008">
        <v>0</v>
      </c>
      <c r="L90" s="1008">
        <v>0</v>
      </c>
      <c r="M90" s="1008">
        <v>0</v>
      </c>
      <c r="N90" s="1008">
        <v>0</v>
      </c>
      <c r="O90" s="1005"/>
    </row>
    <row r="91" spans="1:15" s="447" customFormat="1" ht="32.25" customHeight="1">
      <c r="A91" s="1002" t="s">
        <v>979</v>
      </c>
      <c r="B91" s="1009" t="s">
        <v>353</v>
      </c>
      <c r="C91" s="1004">
        <v>43.6902233709027</v>
      </c>
      <c r="D91" s="1004">
        <v>43.873060246686201</v>
      </c>
      <c r="E91" s="1004">
        <v>44.260877614733403</v>
      </c>
      <c r="F91" s="1004">
        <v>44.279851704467298</v>
      </c>
      <c r="G91" s="1004">
        <v>44.4743696904833</v>
      </c>
      <c r="H91" s="1004">
        <v>45.237424816638303</v>
      </c>
      <c r="I91" s="1004">
        <v>46.2065999334568</v>
      </c>
      <c r="J91" s="1004">
        <v>47.8869508691349</v>
      </c>
      <c r="K91" s="1004">
        <v>49.948920836691101</v>
      </c>
      <c r="L91" s="1004">
        <v>53.068468497679497</v>
      </c>
      <c r="M91" s="1004">
        <v>55.395115915853701</v>
      </c>
      <c r="N91" s="1004">
        <v>55.965720133367903</v>
      </c>
      <c r="O91" s="1010">
        <v>48.332952674836903</v>
      </c>
    </row>
    <row r="92" spans="1:15" s="447" customFormat="1" ht="30" customHeight="1">
      <c r="A92" s="1016" t="s">
        <v>980</v>
      </c>
      <c r="B92" s="1007" t="s">
        <v>948</v>
      </c>
      <c r="C92" s="1008">
        <v>54.253591606000001</v>
      </c>
      <c r="D92" s="1008">
        <v>54.080161729899999</v>
      </c>
      <c r="E92" s="1008">
        <v>53.860768028899997</v>
      </c>
      <c r="F92" s="1008">
        <v>53.8853771311</v>
      </c>
      <c r="G92" s="1008">
        <v>53.885047409199998</v>
      </c>
      <c r="H92" s="1008">
        <v>53.744290873099999</v>
      </c>
      <c r="I92" s="1008">
        <v>53.740680538299998</v>
      </c>
      <c r="J92" s="1008"/>
      <c r="K92" s="1008" t="s">
        <v>973</v>
      </c>
      <c r="L92" s="1008" t="s">
        <v>973</v>
      </c>
      <c r="M92" s="1008" t="s">
        <v>973</v>
      </c>
      <c r="N92" s="1008" t="s">
        <v>973</v>
      </c>
      <c r="O92" s="1008" t="s">
        <v>974</v>
      </c>
    </row>
    <row r="93" spans="1:15" s="447" customFormat="1" ht="30" customHeight="1">
      <c r="A93" s="1017" t="s">
        <v>981</v>
      </c>
      <c r="B93" s="1009" t="s">
        <v>353</v>
      </c>
      <c r="C93" s="1018">
        <v>4.2378945155651904</v>
      </c>
      <c r="D93" s="1018">
        <v>4.1965462913348501</v>
      </c>
      <c r="E93" s="1018">
        <v>4.1783659629275602</v>
      </c>
      <c r="F93" s="1018">
        <v>4.11730404809449</v>
      </c>
      <c r="G93" s="1018">
        <v>4.0007908629415603</v>
      </c>
      <c r="H93" s="1018">
        <v>3.9761344164988799</v>
      </c>
      <c r="I93" s="1018">
        <v>3.9249634884814801</v>
      </c>
      <c r="J93" s="1018">
        <v>3.9581945656698898</v>
      </c>
      <c r="K93" s="1018">
        <v>4.0660344208249102</v>
      </c>
      <c r="L93" s="1018">
        <v>4.2368043929606296</v>
      </c>
      <c r="M93" s="1018">
        <v>4.28012578011122</v>
      </c>
      <c r="N93" s="1018">
        <v>4.2794054582039296</v>
      </c>
      <c r="O93" s="1011">
        <v>4.1180897916662396</v>
      </c>
    </row>
    <row r="94" spans="1:15" s="447" customFormat="1" ht="30" customHeight="1">
      <c r="A94" s="1019" t="s">
        <v>981</v>
      </c>
      <c r="B94" s="1007" t="s">
        <v>948</v>
      </c>
      <c r="C94" s="1008">
        <v>4.2627626624000001</v>
      </c>
      <c r="D94" s="1008">
        <v>4.2951679057999996</v>
      </c>
      <c r="E94" s="1008">
        <v>4.2410772195000002</v>
      </c>
      <c r="F94" s="1008">
        <v>4.1853927937000002</v>
      </c>
      <c r="G94" s="1008">
        <v>4.0967350309999997</v>
      </c>
      <c r="H94" s="1008">
        <v>4.0384079028000004</v>
      </c>
      <c r="I94" s="1008">
        <v>3.9996251703999999</v>
      </c>
      <c r="J94" s="1008"/>
      <c r="K94" s="1008" t="s">
        <v>973</v>
      </c>
      <c r="L94" s="1008" t="s">
        <v>973</v>
      </c>
      <c r="M94" s="1008" t="s">
        <v>973</v>
      </c>
      <c r="N94" s="1008" t="s">
        <v>973</v>
      </c>
      <c r="O94" s="1008" t="s">
        <v>974</v>
      </c>
    </row>
    <row r="95" spans="1:15" s="447" customFormat="1" ht="30" customHeight="1">
      <c r="A95" s="1020" t="s">
        <v>982</v>
      </c>
      <c r="B95" s="1009" t="s">
        <v>353</v>
      </c>
      <c r="C95" s="1018">
        <v>3.5259444398415201</v>
      </c>
      <c r="D95" s="1018">
        <v>3.4907989895524598</v>
      </c>
      <c r="E95" s="1018">
        <v>3.4853886569052599</v>
      </c>
      <c r="F95" s="1018">
        <v>3.4542952414280399</v>
      </c>
      <c r="G95" s="1018">
        <v>3.4028875948867299</v>
      </c>
      <c r="H95" s="1018">
        <v>3.3813853373435601</v>
      </c>
      <c r="I95" s="1018">
        <v>3.37851877602353</v>
      </c>
      <c r="J95" s="1018">
        <v>3.3954938855363399</v>
      </c>
      <c r="K95" s="1018">
        <v>3.44140676952928</v>
      </c>
      <c r="L95" s="1018">
        <v>3.5424623927055601</v>
      </c>
      <c r="M95" s="1018">
        <v>3.5798488748348301</v>
      </c>
      <c r="N95" s="1018">
        <v>3.5773117521872502</v>
      </c>
      <c r="O95" s="1011">
        <v>3.4694121692710098</v>
      </c>
    </row>
    <row r="96" spans="1:15" s="447" customFormat="1" ht="30" customHeight="1">
      <c r="A96" s="1021" t="s">
        <v>982</v>
      </c>
      <c r="B96" s="1022" t="s">
        <v>948</v>
      </c>
      <c r="C96" s="1023">
        <v>3.5574478746999998</v>
      </c>
      <c r="D96" s="1023">
        <v>3.5568607471</v>
      </c>
      <c r="E96" s="1023">
        <v>3.5312278560000001</v>
      </c>
      <c r="F96" s="1023">
        <v>3.4931663771000001</v>
      </c>
      <c r="G96" s="1023">
        <v>3.4570860996000001</v>
      </c>
      <c r="H96" s="1023">
        <v>3.4203209692000001</v>
      </c>
      <c r="I96" s="1023">
        <v>3.4213738948999999</v>
      </c>
      <c r="J96" s="1023"/>
      <c r="K96" s="1023" t="s">
        <v>973</v>
      </c>
      <c r="L96" s="1023" t="s">
        <v>973</v>
      </c>
      <c r="M96" s="1023" t="s">
        <v>973</v>
      </c>
      <c r="N96" s="1023" t="s">
        <v>973</v>
      </c>
      <c r="O96" s="1008" t="s">
        <v>974</v>
      </c>
    </row>
    <row r="97" spans="1:15" s="447" customFormat="1" ht="13.5" customHeight="1">
      <c r="A97" s="998" t="s">
        <v>986</v>
      </c>
      <c r="B97" s="1024"/>
      <c r="C97" s="1000"/>
      <c r="D97" s="1000"/>
      <c r="E97" s="1000"/>
      <c r="F97" s="1000"/>
      <c r="G97" s="1000"/>
      <c r="H97" s="1000"/>
      <c r="I97" s="1000"/>
      <c r="J97" s="1000"/>
      <c r="K97" s="1000"/>
      <c r="L97" s="1000"/>
      <c r="M97" s="1000"/>
      <c r="N97" s="1000"/>
      <c r="O97" s="1001"/>
    </row>
    <row r="98" spans="1:15" s="447" customFormat="1" ht="32.25" customHeight="1">
      <c r="A98" s="1002" t="s">
        <v>968</v>
      </c>
      <c r="B98" s="1009" t="s">
        <v>353</v>
      </c>
      <c r="C98" s="1004">
        <v>40.9133806929228</v>
      </c>
      <c r="D98" s="1004">
        <v>41.244615739851</v>
      </c>
      <c r="E98" s="1004">
        <v>41.712789121219402</v>
      </c>
      <c r="F98" s="1004">
        <v>42.059830312785103</v>
      </c>
      <c r="G98" s="1004">
        <v>42.392274142874903</v>
      </c>
      <c r="H98" s="1004">
        <v>43.005087331422203</v>
      </c>
      <c r="I98" s="1004">
        <v>44.146284543274398</v>
      </c>
      <c r="J98" s="1004">
        <v>45.427980015739102</v>
      </c>
      <c r="K98" s="1004">
        <v>47.2278863952466</v>
      </c>
      <c r="L98" s="1004">
        <v>49.503225466864301</v>
      </c>
      <c r="M98" s="1004">
        <v>50.718727093955202</v>
      </c>
      <c r="N98" s="1004">
        <v>52.046445061924103</v>
      </c>
      <c r="O98" s="1005"/>
    </row>
    <row r="99" spans="1:15" s="447" customFormat="1" ht="19.5" customHeight="1">
      <c r="A99" s="1006" t="s">
        <v>970</v>
      </c>
      <c r="B99" s="1007" t="s">
        <v>948</v>
      </c>
      <c r="C99" s="1008">
        <v>51.194272128599998</v>
      </c>
      <c r="D99" s="1008">
        <v>49.720341529000002</v>
      </c>
      <c r="E99" s="1008">
        <v>50.013545688500002</v>
      </c>
      <c r="F99" s="1008">
        <v>50.177585884300001</v>
      </c>
      <c r="G99" s="1008">
        <v>50.741042649500002</v>
      </c>
      <c r="H99" s="1008">
        <v>51.266498597899997</v>
      </c>
      <c r="I99" s="1008">
        <v>51.882798246100002</v>
      </c>
      <c r="J99" s="1008"/>
      <c r="K99" s="1008">
        <v>0</v>
      </c>
      <c r="L99" s="1008">
        <v>0</v>
      </c>
      <c r="M99" s="1008">
        <v>0</v>
      </c>
      <c r="N99" s="1008">
        <v>0</v>
      </c>
      <c r="O99" s="1005"/>
    </row>
    <row r="100" spans="1:15" s="447" customFormat="1" ht="32.25" customHeight="1">
      <c r="A100" s="1002" t="s">
        <v>971</v>
      </c>
      <c r="B100" s="1009" t="s">
        <v>353</v>
      </c>
      <c r="C100" s="1004">
        <v>44.109586930380097</v>
      </c>
      <c r="D100" s="1004">
        <v>43.802511804208102</v>
      </c>
      <c r="E100" s="1004">
        <v>44.288319036023999</v>
      </c>
      <c r="F100" s="1004">
        <v>44.547167341634903</v>
      </c>
      <c r="G100" s="1004">
        <v>44.371773141106303</v>
      </c>
      <c r="H100" s="1004">
        <v>44.698084020627498</v>
      </c>
      <c r="I100" s="1004">
        <v>45.731872247316502</v>
      </c>
      <c r="J100" s="1004">
        <v>47.076694669863798</v>
      </c>
      <c r="K100" s="1004">
        <v>49.726268227949397</v>
      </c>
      <c r="L100" s="1004">
        <v>52.797505992253697</v>
      </c>
      <c r="M100" s="1004">
        <v>54.413167633841802</v>
      </c>
      <c r="N100" s="1004">
        <v>55.6907099044953</v>
      </c>
      <c r="O100" s="1010">
        <v>48.3633436134498</v>
      </c>
    </row>
    <row r="101" spans="1:15" s="447" customFormat="1" ht="32.25" customHeight="1">
      <c r="A101" s="1006" t="s">
        <v>972</v>
      </c>
      <c r="B101" s="1007" t="s">
        <v>948</v>
      </c>
      <c r="C101" s="1008">
        <v>54.489819049700003</v>
      </c>
      <c r="D101" s="1008">
        <v>53.129361422700001</v>
      </c>
      <c r="E101" s="1008">
        <v>53.141568210999999</v>
      </c>
      <c r="F101" s="1008">
        <v>53.153174400200001</v>
      </c>
      <c r="G101" s="1008">
        <v>53.327733997300001</v>
      </c>
      <c r="H101" s="1008">
        <v>53.447867879299999</v>
      </c>
      <c r="I101" s="1008">
        <v>53.888118365899999</v>
      </c>
      <c r="J101" s="1008"/>
      <c r="K101" s="1008" t="s">
        <v>973</v>
      </c>
      <c r="L101" s="1008" t="s">
        <v>973</v>
      </c>
      <c r="M101" s="1008" t="s">
        <v>973</v>
      </c>
      <c r="N101" s="1008" t="s">
        <v>973</v>
      </c>
      <c r="O101" s="1008" t="s">
        <v>974</v>
      </c>
    </row>
    <row r="102" spans="1:15" s="447" customFormat="1" ht="32.25" customHeight="1">
      <c r="A102" s="1002" t="s">
        <v>975</v>
      </c>
      <c r="B102" s="1009" t="s">
        <v>353</v>
      </c>
      <c r="C102" s="1004">
        <v>43.021241899880501</v>
      </c>
      <c r="D102" s="1004">
        <v>43.285696013787799</v>
      </c>
      <c r="E102" s="1004">
        <v>43.9008569871812</v>
      </c>
      <c r="F102" s="1004">
        <v>44.4107976698903</v>
      </c>
      <c r="G102" s="1004">
        <v>44.660566537667997</v>
      </c>
      <c r="H102" s="1004">
        <v>45.2363392866665</v>
      </c>
      <c r="I102" s="1004">
        <v>46.519571771491997</v>
      </c>
      <c r="J102" s="1004">
        <v>47.855221760710599</v>
      </c>
      <c r="K102" s="1004">
        <v>49.844889709470301</v>
      </c>
      <c r="L102" s="1004">
        <v>51.969314375783902</v>
      </c>
      <c r="M102" s="1004">
        <v>53.169823628277697</v>
      </c>
      <c r="N102" s="1004">
        <v>54.556913029463601</v>
      </c>
      <c r="O102" s="1011">
        <v>48.155552346276998</v>
      </c>
    </row>
    <row r="103" spans="1:15" s="447" customFormat="1" ht="32.25" customHeight="1">
      <c r="A103" s="1006" t="s">
        <v>976</v>
      </c>
      <c r="B103" s="1007" t="s">
        <v>948</v>
      </c>
      <c r="C103" s="1008">
        <v>53.7513167818</v>
      </c>
      <c r="D103" s="1008">
        <v>52.298582914400001</v>
      </c>
      <c r="E103" s="1008">
        <v>52.6218808227</v>
      </c>
      <c r="F103" s="1008">
        <v>53.007139548700003</v>
      </c>
      <c r="G103" s="1008">
        <v>53.360135448900003</v>
      </c>
      <c r="H103" s="1008">
        <v>53.8723452901</v>
      </c>
      <c r="I103" s="1008">
        <v>54.414085747900003</v>
      </c>
      <c r="J103" s="1008"/>
      <c r="K103" s="1008" t="s">
        <v>973</v>
      </c>
      <c r="L103" s="1008" t="s">
        <v>973</v>
      </c>
      <c r="M103" s="1008" t="s">
        <v>973</v>
      </c>
      <c r="N103" s="1008" t="s">
        <v>973</v>
      </c>
      <c r="O103" s="1008" t="s">
        <v>974</v>
      </c>
    </row>
    <row r="104" spans="1:15" s="447" customFormat="1" ht="32.25" customHeight="1">
      <c r="A104" s="506" t="s">
        <v>977</v>
      </c>
      <c r="B104" s="1009" t="s">
        <v>353</v>
      </c>
      <c r="C104" s="1004">
        <v>2.1078612069577298</v>
      </c>
      <c r="D104" s="1004">
        <v>2.0410802739367901</v>
      </c>
      <c r="E104" s="1004">
        <v>2.1880678659617701</v>
      </c>
      <c r="F104" s="1004">
        <v>2.3509673571052399</v>
      </c>
      <c r="G104" s="1004">
        <v>2.2682923947931002</v>
      </c>
      <c r="H104" s="1004">
        <v>2.2312519552443</v>
      </c>
      <c r="I104" s="1004">
        <v>2.3732872282175901</v>
      </c>
      <c r="J104" s="1004">
        <v>2.4272417449715098</v>
      </c>
      <c r="K104" s="1004">
        <v>2.6170033142237199</v>
      </c>
      <c r="L104" s="1004">
        <v>2.4660889089196298</v>
      </c>
      <c r="M104" s="1004">
        <v>2.4510965343225002</v>
      </c>
      <c r="N104" s="1004">
        <v>2.5104679675394799</v>
      </c>
      <c r="O104" s="1005"/>
    </row>
    <row r="105" spans="1:15" s="447" customFormat="1" ht="32.25" customHeight="1">
      <c r="A105" s="1013" t="s">
        <v>978</v>
      </c>
      <c r="B105" s="1007" t="s">
        <v>948</v>
      </c>
      <c r="C105" s="1008">
        <v>2.5570446533000002</v>
      </c>
      <c r="D105" s="1008">
        <v>2.5782413853000001</v>
      </c>
      <c r="E105" s="1008">
        <v>2.6083351341999998</v>
      </c>
      <c r="F105" s="1008">
        <v>2.8295536644000001</v>
      </c>
      <c r="G105" s="1008">
        <v>2.6190927994000002</v>
      </c>
      <c r="H105" s="1008">
        <v>2.6058466922000001</v>
      </c>
      <c r="I105" s="1008">
        <v>2.5312875018000001</v>
      </c>
      <c r="J105" s="1008"/>
      <c r="K105" s="1008">
        <v>0</v>
      </c>
      <c r="L105" s="1008">
        <v>0</v>
      </c>
      <c r="M105" s="1008">
        <v>0</v>
      </c>
      <c r="N105" s="1008">
        <v>0</v>
      </c>
      <c r="O105" s="1005"/>
    </row>
    <row r="106" spans="1:15" s="447" customFormat="1" ht="32.25" customHeight="1">
      <c r="A106" s="1002" t="s">
        <v>979</v>
      </c>
      <c r="B106" s="1009" t="s">
        <v>353</v>
      </c>
      <c r="C106" s="1004">
        <v>44.770153092949101</v>
      </c>
      <c r="D106" s="1004">
        <v>45.033020335784201</v>
      </c>
      <c r="E106" s="1004">
        <v>45.642629888592602</v>
      </c>
      <c r="F106" s="1004">
        <v>46.161504010125903</v>
      </c>
      <c r="G106" s="1004">
        <v>46.403134638986202</v>
      </c>
      <c r="H106" s="1004">
        <v>46.987181713345898</v>
      </c>
      <c r="I106" s="1004">
        <v>48.278977212609</v>
      </c>
      <c r="J106" s="1004">
        <v>49.617314278594002</v>
      </c>
      <c r="K106" s="1004">
        <v>51.591800895018601</v>
      </c>
      <c r="L106" s="1004">
        <v>53.732305813201499</v>
      </c>
      <c r="M106" s="1004">
        <v>54.923770679425502</v>
      </c>
      <c r="N106" s="1004">
        <v>56.307076858463901</v>
      </c>
      <c r="O106" s="1010">
        <v>49.906922399267003</v>
      </c>
    </row>
    <row r="107" spans="1:15" s="447" customFormat="1" ht="30" customHeight="1">
      <c r="A107" s="1016" t="s">
        <v>980</v>
      </c>
      <c r="B107" s="1007" t="s">
        <v>948</v>
      </c>
      <c r="C107" s="1008">
        <v>55.527585319400004</v>
      </c>
      <c r="D107" s="1008">
        <v>54.113366832200001</v>
      </c>
      <c r="E107" s="1008">
        <v>54.431759210199999</v>
      </c>
      <c r="F107" s="1008">
        <v>54.8134714264</v>
      </c>
      <c r="G107" s="1008">
        <v>55.163162531799998</v>
      </c>
      <c r="H107" s="1008">
        <v>55.6778131628</v>
      </c>
      <c r="I107" s="1008">
        <v>56.2317448513</v>
      </c>
      <c r="J107" s="1008"/>
      <c r="K107" s="1008" t="s">
        <v>973</v>
      </c>
      <c r="L107" s="1008" t="s">
        <v>973</v>
      </c>
      <c r="M107" s="1008" t="s">
        <v>973</v>
      </c>
      <c r="N107" s="1008" t="s">
        <v>973</v>
      </c>
      <c r="O107" s="1008" t="s">
        <v>974</v>
      </c>
    </row>
    <row r="108" spans="1:15" s="447" customFormat="1" ht="30" customHeight="1">
      <c r="A108" s="1017" t="s">
        <v>981</v>
      </c>
      <c r="B108" s="1009" t="s">
        <v>353</v>
      </c>
      <c r="C108" s="1018">
        <v>4.0971133291033404</v>
      </c>
      <c r="D108" s="1018">
        <v>4.0293930906896502</v>
      </c>
      <c r="E108" s="1018">
        <v>3.99448188695651</v>
      </c>
      <c r="F108" s="1018">
        <v>3.9451182685752602</v>
      </c>
      <c r="G108" s="1018">
        <v>3.8623721602335799</v>
      </c>
      <c r="H108" s="1018">
        <v>3.8173394349590399</v>
      </c>
      <c r="I108" s="1018">
        <v>3.7723134020533502</v>
      </c>
      <c r="J108" s="1018">
        <v>3.7957723222328199</v>
      </c>
      <c r="K108" s="1018">
        <v>3.8669101499326199</v>
      </c>
      <c r="L108" s="1018">
        <v>4.0378116956126604</v>
      </c>
      <c r="M108" s="1018">
        <v>4.1108142726726102</v>
      </c>
      <c r="N108" s="1018">
        <v>4.0958098771336697</v>
      </c>
      <c r="O108" s="1011">
        <v>3.9499963919043899</v>
      </c>
    </row>
    <row r="109" spans="1:15" s="447" customFormat="1" ht="30" customHeight="1">
      <c r="A109" s="1019" t="s">
        <v>981</v>
      </c>
      <c r="B109" s="1007" t="s">
        <v>948</v>
      </c>
      <c r="C109" s="1008">
        <v>3.7020224779999999</v>
      </c>
      <c r="D109" s="1008">
        <v>4.0630906949999996</v>
      </c>
      <c r="E109" s="1008">
        <v>3.9975473793999998</v>
      </c>
      <c r="F109" s="1008">
        <v>3.9204418403000001</v>
      </c>
      <c r="G109" s="1008">
        <v>3.8936806329000002</v>
      </c>
      <c r="H109" s="1008">
        <v>3.8333978512</v>
      </c>
      <c r="I109" s="1008">
        <v>3.8339868121</v>
      </c>
      <c r="J109" s="1008"/>
      <c r="K109" s="1008" t="s">
        <v>973</v>
      </c>
      <c r="L109" s="1008" t="s">
        <v>973</v>
      </c>
      <c r="M109" s="1008" t="s">
        <v>973</v>
      </c>
      <c r="N109" s="1008" t="s">
        <v>973</v>
      </c>
      <c r="O109" s="1008" t="s">
        <v>974</v>
      </c>
    </row>
    <row r="110" spans="1:15" s="447" customFormat="1" ht="30" customHeight="1">
      <c r="A110" s="1020" t="s">
        <v>982</v>
      </c>
      <c r="B110" s="1009" t="s">
        <v>353</v>
      </c>
      <c r="C110" s="1018">
        <v>3.5308253641999001</v>
      </c>
      <c r="D110" s="1018">
        <v>3.4951710153598001</v>
      </c>
      <c r="E110" s="1018">
        <v>3.4877591182259202</v>
      </c>
      <c r="F110" s="1018">
        <v>3.4629366663635701</v>
      </c>
      <c r="G110" s="1018">
        <v>3.4205952926565399</v>
      </c>
      <c r="H110" s="1018">
        <v>3.3937786000543499</v>
      </c>
      <c r="I110" s="1018">
        <v>3.3677291146015702</v>
      </c>
      <c r="J110" s="1018">
        <v>3.3557238586628499</v>
      </c>
      <c r="K110" s="1018">
        <v>3.4556596936897099</v>
      </c>
      <c r="L110" s="1018">
        <v>3.55525313593381</v>
      </c>
      <c r="M110" s="1018">
        <v>3.5991066246715402</v>
      </c>
      <c r="N110" s="1018">
        <v>3.5837915715887299</v>
      </c>
      <c r="O110" s="1011">
        <v>3.4739620954239498</v>
      </c>
    </row>
    <row r="111" spans="1:15" s="447" customFormat="1" ht="30" customHeight="1">
      <c r="A111" s="1021" t="s">
        <v>982</v>
      </c>
      <c r="B111" s="1022" t="s">
        <v>948</v>
      </c>
      <c r="C111" s="1023">
        <v>3.7439252735999999</v>
      </c>
      <c r="D111" s="1023">
        <v>3.5400582017</v>
      </c>
      <c r="E111" s="1023">
        <v>3.5137108919000002</v>
      </c>
      <c r="F111" s="1023">
        <v>3.4807488257000001</v>
      </c>
      <c r="G111" s="1023">
        <v>3.4597655767000002</v>
      </c>
      <c r="H111" s="1023">
        <v>3.4131760474999999</v>
      </c>
      <c r="I111" s="1023">
        <v>3.3910262215999998</v>
      </c>
      <c r="J111" s="1023"/>
      <c r="K111" s="1023" t="s">
        <v>973</v>
      </c>
      <c r="L111" s="1023" t="s">
        <v>973</v>
      </c>
      <c r="M111" s="1023" t="s">
        <v>973</v>
      </c>
      <c r="N111" s="1023" t="s">
        <v>973</v>
      </c>
      <c r="O111" s="1008" t="s">
        <v>974</v>
      </c>
    </row>
    <row r="112" spans="1:15" s="447" customFormat="1" ht="13.5" customHeight="1">
      <c r="A112" s="998" t="s">
        <v>514</v>
      </c>
      <c r="B112" s="1024"/>
      <c r="C112" s="1000"/>
      <c r="D112" s="1000"/>
      <c r="E112" s="1000"/>
      <c r="F112" s="1000"/>
      <c r="G112" s="1000"/>
      <c r="H112" s="1000"/>
      <c r="I112" s="1000"/>
      <c r="J112" s="1000"/>
      <c r="K112" s="1000"/>
      <c r="L112" s="1000"/>
      <c r="M112" s="1000"/>
      <c r="N112" s="1000"/>
      <c r="O112" s="1001"/>
    </row>
    <row r="113" spans="1:15" s="447" customFormat="1" ht="32.25" customHeight="1">
      <c r="A113" s="1002" t="s">
        <v>968</v>
      </c>
      <c r="B113" s="1009" t="s">
        <v>353</v>
      </c>
      <c r="C113" s="1004">
        <v>40.276228376050398</v>
      </c>
      <c r="D113" s="1004">
        <v>40.592401757942902</v>
      </c>
      <c r="E113" s="1004">
        <v>41.2110021829942</v>
      </c>
      <c r="F113" s="1004">
        <v>41.141003921494899</v>
      </c>
      <c r="G113" s="1004">
        <v>41.741042448197597</v>
      </c>
      <c r="H113" s="1004">
        <v>42.2796629677119</v>
      </c>
      <c r="I113" s="1004">
        <v>43.3034722172427</v>
      </c>
      <c r="J113" s="1004">
        <v>44.559622209499103</v>
      </c>
      <c r="K113" s="1004">
        <v>46.009624439488903</v>
      </c>
      <c r="L113" s="1004">
        <v>48.359522555996598</v>
      </c>
      <c r="M113" s="1004">
        <v>49.696936357277998</v>
      </c>
      <c r="N113" s="1004">
        <v>50.925680465268201</v>
      </c>
      <c r="O113" s="1005"/>
    </row>
    <row r="114" spans="1:15" s="447" customFormat="1" ht="19.5" customHeight="1">
      <c r="A114" s="1006" t="s">
        <v>970</v>
      </c>
      <c r="B114" s="1007" t="s">
        <v>948</v>
      </c>
      <c r="C114" s="1008">
        <v>49.798275421</v>
      </c>
      <c r="D114" s="1008">
        <v>49.5928354347</v>
      </c>
      <c r="E114" s="1008">
        <v>49.858246895000001</v>
      </c>
      <c r="F114" s="1008">
        <v>50.082667186499997</v>
      </c>
      <c r="G114" s="1008">
        <v>50.078721116499999</v>
      </c>
      <c r="H114" s="1008">
        <v>50.104122205199999</v>
      </c>
      <c r="I114" s="1008">
        <v>50.155025707199997</v>
      </c>
      <c r="J114" s="1008"/>
      <c r="K114" s="1008">
        <v>0</v>
      </c>
      <c r="L114" s="1008">
        <v>0</v>
      </c>
      <c r="M114" s="1008">
        <v>0</v>
      </c>
      <c r="N114" s="1008">
        <v>0</v>
      </c>
      <c r="O114" s="1005"/>
    </row>
    <row r="115" spans="1:15" s="447" customFormat="1" ht="32.25" customHeight="1">
      <c r="A115" s="1002" t="s">
        <v>971</v>
      </c>
      <c r="B115" s="1009" t="s">
        <v>353</v>
      </c>
      <c r="C115" s="1004">
        <v>43.412993525667197</v>
      </c>
      <c r="D115" s="1004">
        <v>43.395406256899498</v>
      </c>
      <c r="E115" s="1004">
        <v>43.751912992241103</v>
      </c>
      <c r="F115" s="1004">
        <v>43.461546624130399</v>
      </c>
      <c r="G115" s="1004">
        <v>43.641521671817998</v>
      </c>
      <c r="H115" s="1004">
        <v>43.8690269931299</v>
      </c>
      <c r="I115" s="1004">
        <v>44.673879783653199</v>
      </c>
      <c r="J115" s="1004">
        <v>46.154124129560302</v>
      </c>
      <c r="K115" s="1004">
        <v>48.1215240579753</v>
      </c>
      <c r="L115" s="1004">
        <v>51.673212184637897</v>
      </c>
      <c r="M115" s="1004">
        <v>53.466317822525099</v>
      </c>
      <c r="N115" s="1004">
        <v>54.601881913865697</v>
      </c>
      <c r="O115" s="1010">
        <v>47.243002803922103</v>
      </c>
    </row>
    <row r="116" spans="1:15" s="447" customFormat="1" ht="32.25" customHeight="1">
      <c r="A116" s="1006" t="s">
        <v>972</v>
      </c>
      <c r="B116" s="1007" t="s">
        <v>948</v>
      </c>
      <c r="C116" s="1008">
        <v>53.351764158500004</v>
      </c>
      <c r="D116" s="1008">
        <v>53.655353558199998</v>
      </c>
      <c r="E116" s="1008">
        <v>53.345091371800002</v>
      </c>
      <c r="F116" s="1008">
        <v>53.135138865599998</v>
      </c>
      <c r="G116" s="1008">
        <v>52.922040067600001</v>
      </c>
      <c r="H116" s="1008">
        <v>52.4458962816</v>
      </c>
      <c r="I116" s="1008">
        <v>52.265958834000003</v>
      </c>
      <c r="J116" s="1008"/>
      <c r="K116" s="1008" t="s">
        <v>973</v>
      </c>
      <c r="L116" s="1008" t="s">
        <v>973</v>
      </c>
      <c r="M116" s="1008" t="s">
        <v>973</v>
      </c>
      <c r="N116" s="1008" t="s">
        <v>973</v>
      </c>
      <c r="O116" s="1008" t="s">
        <v>974</v>
      </c>
    </row>
    <row r="117" spans="1:15" s="447" customFormat="1" ht="32.25" customHeight="1">
      <c r="A117" s="1002" t="s">
        <v>975</v>
      </c>
      <c r="B117" s="1009" t="s">
        <v>353</v>
      </c>
      <c r="C117" s="1004">
        <v>42.274476427634497</v>
      </c>
      <c r="D117" s="1004">
        <v>42.692447720826898</v>
      </c>
      <c r="E117" s="1004">
        <v>43.303086059213697</v>
      </c>
      <c r="F117" s="1004">
        <v>43.2768758305047</v>
      </c>
      <c r="G117" s="1004">
        <v>44.005150809496698</v>
      </c>
      <c r="H117" s="1004">
        <v>44.522800242866403</v>
      </c>
      <c r="I117" s="1004">
        <v>45.554587214900302</v>
      </c>
      <c r="J117" s="1004">
        <v>46.843693904062299</v>
      </c>
      <c r="K117" s="1004">
        <v>48.212105685781303</v>
      </c>
      <c r="L117" s="1004">
        <v>50.704328472149598</v>
      </c>
      <c r="M117" s="1004">
        <v>52.089522941760102</v>
      </c>
      <c r="N117" s="1004">
        <v>53.375610943298298</v>
      </c>
      <c r="O117" s="1011">
        <v>46.984403762243097</v>
      </c>
    </row>
    <row r="118" spans="1:15" s="447" customFormat="1" ht="32.25" customHeight="1">
      <c r="A118" s="1006" t="s">
        <v>976</v>
      </c>
      <c r="B118" s="1007" t="s">
        <v>948</v>
      </c>
      <c r="C118" s="1008">
        <v>52.1578309549</v>
      </c>
      <c r="D118" s="1008">
        <v>52.338899421900003</v>
      </c>
      <c r="E118" s="1008">
        <v>52.532297759199999</v>
      </c>
      <c r="F118" s="1008">
        <v>52.693071354499999</v>
      </c>
      <c r="G118" s="1008">
        <v>52.725303598000004</v>
      </c>
      <c r="H118" s="1008">
        <v>52.750416642700003</v>
      </c>
      <c r="I118" s="1008">
        <v>52.805742152100002</v>
      </c>
      <c r="J118" s="1008"/>
      <c r="K118" s="1008" t="s">
        <v>973</v>
      </c>
      <c r="L118" s="1008" t="s">
        <v>973</v>
      </c>
      <c r="M118" s="1008" t="s">
        <v>973</v>
      </c>
      <c r="N118" s="1008" t="s">
        <v>973</v>
      </c>
      <c r="O118" s="1008" t="s">
        <v>974</v>
      </c>
    </row>
    <row r="119" spans="1:15" s="447" customFormat="1" ht="32.25" customHeight="1">
      <c r="A119" s="506" t="s">
        <v>977</v>
      </c>
      <c r="B119" s="1009" t="s">
        <v>353</v>
      </c>
      <c r="C119" s="1004">
        <v>1.99824805158401</v>
      </c>
      <c r="D119" s="1004">
        <v>2.1000459628839998</v>
      </c>
      <c r="E119" s="1004">
        <v>2.0920838762194598</v>
      </c>
      <c r="F119" s="1004">
        <v>2.1358719090097802</v>
      </c>
      <c r="G119" s="1004">
        <v>2.2641083612991002</v>
      </c>
      <c r="H119" s="1004">
        <v>2.2431372751544698</v>
      </c>
      <c r="I119" s="1004">
        <v>2.2511149976576101</v>
      </c>
      <c r="J119" s="1004">
        <v>2.28407169456319</v>
      </c>
      <c r="K119" s="1004">
        <v>2.2024812462923999</v>
      </c>
      <c r="L119" s="1004">
        <v>2.34480591615293</v>
      </c>
      <c r="M119" s="1004">
        <v>2.3925865844821002</v>
      </c>
      <c r="N119" s="1004">
        <v>2.4499304780301201</v>
      </c>
      <c r="O119" s="1005"/>
    </row>
    <row r="120" spans="1:15" s="447" customFormat="1" ht="32.25" customHeight="1">
      <c r="A120" s="1013" t="s">
        <v>978</v>
      </c>
      <c r="B120" s="1007" t="s">
        <v>948</v>
      </c>
      <c r="C120" s="1008">
        <v>2.3595555339000001</v>
      </c>
      <c r="D120" s="1008">
        <v>2.7460639871999999</v>
      </c>
      <c r="E120" s="1008">
        <v>2.6740508641999998</v>
      </c>
      <c r="F120" s="1008">
        <v>2.6104041680000001</v>
      </c>
      <c r="G120" s="1008">
        <v>2.6465824814999999</v>
      </c>
      <c r="H120" s="1008">
        <v>2.6462944374999999</v>
      </c>
      <c r="I120" s="1008">
        <v>2.6507164449</v>
      </c>
      <c r="J120" s="1008"/>
      <c r="K120" s="1008">
        <v>0</v>
      </c>
      <c r="L120" s="1008">
        <v>0</v>
      </c>
      <c r="M120" s="1008">
        <v>0</v>
      </c>
      <c r="N120" s="1008">
        <v>0</v>
      </c>
      <c r="O120" s="1005"/>
    </row>
    <row r="121" spans="1:15" s="447" customFormat="1" ht="32.25" customHeight="1">
      <c r="A121" s="1002" t="s">
        <v>979</v>
      </c>
      <c r="B121" s="1009" t="s">
        <v>353</v>
      </c>
      <c r="C121" s="1004">
        <v>43.807605204238101</v>
      </c>
      <c r="D121" s="1004">
        <v>44.2442502526971</v>
      </c>
      <c r="E121" s="1004">
        <v>44.847517393319897</v>
      </c>
      <c r="F121" s="1004">
        <v>44.845053623572603</v>
      </c>
      <c r="G121" s="1004">
        <v>45.574953628972899</v>
      </c>
      <c r="H121" s="1004">
        <v>46.1062587226726</v>
      </c>
      <c r="I121" s="1004">
        <v>47.149743828372898</v>
      </c>
      <c r="J121" s="1004">
        <v>48.452790616473401</v>
      </c>
      <c r="K121" s="1004">
        <v>49.800541402178801</v>
      </c>
      <c r="L121" s="1004">
        <v>52.282458710827903</v>
      </c>
      <c r="M121" s="1004">
        <v>53.685492072194997</v>
      </c>
      <c r="N121" s="1004">
        <v>54.970164260511403</v>
      </c>
      <c r="O121" s="1010">
        <v>48.560122798323299</v>
      </c>
    </row>
    <row r="122" spans="1:15" s="447" customFormat="1" ht="30" customHeight="1">
      <c r="A122" s="1016" t="s">
        <v>980</v>
      </c>
      <c r="B122" s="1007" t="s">
        <v>948</v>
      </c>
      <c r="C122" s="1008">
        <v>53.855057201299999</v>
      </c>
      <c r="D122" s="1008">
        <v>54.029533569000002</v>
      </c>
      <c r="E122" s="1008">
        <v>54.221070476500003</v>
      </c>
      <c r="F122" s="1008">
        <v>54.379447040199999</v>
      </c>
      <c r="G122" s="1008">
        <v>54.409595416800002</v>
      </c>
      <c r="H122" s="1008">
        <v>54.4371119439</v>
      </c>
      <c r="I122" s="1008">
        <v>54.509253103799999</v>
      </c>
      <c r="J122" s="1008"/>
      <c r="K122" s="1008" t="s">
        <v>973</v>
      </c>
      <c r="L122" s="1008" t="s">
        <v>973</v>
      </c>
      <c r="M122" s="1008" t="s">
        <v>973</v>
      </c>
      <c r="N122" s="1008" t="s">
        <v>973</v>
      </c>
      <c r="O122" s="1008" t="s">
        <v>974</v>
      </c>
    </row>
    <row r="123" spans="1:15" s="447" customFormat="1" ht="30" customHeight="1">
      <c r="A123" s="1017" t="s">
        <v>981</v>
      </c>
      <c r="B123" s="1009" t="s">
        <v>353</v>
      </c>
      <c r="C123" s="1018">
        <v>4.11181282392781</v>
      </c>
      <c r="D123" s="1018">
        <v>4.0486797662107801</v>
      </c>
      <c r="E123" s="1018">
        <v>3.9922796344381601</v>
      </c>
      <c r="F123" s="1018">
        <v>3.9492875186798901</v>
      </c>
      <c r="G123" s="1018">
        <v>3.8604863665598699</v>
      </c>
      <c r="H123" s="1018">
        <v>3.82167216932603</v>
      </c>
      <c r="I123" s="1018">
        <v>3.7772317348783</v>
      </c>
      <c r="J123" s="1018">
        <v>3.8048165628149802</v>
      </c>
      <c r="K123" s="1018">
        <v>3.8902143130240301</v>
      </c>
      <c r="L123" s="1018">
        <v>4.0521252194909803</v>
      </c>
      <c r="M123" s="1018">
        <v>4.1114397895512003</v>
      </c>
      <c r="N123" s="1018">
        <v>4.0973357785539601</v>
      </c>
      <c r="O123" s="1011">
        <v>3.9569693144064102</v>
      </c>
    </row>
    <row r="124" spans="1:15" s="447" customFormat="1" ht="30" customHeight="1">
      <c r="A124" s="1019" t="s">
        <v>981</v>
      </c>
      <c r="B124" s="1007" t="s">
        <v>948</v>
      </c>
      <c r="C124" s="1008">
        <v>4.0960721908000002</v>
      </c>
      <c r="D124" s="1008">
        <v>4.1240479727999997</v>
      </c>
      <c r="E124" s="1008">
        <v>4.0396640987000003</v>
      </c>
      <c r="F124" s="1008">
        <v>3.9723579629999999</v>
      </c>
      <c r="G124" s="1008">
        <v>3.9484391840000002</v>
      </c>
      <c r="H124" s="1008">
        <v>3.8814683818</v>
      </c>
      <c r="I124" s="1008">
        <v>3.8496447554</v>
      </c>
      <c r="J124" s="1008"/>
      <c r="K124" s="1008" t="s">
        <v>973</v>
      </c>
      <c r="L124" s="1008" t="s">
        <v>973</v>
      </c>
      <c r="M124" s="1008" t="s">
        <v>973</v>
      </c>
      <c r="N124" s="1008" t="s">
        <v>973</v>
      </c>
      <c r="O124" s="1008" t="s">
        <v>974</v>
      </c>
    </row>
    <row r="125" spans="1:15" s="447" customFormat="1" ht="30" customHeight="1">
      <c r="A125" s="1020" t="s">
        <v>982</v>
      </c>
      <c r="B125" s="1009" t="s">
        <v>353</v>
      </c>
      <c r="C125" s="1018">
        <v>3.5638054669691499</v>
      </c>
      <c r="D125" s="1018">
        <v>3.51618957649967</v>
      </c>
      <c r="E125" s="1018">
        <v>3.49814634241713</v>
      </c>
      <c r="F125" s="1018">
        <v>3.4737280820380798</v>
      </c>
      <c r="G125" s="1018">
        <v>3.4230422506658198</v>
      </c>
      <c r="H125" s="1018">
        <v>3.39098211480677</v>
      </c>
      <c r="I125" s="1018">
        <v>3.3783903087986</v>
      </c>
      <c r="J125" s="1018">
        <v>3.3987484815626101</v>
      </c>
      <c r="K125" s="1018">
        <v>3.45997468509327</v>
      </c>
      <c r="L125" s="1018">
        <v>3.5579844090839599</v>
      </c>
      <c r="M125" s="1018">
        <v>3.5929036297121502</v>
      </c>
      <c r="N125" s="1018">
        <v>3.5714132542877399</v>
      </c>
      <c r="O125" s="1011">
        <v>3.4834909384402799</v>
      </c>
    </row>
    <row r="126" spans="1:15" s="447" customFormat="1" ht="30" customHeight="1">
      <c r="A126" s="1021" t="s">
        <v>982</v>
      </c>
      <c r="B126" s="1022" t="s">
        <v>948</v>
      </c>
      <c r="C126" s="1023">
        <v>3.5661424527999999</v>
      </c>
      <c r="D126" s="1023">
        <v>3.5673728845000001</v>
      </c>
      <c r="E126" s="1023">
        <v>3.5330675108</v>
      </c>
      <c r="F126" s="1023">
        <v>3.5088779307000002</v>
      </c>
      <c r="G126" s="1023">
        <v>3.4773763850999999</v>
      </c>
      <c r="H126" s="1023">
        <v>3.4258992348000001</v>
      </c>
      <c r="I126" s="1023">
        <v>3.4006479403999998</v>
      </c>
      <c r="J126" s="1023"/>
      <c r="K126" s="1023" t="s">
        <v>973</v>
      </c>
      <c r="L126" s="1023" t="s">
        <v>973</v>
      </c>
      <c r="M126" s="1023" t="s">
        <v>973</v>
      </c>
      <c r="N126" s="1023" t="s">
        <v>973</v>
      </c>
      <c r="O126" s="1008" t="s">
        <v>974</v>
      </c>
    </row>
    <row r="127" spans="1:15" s="447" customFormat="1" ht="13.5" customHeight="1">
      <c r="A127" s="998" t="s">
        <v>519</v>
      </c>
      <c r="B127" s="1024"/>
      <c r="C127" s="1000"/>
      <c r="D127" s="1000"/>
      <c r="E127" s="1000"/>
      <c r="F127" s="1000"/>
      <c r="G127" s="1000"/>
      <c r="H127" s="1000"/>
      <c r="I127" s="1000"/>
      <c r="J127" s="1000"/>
      <c r="K127" s="1000"/>
      <c r="L127" s="1000"/>
      <c r="M127" s="1000"/>
      <c r="N127" s="1000"/>
      <c r="O127" s="1001"/>
    </row>
    <row r="128" spans="1:15" s="447" customFormat="1" ht="32.25" customHeight="1">
      <c r="A128" s="1002" t="s">
        <v>968</v>
      </c>
      <c r="B128" s="1009" t="s">
        <v>353</v>
      </c>
      <c r="C128" s="1004">
        <v>41.491637054381698</v>
      </c>
      <c r="D128" s="1004">
        <v>41.644606943288601</v>
      </c>
      <c r="E128" s="1004">
        <v>42.071697715675398</v>
      </c>
      <c r="F128" s="1004">
        <v>42.662952613923203</v>
      </c>
      <c r="G128" s="1004">
        <v>43.024466840731201</v>
      </c>
      <c r="H128" s="1004">
        <v>43.5171538155777</v>
      </c>
      <c r="I128" s="1004">
        <v>44.548753958825699</v>
      </c>
      <c r="J128" s="1004">
        <v>45.7285769467004</v>
      </c>
      <c r="K128" s="1004">
        <v>47.4052966359138</v>
      </c>
      <c r="L128" s="1004">
        <v>49.865035610533702</v>
      </c>
      <c r="M128" s="1004">
        <v>50.886068806457502</v>
      </c>
      <c r="N128" s="1004">
        <v>51.958870350860799</v>
      </c>
      <c r="O128" s="1005"/>
    </row>
    <row r="129" spans="1:15" s="447" customFormat="1" ht="19.5" customHeight="1">
      <c r="A129" s="1006" t="s">
        <v>970</v>
      </c>
      <c r="B129" s="1007" t="s">
        <v>948</v>
      </c>
      <c r="C129" s="1008">
        <v>50.779569948899997</v>
      </c>
      <c r="D129" s="1008">
        <v>49.853962753899999</v>
      </c>
      <c r="E129" s="1008">
        <v>49.971488187600002</v>
      </c>
      <c r="F129" s="1008">
        <v>50.099809748299997</v>
      </c>
      <c r="G129" s="1008">
        <v>50.824053647900001</v>
      </c>
      <c r="H129" s="1008">
        <v>51.3538444195</v>
      </c>
      <c r="I129" s="1008">
        <v>52.055270164699998</v>
      </c>
      <c r="J129" s="1008"/>
      <c r="K129" s="1008">
        <v>0</v>
      </c>
      <c r="L129" s="1008">
        <v>0</v>
      </c>
      <c r="M129" s="1008">
        <v>0</v>
      </c>
      <c r="N129" s="1008">
        <v>0</v>
      </c>
      <c r="O129" s="1005"/>
    </row>
    <row r="130" spans="1:15" s="447" customFormat="1" ht="32.25" customHeight="1">
      <c r="A130" s="1002" t="s">
        <v>971</v>
      </c>
      <c r="B130" s="1009" t="s">
        <v>353</v>
      </c>
      <c r="C130" s="1004">
        <v>44.380519058726499</v>
      </c>
      <c r="D130" s="1004">
        <v>44.221172612355303</v>
      </c>
      <c r="E130" s="1004">
        <v>44.5043394390757</v>
      </c>
      <c r="F130" s="1004">
        <v>45.158670891424698</v>
      </c>
      <c r="G130" s="1004">
        <v>45.0423187744248</v>
      </c>
      <c r="H130" s="1004">
        <v>45.172910137894497</v>
      </c>
      <c r="I130" s="1004">
        <v>46.106655820085599</v>
      </c>
      <c r="J130" s="1004">
        <v>47.590567060928102</v>
      </c>
      <c r="K130" s="1004">
        <v>49.860115334304901</v>
      </c>
      <c r="L130" s="1004">
        <v>52.982503965145298</v>
      </c>
      <c r="M130" s="1004">
        <v>54.390771342471503</v>
      </c>
      <c r="N130" s="1004">
        <v>55.1830098054186</v>
      </c>
      <c r="O130" s="1010">
        <v>48.505671133144197</v>
      </c>
    </row>
    <row r="131" spans="1:15" s="447" customFormat="1" ht="32.25" customHeight="1">
      <c r="A131" s="1006" t="s">
        <v>972</v>
      </c>
      <c r="B131" s="1007" t="s">
        <v>948</v>
      </c>
      <c r="C131" s="1008">
        <v>54.355587918300003</v>
      </c>
      <c r="D131" s="1008">
        <v>53.3537287069</v>
      </c>
      <c r="E131" s="1008">
        <v>53.219576722100001</v>
      </c>
      <c r="F131" s="1008">
        <v>53.435028490299999</v>
      </c>
      <c r="G131" s="1008">
        <v>53.757582634899997</v>
      </c>
      <c r="H131" s="1008">
        <v>53.7975320161</v>
      </c>
      <c r="I131" s="1008">
        <v>54.267698727499997</v>
      </c>
      <c r="J131" s="1008"/>
      <c r="K131" s="1008" t="s">
        <v>973</v>
      </c>
      <c r="L131" s="1008" t="s">
        <v>973</v>
      </c>
      <c r="M131" s="1008" t="s">
        <v>973</v>
      </c>
      <c r="N131" s="1008" t="s">
        <v>973</v>
      </c>
      <c r="O131" s="1008" t="s">
        <v>974</v>
      </c>
    </row>
    <row r="132" spans="1:15" s="447" customFormat="1" ht="32.25" customHeight="1">
      <c r="A132" s="1002" t="s">
        <v>975</v>
      </c>
      <c r="B132" s="1009" t="s">
        <v>353</v>
      </c>
      <c r="C132" s="1004">
        <v>43.620512843647298</v>
      </c>
      <c r="D132" s="1004">
        <v>43.793855113555502</v>
      </c>
      <c r="E132" s="1004">
        <v>44.179930566639797</v>
      </c>
      <c r="F132" s="1004">
        <v>45.002683028003901</v>
      </c>
      <c r="G132" s="1004">
        <v>45.225890268869797</v>
      </c>
      <c r="H132" s="1004">
        <v>45.719832198437601</v>
      </c>
      <c r="I132" s="1004">
        <v>46.956958226212898</v>
      </c>
      <c r="J132" s="1004">
        <v>48.387452518420702</v>
      </c>
      <c r="K132" s="1004">
        <v>50.145887804690503</v>
      </c>
      <c r="L132" s="1004">
        <v>52.355837811591996</v>
      </c>
      <c r="M132" s="1004">
        <v>53.436017250420299</v>
      </c>
      <c r="N132" s="1004">
        <v>54.529697308469302</v>
      </c>
      <c r="O132" s="1011">
        <v>48.410506799133898</v>
      </c>
    </row>
    <row r="133" spans="1:15" s="447" customFormat="1" ht="32.25" customHeight="1">
      <c r="A133" s="1006" t="s">
        <v>976</v>
      </c>
      <c r="B133" s="1007" t="s">
        <v>948</v>
      </c>
      <c r="C133" s="1008">
        <v>53.519961130699997</v>
      </c>
      <c r="D133" s="1008">
        <v>52.578455851299999</v>
      </c>
      <c r="E133" s="1008">
        <v>52.742037671799999</v>
      </c>
      <c r="F133" s="1008">
        <v>53.211344082300002</v>
      </c>
      <c r="G133" s="1008">
        <v>53.724632447399998</v>
      </c>
      <c r="H133" s="1008">
        <v>54.1736221345</v>
      </c>
      <c r="I133" s="1008">
        <v>54.8467616947</v>
      </c>
      <c r="J133" s="1008"/>
      <c r="K133" s="1008" t="s">
        <v>973</v>
      </c>
      <c r="L133" s="1008" t="s">
        <v>973</v>
      </c>
      <c r="M133" s="1008" t="s">
        <v>973</v>
      </c>
      <c r="N133" s="1008" t="s">
        <v>973</v>
      </c>
      <c r="O133" s="1008" t="s">
        <v>974</v>
      </c>
    </row>
    <row r="134" spans="1:15" s="447" customFormat="1" ht="32.25" customHeight="1">
      <c r="A134" s="506" t="s">
        <v>977</v>
      </c>
      <c r="B134" s="1009" t="s">
        <v>353</v>
      </c>
      <c r="C134" s="1004">
        <v>2.1288757892655901</v>
      </c>
      <c r="D134" s="1004">
        <v>2.1492481702669202</v>
      </c>
      <c r="E134" s="1004">
        <v>2.1082328509644301</v>
      </c>
      <c r="F134" s="1004">
        <v>2.3397304140807802</v>
      </c>
      <c r="G134" s="1004">
        <v>2.2014234281385998</v>
      </c>
      <c r="H134" s="1004">
        <v>2.20267838285986</v>
      </c>
      <c r="I134" s="1004">
        <v>2.4082042673872501</v>
      </c>
      <c r="J134" s="1004">
        <v>2.6588755717202899</v>
      </c>
      <c r="K134" s="1004">
        <v>2.74059116877662</v>
      </c>
      <c r="L134" s="1004">
        <v>2.49080220105829</v>
      </c>
      <c r="M134" s="1004">
        <v>2.54994844396278</v>
      </c>
      <c r="N134" s="1004">
        <v>2.5708269576084799</v>
      </c>
      <c r="O134" s="1005"/>
    </row>
    <row r="135" spans="1:15" s="447" customFormat="1" ht="32.25" customHeight="1">
      <c r="A135" s="1013" t="s">
        <v>978</v>
      </c>
      <c r="B135" s="1007" t="s">
        <v>948</v>
      </c>
      <c r="C135" s="1008">
        <v>2.7403911817000002</v>
      </c>
      <c r="D135" s="1008">
        <v>2.7244930973999999</v>
      </c>
      <c r="E135" s="1008">
        <v>2.7705494841</v>
      </c>
      <c r="F135" s="1008">
        <v>3.1115343339999999</v>
      </c>
      <c r="G135" s="1008">
        <v>2.9005787994999999</v>
      </c>
      <c r="H135" s="1008">
        <v>2.8197777150999999</v>
      </c>
      <c r="I135" s="1008">
        <v>2.7914915300000001</v>
      </c>
      <c r="J135" s="1008"/>
      <c r="K135" s="1008">
        <v>0</v>
      </c>
      <c r="L135" s="1008">
        <v>0</v>
      </c>
      <c r="M135" s="1008">
        <v>0</v>
      </c>
      <c r="N135" s="1008">
        <v>0</v>
      </c>
      <c r="O135" s="1005"/>
    </row>
    <row r="136" spans="1:15" s="447" customFormat="1" ht="32.25" customHeight="1">
      <c r="A136" s="1002" t="s">
        <v>979</v>
      </c>
      <c r="B136" s="1009" t="s">
        <v>353</v>
      </c>
      <c r="C136" s="1004">
        <v>45.462059087675598</v>
      </c>
      <c r="D136" s="1004">
        <v>45.630560354670997</v>
      </c>
      <c r="E136" s="1004">
        <v>46.018643386644001</v>
      </c>
      <c r="F136" s="1004">
        <v>46.851976176395397</v>
      </c>
      <c r="G136" s="1004">
        <v>47.071485688123303</v>
      </c>
      <c r="H136" s="1004">
        <v>47.560752083364498</v>
      </c>
      <c r="I136" s="1004">
        <v>48.784923820539703</v>
      </c>
      <c r="J136" s="1004">
        <v>50.221272686475302</v>
      </c>
      <c r="K136" s="1004">
        <v>51.9884295231615</v>
      </c>
      <c r="L136" s="1004">
        <v>54.201657716601503</v>
      </c>
      <c r="M136" s="1004">
        <v>55.292383863204499</v>
      </c>
      <c r="N136" s="1004">
        <v>56.369132738688002</v>
      </c>
      <c r="O136" s="1010">
        <v>50.252003105354497</v>
      </c>
    </row>
    <row r="137" spans="1:15" s="447" customFormat="1" ht="30" customHeight="1">
      <c r="A137" s="1016" t="s">
        <v>980</v>
      </c>
      <c r="B137" s="1007" t="s">
        <v>948</v>
      </c>
      <c r="C137" s="1008">
        <v>55.381506855799998</v>
      </c>
      <c r="D137" s="1008">
        <v>54.452657674999998</v>
      </c>
      <c r="E137" s="1008">
        <v>54.608807512299997</v>
      </c>
      <c r="F137" s="1008">
        <v>55.065623486200003</v>
      </c>
      <c r="G137" s="1008">
        <v>55.590638368800001</v>
      </c>
      <c r="H137" s="1008">
        <v>56.039712081300003</v>
      </c>
      <c r="I137" s="1008">
        <v>56.717647598699998</v>
      </c>
      <c r="J137" s="1008"/>
      <c r="K137" s="1008" t="s">
        <v>973</v>
      </c>
      <c r="L137" s="1008" t="s">
        <v>973</v>
      </c>
      <c r="M137" s="1008" t="s">
        <v>973</v>
      </c>
      <c r="N137" s="1008" t="s">
        <v>973</v>
      </c>
      <c r="O137" s="1008" t="s">
        <v>974</v>
      </c>
    </row>
    <row r="138" spans="1:15" s="447" customFormat="1" ht="30" customHeight="1">
      <c r="A138" s="1017" t="s">
        <v>981</v>
      </c>
      <c r="B138" s="1009" t="s">
        <v>353</v>
      </c>
      <c r="C138" s="1018">
        <v>4.0905596729787703</v>
      </c>
      <c r="D138" s="1018">
        <v>4.0241691465729801</v>
      </c>
      <c r="E138" s="1018">
        <v>3.9960875020140598</v>
      </c>
      <c r="F138" s="1018">
        <v>3.95874736958385</v>
      </c>
      <c r="G138" s="1018">
        <v>3.8911451124935499</v>
      </c>
      <c r="H138" s="1018">
        <v>3.82167075376926</v>
      </c>
      <c r="I138" s="1018">
        <v>3.7617496419049199</v>
      </c>
      <c r="J138" s="1018">
        <v>3.7745380616242401</v>
      </c>
      <c r="K138" s="1018">
        <v>3.8376563364860599</v>
      </c>
      <c r="L138" s="1018">
        <v>4.01680427911558</v>
      </c>
      <c r="M138" s="1018">
        <v>4.08016669724568</v>
      </c>
      <c r="N138" s="1018">
        <v>4.0511110857177197</v>
      </c>
      <c r="O138" s="1011">
        <v>3.9408659220192601</v>
      </c>
    </row>
    <row r="139" spans="1:15" s="447" customFormat="1" ht="30" customHeight="1">
      <c r="A139" s="1019" t="s">
        <v>981</v>
      </c>
      <c r="B139" s="1007" t="s">
        <v>948</v>
      </c>
      <c r="C139" s="1008">
        <v>4.0833803712999996</v>
      </c>
      <c r="D139" s="1008">
        <v>4.0681350686000002</v>
      </c>
      <c r="E139" s="1008">
        <v>4.0121751514000001</v>
      </c>
      <c r="F139" s="1008">
        <v>3.9669779155999998</v>
      </c>
      <c r="G139" s="1008">
        <v>3.9233902287000002</v>
      </c>
      <c r="H139" s="1008">
        <v>3.8464606945000002</v>
      </c>
      <c r="I139" s="1008">
        <v>3.8120077944999999</v>
      </c>
      <c r="J139" s="1008"/>
      <c r="K139" s="1008" t="s">
        <v>973</v>
      </c>
      <c r="L139" s="1008" t="s">
        <v>973</v>
      </c>
      <c r="M139" s="1008" t="s">
        <v>973</v>
      </c>
      <c r="N139" s="1008" t="s">
        <v>973</v>
      </c>
      <c r="O139" s="1008" t="s">
        <v>974</v>
      </c>
    </row>
    <row r="140" spans="1:15" s="447" customFormat="1" ht="30" customHeight="1">
      <c r="A140" s="1020" t="s">
        <v>982</v>
      </c>
      <c r="B140" s="1009" t="s">
        <v>353</v>
      </c>
      <c r="C140" s="1018">
        <v>3.52057925685533</v>
      </c>
      <c r="D140" s="1018">
        <v>3.4834150957097099</v>
      </c>
      <c r="E140" s="1018">
        <v>3.4762418172337601</v>
      </c>
      <c r="F140" s="1018">
        <v>3.4595703746320501</v>
      </c>
      <c r="G140" s="1018">
        <v>3.4213469034422701</v>
      </c>
      <c r="H140" s="1018">
        <v>3.3787192774325199</v>
      </c>
      <c r="I140" s="1018">
        <v>3.34414610270154</v>
      </c>
      <c r="J140" s="1018">
        <v>3.3489448627140201</v>
      </c>
      <c r="K140" s="1018">
        <v>3.4289623169250998</v>
      </c>
      <c r="L140" s="1018">
        <v>3.5332574937522798</v>
      </c>
      <c r="M140" s="1018">
        <v>3.57127783363102</v>
      </c>
      <c r="N140" s="1018">
        <v>3.51938542686386</v>
      </c>
      <c r="O140" s="1011">
        <v>3.4560653825175098</v>
      </c>
    </row>
    <row r="141" spans="1:15" s="447" customFormat="1" ht="30" customHeight="1">
      <c r="A141" s="1021" t="s">
        <v>982</v>
      </c>
      <c r="B141" s="1022" t="s">
        <v>948</v>
      </c>
      <c r="C141" s="1023">
        <v>3.5417437409999999</v>
      </c>
      <c r="D141" s="1023">
        <v>3.5369312065999998</v>
      </c>
      <c r="E141" s="1023">
        <v>3.5018512955999999</v>
      </c>
      <c r="F141" s="1023">
        <v>3.4704303285</v>
      </c>
      <c r="G141" s="1023">
        <v>3.4525533194000002</v>
      </c>
      <c r="H141" s="1023">
        <v>3.4043938617</v>
      </c>
      <c r="I141" s="1023">
        <v>3.3783191324000001</v>
      </c>
      <c r="J141" s="1023"/>
      <c r="K141" s="1023" t="s">
        <v>973</v>
      </c>
      <c r="L141" s="1023" t="s">
        <v>973</v>
      </c>
      <c r="M141" s="1023" t="s">
        <v>973</v>
      </c>
      <c r="N141" s="1023" t="s">
        <v>973</v>
      </c>
      <c r="O141" s="1008" t="s">
        <v>974</v>
      </c>
    </row>
    <row r="142" spans="1:15" s="447" customFormat="1" ht="13.5" customHeight="1">
      <c r="A142" s="998" t="s">
        <v>520</v>
      </c>
      <c r="B142" s="1024"/>
      <c r="C142" s="1000"/>
      <c r="D142" s="1000"/>
      <c r="E142" s="1000"/>
      <c r="F142" s="1000"/>
      <c r="G142" s="1000"/>
      <c r="H142" s="1000"/>
      <c r="I142" s="1000"/>
      <c r="J142" s="1000"/>
      <c r="K142" s="1000"/>
      <c r="L142" s="1000"/>
      <c r="M142" s="1000"/>
      <c r="N142" s="1000"/>
      <c r="O142" s="1001"/>
    </row>
    <row r="143" spans="1:15" s="447" customFormat="1" ht="32.25" customHeight="1">
      <c r="A143" s="1002" t="s">
        <v>968</v>
      </c>
      <c r="B143" s="1009" t="s">
        <v>353</v>
      </c>
      <c r="C143" s="1004">
        <v>42.013658052486903</v>
      </c>
      <c r="D143" s="1004">
        <v>42.166697044196702</v>
      </c>
      <c r="E143" s="1004">
        <v>42.667930444508897</v>
      </c>
      <c r="F143" s="1004">
        <v>42.819550773815799</v>
      </c>
      <c r="G143" s="1004">
        <v>43.307392184809203</v>
      </c>
      <c r="H143" s="1004">
        <v>43.598182713563702</v>
      </c>
      <c r="I143" s="1004">
        <v>44.811824566148402</v>
      </c>
      <c r="J143" s="1004">
        <v>45.986583809768298</v>
      </c>
      <c r="K143" s="1004">
        <v>47.5898132444947</v>
      </c>
      <c r="L143" s="1004">
        <v>49.677759392679299</v>
      </c>
      <c r="M143" s="1004">
        <v>51.0573541187686</v>
      </c>
      <c r="N143" s="1004">
        <v>52.951260370030802</v>
      </c>
      <c r="O143" s="1005"/>
    </row>
    <row r="144" spans="1:15" s="447" customFormat="1" ht="19.5" customHeight="1">
      <c r="A144" s="1006" t="s">
        <v>970</v>
      </c>
      <c r="B144" s="1007" t="s">
        <v>948</v>
      </c>
      <c r="C144" s="1008">
        <v>51.622817417900002</v>
      </c>
      <c r="D144" s="1008">
        <v>50.559289288099997</v>
      </c>
      <c r="E144" s="1008">
        <v>51.047419820400002</v>
      </c>
      <c r="F144" s="1008">
        <v>51.059993311200003</v>
      </c>
      <c r="G144" s="1008">
        <v>51.1077898335</v>
      </c>
      <c r="H144" s="1008">
        <v>51.3879112483</v>
      </c>
      <c r="I144" s="1008">
        <v>51.635518604399998</v>
      </c>
      <c r="J144" s="1008"/>
      <c r="K144" s="1008">
        <v>0</v>
      </c>
      <c r="L144" s="1008">
        <v>0</v>
      </c>
      <c r="M144" s="1008">
        <v>0</v>
      </c>
      <c r="N144" s="1008">
        <v>0</v>
      </c>
      <c r="O144" s="1005"/>
    </row>
    <row r="145" spans="1:15" s="447" customFormat="1" ht="32.25" customHeight="1">
      <c r="A145" s="1002" t="s">
        <v>971</v>
      </c>
      <c r="B145" s="1009" t="s">
        <v>353</v>
      </c>
      <c r="C145" s="1004">
        <v>44.518309018136101</v>
      </c>
      <c r="D145" s="1004">
        <v>44.2294248321693</v>
      </c>
      <c r="E145" s="1004">
        <v>44.681028543676803</v>
      </c>
      <c r="F145" s="1004">
        <v>44.523467580505702</v>
      </c>
      <c r="G145" s="1004">
        <v>44.507275133989403</v>
      </c>
      <c r="H145" s="1004">
        <v>44.628417194323802</v>
      </c>
      <c r="I145" s="1004">
        <v>45.479003369218098</v>
      </c>
      <c r="J145" s="1004">
        <v>46.7821888146334</v>
      </c>
      <c r="K145" s="1004">
        <v>49.054979285256998</v>
      </c>
      <c r="L145" s="1004">
        <v>51.906294551783297</v>
      </c>
      <c r="M145" s="1004">
        <v>53.9614253782849</v>
      </c>
      <c r="N145" s="1004">
        <v>55.838442396157902</v>
      </c>
      <c r="O145" s="1010">
        <v>47.930329698440801</v>
      </c>
    </row>
    <row r="146" spans="1:15" s="447" customFormat="1" ht="32.25" customHeight="1">
      <c r="A146" s="1006" t="s">
        <v>972</v>
      </c>
      <c r="B146" s="1007" t="s">
        <v>948</v>
      </c>
      <c r="C146" s="1008">
        <v>54.398051294600002</v>
      </c>
      <c r="D146" s="1008">
        <v>53.262835997499998</v>
      </c>
      <c r="E146" s="1008">
        <v>53.466257012900002</v>
      </c>
      <c r="F146" s="1008">
        <v>53.351580656199999</v>
      </c>
      <c r="G146" s="1008">
        <v>52.934304992000001</v>
      </c>
      <c r="H146" s="1008">
        <v>53.005499226399998</v>
      </c>
      <c r="I146" s="1008">
        <v>53.097197946500003</v>
      </c>
      <c r="J146" s="1008"/>
      <c r="K146" s="1008" t="s">
        <v>973</v>
      </c>
      <c r="L146" s="1008" t="s">
        <v>973</v>
      </c>
      <c r="M146" s="1008" t="s">
        <v>973</v>
      </c>
      <c r="N146" s="1008" t="s">
        <v>973</v>
      </c>
      <c r="O146" s="1008" t="s">
        <v>974</v>
      </c>
    </row>
    <row r="147" spans="1:15" s="447" customFormat="1" ht="32.25" customHeight="1">
      <c r="A147" s="1002" t="s">
        <v>975</v>
      </c>
      <c r="B147" s="1009" t="s">
        <v>353</v>
      </c>
      <c r="C147" s="1004">
        <v>43.547812573709201</v>
      </c>
      <c r="D147" s="1004">
        <v>43.728359474363899</v>
      </c>
      <c r="E147" s="1004">
        <v>44.2190438423467</v>
      </c>
      <c r="F147" s="1004">
        <v>44.420150598394301</v>
      </c>
      <c r="G147" s="1004">
        <v>44.886160794847498</v>
      </c>
      <c r="H147" s="1004">
        <v>45.194973358914602</v>
      </c>
      <c r="I147" s="1004">
        <v>46.324564429164703</v>
      </c>
      <c r="J147" s="1004">
        <v>47.478070876117201</v>
      </c>
      <c r="K147" s="1004">
        <v>49.119415196135797</v>
      </c>
      <c r="L147" s="1004">
        <v>51.125910916189603</v>
      </c>
      <c r="M147" s="1004">
        <v>52.753148669186999</v>
      </c>
      <c r="N147" s="1004">
        <v>54.6485544485502</v>
      </c>
      <c r="O147" s="1011">
        <v>47.724337586076999</v>
      </c>
    </row>
    <row r="148" spans="1:15" s="447" customFormat="1" ht="32.25" customHeight="1">
      <c r="A148" s="1006" t="s">
        <v>976</v>
      </c>
      <c r="B148" s="1007" t="s">
        <v>948</v>
      </c>
      <c r="C148" s="1008">
        <v>53.224878281599999</v>
      </c>
      <c r="D148" s="1008">
        <v>52.165198376399999</v>
      </c>
      <c r="E148" s="1008">
        <v>52.6722413902</v>
      </c>
      <c r="F148" s="1008">
        <v>52.856701989500003</v>
      </c>
      <c r="G148" s="1008">
        <v>52.760717024100003</v>
      </c>
      <c r="H148" s="1008">
        <v>53.234865272299999</v>
      </c>
      <c r="I148" s="1008">
        <v>53.426351065699997</v>
      </c>
      <c r="J148" s="1008"/>
      <c r="K148" s="1008" t="s">
        <v>973</v>
      </c>
      <c r="L148" s="1008" t="s">
        <v>973</v>
      </c>
      <c r="M148" s="1008" t="s">
        <v>973</v>
      </c>
      <c r="N148" s="1008" t="s">
        <v>973</v>
      </c>
      <c r="O148" s="1008" t="s">
        <v>974</v>
      </c>
    </row>
    <row r="149" spans="1:15" s="447" customFormat="1" ht="32.25" customHeight="1">
      <c r="A149" s="506" t="s">
        <v>977</v>
      </c>
      <c r="B149" s="1009" t="s">
        <v>353</v>
      </c>
      <c r="C149" s="1004">
        <v>1.53415452122231</v>
      </c>
      <c r="D149" s="1004">
        <v>1.56166243016719</v>
      </c>
      <c r="E149" s="1004">
        <v>1.55111339783784</v>
      </c>
      <c r="F149" s="1004">
        <v>1.60059982457857</v>
      </c>
      <c r="G149" s="1004">
        <v>1.57876861003834</v>
      </c>
      <c r="H149" s="1004">
        <v>1.59679064535094</v>
      </c>
      <c r="I149" s="1004">
        <v>1.51273986301631</v>
      </c>
      <c r="J149" s="1004">
        <v>1.4914870663488999</v>
      </c>
      <c r="K149" s="1004">
        <v>1.5296019516411501</v>
      </c>
      <c r="L149" s="1004">
        <v>1.4481515235103299</v>
      </c>
      <c r="M149" s="1004">
        <v>1.69579455041834</v>
      </c>
      <c r="N149" s="1004">
        <v>1.6972940785194599</v>
      </c>
      <c r="O149" s="1005"/>
    </row>
    <row r="150" spans="1:15" s="447" customFormat="1" ht="32.25" customHeight="1">
      <c r="A150" s="1013" t="s">
        <v>978</v>
      </c>
      <c r="B150" s="1007" t="s">
        <v>948</v>
      </c>
      <c r="C150" s="1008">
        <v>1.6020608637</v>
      </c>
      <c r="D150" s="1008">
        <v>1.6059090883</v>
      </c>
      <c r="E150" s="1008">
        <v>1.6248215696999999</v>
      </c>
      <c r="F150" s="1008">
        <v>1.7967086782999999</v>
      </c>
      <c r="G150" s="1008">
        <v>1.6529271905</v>
      </c>
      <c r="H150" s="1008">
        <v>1.846954024</v>
      </c>
      <c r="I150" s="1008">
        <v>1.7908324613</v>
      </c>
      <c r="J150" s="1008"/>
      <c r="K150" s="1008">
        <v>0</v>
      </c>
      <c r="L150" s="1008">
        <v>0</v>
      </c>
      <c r="M150" s="1008">
        <v>0</v>
      </c>
      <c r="N150" s="1008">
        <v>0</v>
      </c>
      <c r="O150" s="1005"/>
    </row>
    <row r="151" spans="1:15" s="447" customFormat="1" ht="32.25" customHeight="1">
      <c r="A151" s="1002" t="s">
        <v>979</v>
      </c>
      <c r="B151" s="1009" t="s">
        <v>353</v>
      </c>
      <c r="C151" s="1004">
        <v>44.950882689863299</v>
      </c>
      <c r="D151" s="1004">
        <v>45.113430749270897</v>
      </c>
      <c r="E151" s="1004">
        <v>45.5945020638855</v>
      </c>
      <c r="F151" s="1004">
        <v>45.829386114239597</v>
      </c>
      <c r="G151" s="1004">
        <v>46.294474973625299</v>
      </c>
      <c r="H151" s="1004">
        <v>46.601395573169199</v>
      </c>
      <c r="I151" s="1004">
        <v>47.746970164998501</v>
      </c>
      <c r="J151" s="1004">
        <v>48.908171029664601</v>
      </c>
      <c r="K151" s="1004">
        <v>50.553698949467702</v>
      </c>
      <c r="L151" s="1004">
        <v>52.565230859974299</v>
      </c>
      <c r="M151" s="1004">
        <v>54.201259100864398</v>
      </c>
      <c r="N151" s="1004">
        <v>56.0874462921795</v>
      </c>
      <c r="O151" s="1010">
        <v>49.140341171053002</v>
      </c>
    </row>
    <row r="152" spans="1:15" s="447" customFormat="1" ht="30" customHeight="1">
      <c r="A152" s="1016" t="s">
        <v>980</v>
      </c>
      <c r="B152" s="1007" t="s">
        <v>948</v>
      </c>
      <c r="C152" s="1008">
        <v>54.681429160199997</v>
      </c>
      <c r="D152" s="1008">
        <v>53.653628685999998</v>
      </c>
      <c r="E152" s="1008">
        <v>54.155989482000003</v>
      </c>
      <c r="F152" s="1008">
        <v>54.4114310553</v>
      </c>
      <c r="G152" s="1008">
        <v>54.310358041800001</v>
      </c>
      <c r="H152" s="1008">
        <v>54.786125417199997</v>
      </c>
      <c r="I152" s="1008">
        <v>54.984048498</v>
      </c>
      <c r="J152" s="1008"/>
      <c r="K152" s="1008" t="s">
        <v>973</v>
      </c>
      <c r="L152" s="1008" t="s">
        <v>973</v>
      </c>
      <c r="M152" s="1008" t="s">
        <v>973</v>
      </c>
      <c r="N152" s="1008" t="s">
        <v>973</v>
      </c>
      <c r="O152" s="1008" t="s">
        <v>974</v>
      </c>
    </row>
    <row r="153" spans="1:15" s="447" customFormat="1" ht="30" customHeight="1">
      <c r="A153" s="1017" t="s">
        <v>981</v>
      </c>
      <c r="B153" s="1009" t="s">
        <v>353</v>
      </c>
      <c r="C153" s="1018">
        <v>4.0984518297534001</v>
      </c>
      <c r="D153" s="1018">
        <v>4.0319714177459902</v>
      </c>
      <c r="E153" s="1018">
        <v>4.01624454338954</v>
      </c>
      <c r="F153" s="1018">
        <v>3.9348310001908202</v>
      </c>
      <c r="G153" s="1018">
        <v>3.8480026851004001</v>
      </c>
      <c r="H153" s="1018">
        <v>3.8165300329381</v>
      </c>
      <c r="I153" s="1018">
        <v>3.7748798587780001</v>
      </c>
      <c r="J153" s="1018">
        <v>3.8097453690251299</v>
      </c>
      <c r="K153" s="1018">
        <v>3.8947224222468502</v>
      </c>
      <c r="L153" s="1018">
        <v>4.0313714036747204</v>
      </c>
      <c r="M153" s="1018">
        <v>4.1096917252490099</v>
      </c>
      <c r="N153" s="1018">
        <v>4.1110237600540103</v>
      </c>
      <c r="O153" s="1011">
        <v>3.95414653032118</v>
      </c>
    </row>
    <row r="154" spans="1:15" s="447" customFormat="1" ht="30" customHeight="1">
      <c r="A154" s="1019" t="s">
        <v>981</v>
      </c>
      <c r="B154" s="1007" t="s">
        <v>948</v>
      </c>
      <c r="C154" s="1008">
        <v>4.1299848140000002</v>
      </c>
      <c r="D154" s="1008">
        <v>4.1175110365999998</v>
      </c>
      <c r="E154" s="1008">
        <v>4.0595016558000001</v>
      </c>
      <c r="F154" s="1008">
        <v>4.0056296399000004</v>
      </c>
      <c r="G154" s="1008">
        <v>3.951003708</v>
      </c>
      <c r="H154" s="1008">
        <v>3.8843270298000001</v>
      </c>
      <c r="I154" s="1008">
        <v>3.8681481262999999</v>
      </c>
      <c r="J154" s="1008"/>
      <c r="K154" s="1008" t="s">
        <v>973</v>
      </c>
      <c r="L154" s="1008" t="s">
        <v>973</v>
      </c>
      <c r="M154" s="1008" t="s">
        <v>973</v>
      </c>
      <c r="N154" s="1008" t="s">
        <v>973</v>
      </c>
      <c r="O154" s="1008" t="s">
        <v>974</v>
      </c>
    </row>
    <row r="155" spans="1:15" s="447" customFormat="1" ht="30" customHeight="1">
      <c r="A155" s="1020" t="s">
        <v>982</v>
      </c>
      <c r="B155" s="1009" t="s">
        <v>353</v>
      </c>
      <c r="C155" s="1018">
        <v>3.54554835141766</v>
      </c>
      <c r="D155" s="1018">
        <v>3.48692911953564</v>
      </c>
      <c r="E155" s="1018">
        <v>3.4882018758875799</v>
      </c>
      <c r="F155" s="1018">
        <v>3.46162073544745</v>
      </c>
      <c r="G155" s="1018">
        <v>3.4121981419440299</v>
      </c>
      <c r="H155" s="1018">
        <v>3.39145311868737</v>
      </c>
      <c r="I155" s="1018">
        <v>3.35736687054915</v>
      </c>
      <c r="J155" s="1018">
        <v>3.36808078680669</v>
      </c>
      <c r="K155" s="1018">
        <v>3.4504506875218302</v>
      </c>
      <c r="L155" s="1018">
        <v>3.5463634020550399</v>
      </c>
      <c r="M155" s="1018">
        <v>3.5890374036533799</v>
      </c>
      <c r="N155" s="1018">
        <v>3.5839320976431801</v>
      </c>
      <c r="O155" s="1011">
        <v>3.47162225630036</v>
      </c>
    </row>
    <row r="156" spans="1:15" s="447" customFormat="1" ht="30" customHeight="1">
      <c r="A156" s="1021" t="s">
        <v>982</v>
      </c>
      <c r="B156" s="1022" t="s">
        <v>948</v>
      </c>
      <c r="C156" s="1023">
        <v>3.5686306888999999</v>
      </c>
      <c r="D156" s="1023">
        <v>3.5623870455</v>
      </c>
      <c r="E156" s="1023">
        <v>3.5330544525000001</v>
      </c>
      <c r="F156" s="1023">
        <v>3.5020438710000001</v>
      </c>
      <c r="G156" s="1023">
        <v>3.4667088323000002</v>
      </c>
      <c r="H156" s="1023">
        <v>3.4212706287999999</v>
      </c>
      <c r="I156" s="1023">
        <v>3.4099329379999999</v>
      </c>
      <c r="J156" s="1023"/>
      <c r="K156" s="1023" t="s">
        <v>973</v>
      </c>
      <c r="L156" s="1023" t="s">
        <v>973</v>
      </c>
      <c r="M156" s="1023" t="s">
        <v>973</v>
      </c>
      <c r="N156" s="1023" t="s">
        <v>973</v>
      </c>
      <c r="O156" s="1008" t="s">
        <v>974</v>
      </c>
    </row>
    <row r="157" spans="1:15" s="447" customFormat="1" ht="13.5" customHeight="1">
      <c r="A157" s="998" t="s">
        <v>557</v>
      </c>
      <c r="B157" s="1024"/>
      <c r="C157" s="1000"/>
      <c r="D157" s="1000"/>
      <c r="E157" s="1000"/>
      <c r="F157" s="1000"/>
      <c r="G157" s="1000"/>
      <c r="H157" s="1000"/>
      <c r="I157" s="1000"/>
      <c r="J157" s="1000"/>
      <c r="K157" s="1000"/>
      <c r="L157" s="1000"/>
      <c r="M157" s="1000"/>
      <c r="N157" s="1000"/>
      <c r="O157" s="1001"/>
    </row>
    <row r="158" spans="1:15" s="447" customFormat="1" ht="32.25" customHeight="1">
      <c r="A158" s="1002" t="s">
        <v>968</v>
      </c>
      <c r="B158" s="1009" t="s">
        <v>353</v>
      </c>
      <c r="C158" s="1004">
        <v>43.825657177590898</v>
      </c>
      <c r="D158" s="1004">
        <v>44.172989702406902</v>
      </c>
      <c r="E158" s="1004">
        <v>44.948441701345899</v>
      </c>
      <c r="F158" s="1004">
        <v>45.071620692912099</v>
      </c>
      <c r="G158" s="1004">
        <v>45.264991811027798</v>
      </c>
      <c r="H158" s="1004">
        <v>45.548013216434299</v>
      </c>
      <c r="I158" s="1004">
        <v>45.846871367645399</v>
      </c>
      <c r="J158" s="1004">
        <v>46.364193341381302</v>
      </c>
      <c r="K158" s="1004">
        <v>47.3977801161057</v>
      </c>
      <c r="L158" s="1004">
        <v>49.217751845676801</v>
      </c>
      <c r="M158" s="1004">
        <v>50.260736489250498</v>
      </c>
      <c r="N158" s="1004">
        <v>51.0484505879298</v>
      </c>
      <c r="O158" s="1005"/>
    </row>
    <row r="159" spans="1:15" s="447" customFormat="1" ht="19.5" customHeight="1">
      <c r="A159" s="1006" t="s">
        <v>970</v>
      </c>
      <c r="B159" s="1007" t="s">
        <v>948</v>
      </c>
      <c r="C159" s="1008">
        <v>50.870881436099999</v>
      </c>
      <c r="D159" s="1008">
        <v>51.198361021499998</v>
      </c>
      <c r="E159" s="1008">
        <v>51.288559145900003</v>
      </c>
      <c r="F159" s="1008">
        <v>51.469788226299997</v>
      </c>
      <c r="G159" s="1008">
        <v>51.611977819099998</v>
      </c>
      <c r="H159" s="1008">
        <v>51.613756536099999</v>
      </c>
      <c r="I159" s="1008">
        <v>51.641395952300002</v>
      </c>
      <c r="J159" s="1008"/>
      <c r="K159" s="1008">
        <v>0</v>
      </c>
      <c r="L159" s="1008">
        <v>0</v>
      </c>
      <c r="M159" s="1008">
        <v>0</v>
      </c>
      <c r="N159" s="1008">
        <v>0</v>
      </c>
      <c r="O159" s="1005"/>
    </row>
    <row r="160" spans="1:15" s="447" customFormat="1" ht="32.25" customHeight="1">
      <c r="A160" s="1002" t="s">
        <v>971</v>
      </c>
      <c r="B160" s="1009" t="s">
        <v>353</v>
      </c>
      <c r="C160" s="1004">
        <v>46.822406637247397</v>
      </c>
      <c r="D160" s="1004">
        <v>46.689455155977498</v>
      </c>
      <c r="E160" s="1004">
        <v>47.521571438889197</v>
      </c>
      <c r="F160" s="1004">
        <v>47.435156686325698</v>
      </c>
      <c r="G160" s="1004">
        <v>47.164828092115002</v>
      </c>
      <c r="H160" s="1004">
        <v>47.228623669486097</v>
      </c>
      <c r="I160" s="1004">
        <v>47.233010760657201</v>
      </c>
      <c r="J160" s="1004">
        <v>47.869350994916502</v>
      </c>
      <c r="K160" s="1004">
        <v>49.473125742202001</v>
      </c>
      <c r="L160" s="1004">
        <v>52.183456804511401</v>
      </c>
      <c r="M160" s="1004">
        <v>53.8724508180523</v>
      </c>
      <c r="N160" s="1004">
        <v>54.639031640162699</v>
      </c>
      <c r="O160" s="1010">
        <v>49.354269002653503</v>
      </c>
    </row>
    <row r="161" spans="1:15" s="447" customFormat="1" ht="32.25" customHeight="1">
      <c r="A161" s="1006" t="s">
        <v>972</v>
      </c>
      <c r="B161" s="1007" t="s">
        <v>948</v>
      </c>
      <c r="C161" s="1008">
        <v>54.028394992400003</v>
      </c>
      <c r="D161" s="1008">
        <v>54.229197354199997</v>
      </c>
      <c r="E161" s="1008">
        <v>54.305072173699998</v>
      </c>
      <c r="F161" s="1008">
        <v>54.305900372899998</v>
      </c>
      <c r="G161" s="1008">
        <v>54.1820414791</v>
      </c>
      <c r="H161" s="1008">
        <v>53.817174106499998</v>
      </c>
      <c r="I161" s="1008">
        <v>53.701150471600002</v>
      </c>
      <c r="J161" s="1008"/>
      <c r="K161" s="1008" t="s">
        <v>973</v>
      </c>
      <c r="L161" s="1008" t="s">
        <v>973</v>
      </c>
      <c r="M161" s="1008" t="s">
        <v>973</v>
      </c>
      <c r="N161" s="1008" t="s">
        <v>973</v>
      </c>
      <c r="O161" s="1008" t="s">
        <v>974</v>
      </c>
    </row>
    <row r="162" spans="1:15" s="447" customFormat="1" ht="32.25" customHeight="1">
      <c r="A162" s="1002" t="s">
        <v>975</v>
      </c>
      <c r="B162" s="1009" t="s">
        <v>353</v>
      </c>
      <c r="C162" s="1004">
        <v>46.027329306606802</v>
      </c>
      <c r="D162" s="1004">
        <v>46.319664753164503</v>
      </c>
      <c r="E162" s="1004">
        <v>47.2129356777372</v>
      </c>
      <c r="F162" s="1004">
        <v>47.349828386242997</v>
      </c>
      <c r="G162" s="1004">
        <v>47.453137784132302</v>
      </c>
      <c r="H162" s="1004">
        <v>47.808798358103203</v>
      </c>
      <c r="I162" s="1004">
        <v>48.084863747982503</v>
      </c>
      <c r="J162" s="1004">
        <v>48.730749284697097</v>
      </c>
      <c r="K162" s="1004">
        <v>49.7611876650219</v>
      </c>
      <c r="L162" s="1004">
        <v>51.564069249126703</v>
      </c>
      <c r="M162" s="1004">
        <v>52.959848653153202</v>
      </c>
      <c r="N162" s="1004">
        <v>53.696962487858102</v>
      </c>
      <c r="O162" s="1011">
        <v>49.270499366257702</v>
      </c>
    </row>
    <row r="163" spans="1:15" s="447" customFormat="1" ht="32.25" customHeight="1">
      <c r="A163" s="1006" t="s">
        <v>976</v>
      </c>
      <c r="B163" s="1007" t="s">
        <v>948</v>
      </c>
      <c r="C163" s="1008">
        <v>53.157186021400001</v>
      </c>
      <c r="D163" s="1008">
        <v>53.4242081246</v>
      </c>
      <c r="E163" s="1008">
        <v>53.733114795399999</v>
      </c>
      <c r="F163" s="1008">
        <v>53.976317658399999</v>
      </c>
      <c r="G163" s="1008">
        <v>54.089081997999997</v>
      </c>
      <c r="H163" s="1008">
        <v>54.088467681799997</v>
      </c>
      <c r="I163" s="1008">
        <v>54.204641280499999</v>
      </c>
      <c r="J163" s="1008"/>
      <c r="K163" s="1008" t="s">
        <v>973</v>
      </c>
      <c r="L163" s="1008" t="s">
        <v>973</v>
      </c>
      <c r="M163" s="1008" t="s">
        <v>973</v>
      </c>
      <c r="N163" s="1008" t="s">
        <v>973</v>
      </c>
      <c r="O163" s="1008" t="s">
        <v>974</v>
      </c>
    </row>
    <row r="164" spans="1:15" s="447" customFormat="1" ht="32.25" customHeight="1">
      <c r="A164" s="506" t="s">
        <v>977</v>
      </c>
      <c r="B164" s="1009" t="s">
        <v>353</v>
      </c>
      <c r="C164" s="1004">
        <v>2.2016721290159</v>
      </c>
      <c r="D164" s="1004">
        <v>2.14667505075766</v>
      </c>
      <c r="E164" s="1004">
        <v>2.2644939763913401</v>
      </c>
      <c r="F164" s="1004">
        <v>2.2782076933309701</v>
      </c>
      <c r="G164" s="1004">
        <v>2.1881459731044401</v>
      </c>
      <c r="H164" s="1004">
        <v>2.2607851416689</v>
      </c>
      <c r="I164" s="1004">
        <v>2.2379923803370798</v>
      </c>
      <c r="J164" s="1004">
        <v>2.3665559433157699</v>
      </c>
      <c r="K164" s="1004">
        <v>2.3634075489161699</v>
      </c>
      <c r="L164" s="1004">
        <v>2.3463174034498899</v>
      </c>
      <c r="M164" s="1004">
        <v>2.6991121639026701</v>
      </c>
      <c r="N164" s="1004">
        <v>2.6485118999283599</v>
      </c>
      <c r="O164" s="1005"/>
    </row>
    <row r="165" spans="1:15" s="447" customFormat="1" ht="32.25" customHeight="1">
      <c r="A165" s="1013" t="s">
        <v>978</v>
      </c>
      <c r="B165" s="1007" t="s">
        <v>948</v>
      </c>
      <c r="C165" s="1008">
        <v>2.2863045852999999</v>
      </c>
      <c r="D165" s="1008">
        <v>2.2258471031</v>
      </c>
      <c r="E165" s="1008">
        <v>2.4445556495999998</v>
      </c>
      <c r="F165" s="1008">
        <v>2.5065294320999998</v>
      </c>
      <c r="G165" s="1008">
        <v>2.4771041789999999</v>
      </c>
      <c r="H165" s="1008">
        <v>2.4747111457000002</v>
      </c>
      <c r="I165" s="1008">
        <v>2.5632453282999998</v>
      </c>
      <c r="J165" s="1008"/>
      <c r="K165" s="1008">
        <v>0</v>
      </c>
      <c r="L165" s="1008">
        <v>0</v>
      </c>
      <c r="M165" s="1008">
        <v>0</v>
      </c>
      <c r="N165" s="1008">
        <v>0</v>
      </c>
      <c r="O165" s="1005"/>
    </row>
    <row r="166" spans="1:15" s="447" customFormat="1" ht="32.25" customHeight="1">
      <c r="A166" s="1002" t="s">
        <v>979</v>
      </c>
      <c r="B166" s="1009" t="s">
        <v>353</v>
      </c>
      <c r="C166" s="1004">
        <v>47.7123976184239</v>
      </c>
      <c r="D166" s="1004">
        <v>47.999059127132099</v>
      </c>
      <c r="E166" s="1004">
        <v>48.900865721156698</v>
      </c>
      <c r="F166" s="1004">
        <v>49.060190598612799</v>
      </c>
      <c r="G166" s="1004">
        <v>49.159767498349602</v>
      </c>
      <c r="H166" s="1004">
        <v>49.492737745418601</v>
      </c>
      <c r="I166" s="1004">
        <v>49.793304238795599</v>
      </c>
      <c r="J166" s="1004">
        <v>50.4428135499167</v>
      </c>
      <c r="K166" s="1004">
        <v>51.489284375782702</v>
      </c>
      <c r="L166" s="1004">
        <v>53.281493974276003</v>
      </c>
      <c r="M166" s="1004">
        <v>54.694215413735201</v>
      </c>
      <c r="N166" s="1004">
        <v>55.404193910369699</v>
      </c>
      <c r="O166" s="1010">
        <v>50.9751209325308</v>
      </c>
    </row>
    <row r="167" spans="1:15" s="447" customFormat="1" ht="30" customHeight="1">
      <c r="A167" s="1016" t="s">
        <v>980</v>
      </c>
      <c r="B167" s="1007" t="s">
        <v>948</v>
      </c>
      <c r="C167" s="1008">
        <v>54.957539099999998</v>
      </c>
      <c r="D167" s="1008">
        <v>55.243973408199999</v>
      </c>
      <c r="E167" s="1008">
        <v>55.526913074900001</v>
      </c>
      <c r="F167" s="1008">
        <v>55.766933704400003</v>
      </c>
      <c r="G167" s="1008">
        <v>55.887461182000003</v>
      </c>
      <c r="H167" s="1008">
        <v>55.888952901499998</v>
      </c>
      <c r="I167" s="1008">
        <v>56.0108246972</v>
      </c>
      <c r="J167" s="1008"/>
      <c r="K167" s="1008" t="s">
        <v>973</v>
      </c>
      <c r="L167" s="1008" t="s">
        <v>973</v>
      </c>
      <c r="M167" s="1008" t="s">
        <v>973</v>
      </c>
      <c r="N167" s="1008" t="s">
        <v>973</v>
      </c>
      <c r="O167" s="1008" t="s">
        <v>974</v>
      </c>
    </row>
    <row r="168" spans="1:15" s="447" customFormat="1" ht="30" customHeight="1">
      <c r="A168" s="1017" t="s">
        <v>981</v>
      </c>
      <c r="B168" s="1009" t="s">
        <v>353</v>
      </c>
      <c r="C168" s="1018">
        <v>4.0871306243730103</v>
      </c>
      <c r="D168" s="1018">
        <v>4.0075711521553501</v>
      </c>
      <c r="E168" s="1018">
        <v>3.98599748974154</v>
      </c>
      <c r="F168" s="1018">
        <v>3.9427154200574499</v>
      </c>
      <c r="G168" s="1018">
        <v>3.87907175202941</v>
      </c>
      <c r="H168" s="1018">
        <v>3.8173782890314101</v>
      </c>
      <c r="I168" s="1018">
        <v>3.7704644405069598</v>
      </c>
      <c r="J168" s="1018">
        <v>3.7581000557971702</v>
      </c>
      <c r="K168" s="1018">
        <v>3.84349524061003</v>
      </c>
      <c r="L168" s="1018">
        <v>4.0138923616520401</v>
      </c>
      <c r="M168" s="1018">
        <v>4.07338321904877</v>
      </c>
      <c r="N168" s="1018">
        <v>4.0959338166674604</v>
      </c>
      <c r="O168" s="1011">
        <v>3.9375998278575399</v>
      </c>
    </row>
    <row r="169" spans="1:15" s="447" customFormat="1" ht="30" customHeight="1">
      <c r="A169" s="1019" t="s">
        <v>981</v>
      </c>
      <c r="B169" s="1007" t="s">
        <v>948</v>
      </c>
      <c r="C169" s="1008">
        <v>4.0969840979000001</v>
      </c>
      <c r="D169" s="1008">
        <v>4.0930212065999996</v>
      </c>
      <c r="E169" s="1008">
        <v>4.0526770362000004</v>
      </c>
      <c r="F169" s="1008">
        <v>4.0049667259000001</v>
      </c>
      <c r="G169" s="1008">
        <v>3.9636887084999999</v>
      </c>
      <c r="H169" s="1008">
        <v>3.8927608844999999</v>
      </c>
      <c r="I169" s="1008">
        <v>3.8360230233000001</v>
      </c>
      <c r="J169" s="1008"/>
      <c r="K169" s="1008" t="s">
        <v>973</v>
      </c>
      <c r="L169" s="1008" t="s">
        <v>973</v>
      </c>
      <c r="M169" s="1008" t="s">
        <v>973</v>
      </c>
      <c r="N169" s="1008" t="s">
        <v>973</v>
      </c>
      <c r="O169" s="1008" t="s">
        <v>974</v>
      </c>
    </row>
    <row r="170" spans="1:15" s="447" customFormat="1" ht="30" customHeight="1">
      <c r="A170" s="1020" t="s">
        <v>982</v>
      </c>
      <c r="B170" s="1009" t="s">
        <v>353</v>
      </c>
      <c r="C170" s="1018">
        <v>3.5285094850791698</v>
      </c>
      <c r="D170" s="1018">
        <v>3.4818281664120199</v>
      </c>
      <c r="E170" s="1018">
        <v>3.4819222290312899</v>
      </c>
      <c r="F170" s="1018">
        <v>3.4583971371147899</v>
      </c>
      <c r="G170" s="1018">
        <v>3.41325445475456</v>
      </c>
      <c r="H170" s="1018">
        <v>3.38616271313898</v>
      </c>
      <c r="I170" s="1018">
        <v>3.3537614122139399</v>
      </c>
      <c r="J170" s="1018">
        <v>3.3597182248536499</v>
      </c>
      <c r="K170" s="1018">
        <v>3.4369770204536398</v>
      </c>
      <c r="L170" s="1018">
        <v>3.5359922847735898</v>
      </c>
      <c r="M170" s="1018">
        <v>3.5649127285608202</v>
      </c>
      <c r="N170" s="1018">
        <v>3.5568168061241501</v>
      </c>
      <c r="O170" s="1011">
        <v>3.46140594325469</v>
      </c>
    </row>
    <row r="171" spans="1:15" s="447" customFormat="1" ht="30" customHeight="1">
      <c r="A171" s="1021" t="s">
        <v>982</v>
      </c>
      <c r="B171" s="1022" t="s">
        <v>948</v>
      </c>
      <c r="C171" s="1023">
        <v>3.5397042303999999</v>
      </c>
      <c r="D171" s="1023">
        <v>3.5267481642999998</v>
      </c>
      <c r="E171" s="1023">
        <v>3.4993667020000001</v>
      </c>
      <c r="F171" s="1023">
        <v>3.4747550779999998</v>
      </c>
      <c r="G171" s="1023">
        <v>3.4470003771000002</v>
      </c>
      <c r="H171" s="1023">
        <v>3.4092912425000002</v>
      </c>
      <c r="I171" s="1023">
        <v>3.3931337835000002</v>
      </c>
      <c r="J171" s="1023"/>
      <c r="K171" s="1023" t="s">
        <v>973</v>
      </c>
      <c r="L171" s="1023" t="s">
        <v>973</v>
      </c>
      <c r="M171" s="1023" t="s">
        <v>973</v>
      </c>
      <c r="N171" s="1023" t="s">
        <v>973</v>
      </c>
      <c r="O171" s="1008" t="s">
        <v>974</v>
      </c>
    </row>
    <row r="172" spans="1:15" s="447" customFormat="1" ht="13.5" customHeight="1">
      <c r="A172" s="998" t="s">
        <v>571</v>
      </c>
      <c r="B172" s="1024"/>
      <c r="C172" s="1000"/>
      <c r="D172" s="1000"/>
      <c r="E172" s="1000"/>
      <c r="F172" s="1000"/>
      <c r="G172" s="1000"/>
      <c r="H172" s="1000"/>
      <c r="I172" s="1000"/>
      <c r="J172" s="1000"/>
      <c r="K172" s="1000"/>
      <c r="L172" s="1000"/>
      <c r="M172" s="1000"/>
      <c r="N172" s="1000"/>
      <c r="O172" s="1001"/>
    </row>
    <row r="173" spans="1:15" s="447" customFormat="1" ht="32.25" customHeight="1">
      <c r="A173" s="1002" t="s">
        <v>968</v>
      </c>
      <c r="B173" s="1009" t="s">
        <v>353</v>
      </c>
      <c r="C173" s="1004">
        <v>42.340737059874499</v>
      </c>
      <c r="D173" s="1004">
        <v>42.584032409653297</v>
      </c>
      <c r="E173" s="1004">
        <v>42.989136064379302</v>
      </c>
      <c r="F173" s="1004">
        <v>43.036349296182998</v>
      </c>
      <c r="G173" s="1004">
        <v>43.309895382361901</v>
      </c>
      <c r="H173" s="1004">
        <v>43.768619338645699</v>
      </c>
      <c r="I173" s="1004">
        <v>44.469031509982401</v>
      </c>
      <c r="J173" s="1004">
        <v>45.435863803260098</v>
      </c>
      <c r="K173" s="1004">
        <v>46.799057465015203</v>
      </c>
      <c r="L173" s="1004">
        <v>48.888717056419701</v>
      </c>
      <c r="M173" s="1004">
        <v>50.3965641009355</v>
      </c>
      <c r="N173" s="1004">
        <v>51.290224542996199</v>
      </c>
      <c r="O173" s="1005"/>
    </row>
    <row r="174" spans="1:15" s="447" customFormat="1" ht="19.5" customHeight="1">
      <c r="A174" s="1006" t="s">
        <v>970</v>
      </c>
      <c r="B174" s="1007" t="s">
        <v>948</v>
      </c>
      <c r="C174" s="1008">
        <v>50.364776286100003</v>
      </c>
      <c r="D174" s="1008">
        <v>50.341510165099997</v>
      </c>
      <c r="E174" s="1008">
        <v>50.520494015700002</v>
      </c>
      <c r="F174" s="1008">
        <v>50.743626465600002</v>
      </c>
      <c r="G174" s="1008">
        <v>50.945152097600001</v>
      </c>
      <c r="H174" s="1008">
        <v>50.992402142700001</v>
      </c>
      <c r="I174" s="1008">
        <v>51.000901987600002</v>
      </c>
      <c r="J174" s="1008"/>
      <c r="K174" s="1008">
        <v>0</v>
      </c>
      <c r="L174" s="1008">
        <v>0</v>
      </c>
      <c r="M174" s="1008">
        <v>0</v>
      </c>
      <c r="N174" s="1008">
        <v>0</v>
      </c>
      <c r="O174" s="1005"/>
    </row>
    <row r="175" spans="1:15" s="447" customFormat="1" ht="32.25" customHeight="1">
      <c r="A175" s="1002" t="s">
        <v>971</v>
      </c>
      <c r="B175" s="1009" t="s">
        <v>353</v>
      </c>
      <c r="C175" s="1004">
        <v>45.768046355062999</v>
      </c>
      <c r="D175" s="1004">
        <v>45.518083123579899</v>
      </c>
      <c r="E175" s="1004">
        <v>45.830100582570502</v>
      </c>
      <c r="F175" s="1004">
        <v>45.672061399556497</v>
      </c>
      <c r="G175" s="1004">
        <v>45.472218450448601</v>
      </c>
      <c r="H175" s="1004">
        <v>45.6440826291836</v>
      </c>
      <c r="I175" s="1004">
        <v>46.127816998342603</v>
      </c>
      <c r="J175" s="1004">
        <v>47.189451227078997</v>
      </c>
      <c r="K175" s="1004">
        <v>49.299951132252801</v>
      </c>
      <c r="L175" s="1004">
        <v>52.474838313782499</v>
      </c>
      <c r="M175" s="1004">
        <v>54.4983208741778</v>
      </c>
      <c r="N175" s="1004">
        <v>55.352928843016599</v>
      </c>
      <c r="O175" s="1010">
        <v>49.002462002879199</v>
      </c>
    </row>
    <row r="176" spans="1:15" s="447" customFormat="1" ht="32.25" customHeight="1">
      <c r="A176" s="1006" t="s">
        <v>972</v>
      </c>
      <c r="B176" s="1007" t="s">
        <v>948</v>
      </c>
      <c r="C176" s="1008">
        <v>54.368822178899997</v>
      </c>
      <c r="D176" s="1008">
        <v>54.2567967934</v>
      </c>
      <c r="E176" s="1008">
        <v>54.105101329500002</v>
      </c>
      <c r="F176" s="1008">
        <v>53.964189347100003</v>
      </c>
      <c r="G176" s="1008">
        <v>53.714135517700001</v>
      </c>
      <c r="H176" s="1008">
        <v>53.357363707600001</v>
      </c>
      <c r="I176" s="1008">
        <v>53.200769096800002</v>
      </c>
      <c r="J176" s="1008"/>
      <c r="K176" s="1008" t="s">
        <v>973</v>
      </c>
      <c r="L176" s="1008" t="s">
        <v>973</v>
      </c>
      <c r="M176" s="1008" t="s">
        <v>973</v>
      </c>
      <c r="N176" s="1008" t="s">
        <v>973</v>
      </c>
      <c r="O176" s="1008" t="s">
        <v>974</v>
      </c>
    </row>
    <row r="177" spans="1:15" s="447" customFormat="1" ht="32.25" customHeight="1">
      <c r="A177" s="1002" t="s">
        <v>975</v>
      </c>
      <c r="B177" s="1009" t="s">
        <v>353</v>
      </c>
      <c r="C177" s="1004">
        <v>44.1909438893302</v>
      </c>
      <c r="D177" s="1004">
        <v>44.450113907442798</v>
      </c>
      <c r="E177" s="1004">
        <v>44.882809930171298</v>
      </c>
      <c r="F177" s="1004">
        <v>44.943963282488397</v>
      </c>
      <c r="G177" s="1004">
        <v>45.212893755478603</v>
      </c>
      <c r="H177" s="1004">
        <v>45.658192497594598</v>
      </c>
      <c r="I177" s="1004">
        <v>46.354455704950702</v>
      </c>
      <c r="J177" s="1004">
        <v>47.306692228036098</v>
      </c>
      <c r="K177" s="1004">
        <v>48.674479613489098</v>
      </c>
      <c r="L177" s="1004">
        <v>50.820821521074201</v>
      </c>
      <c r="M177" s="1004">
        <v>52.4214382361613</v>
      </c>
      <c r="N177" s="1004">
        <v>53.3531394954775</v>
      </c>
      <c r="O177" s="1011">
        <v>48.152975755947203</v>
      </c>
    </row>
    <row r="178" spans="1:15" s="447" customFormat="1" ht="32.25" customHeight="1">
      <c r="A178" s="1006" t="s">
        <v>976</v>
      </c>
      <c r="B178" s="1007" t="s">
        <v>948</v>
      </c>
      <c r="C178" s="1008">
        <v>52.530207881599999</v>
      </c>
      <c r="D178" s="1008">
        <v>52.547363737700003</v>
      </c>
      <c r="E178" s="1008">
        <v>52.742119965800001</v>
      </c>
      <c r="F178" s="1008">
        <v>52.9823715335</v>
      </c>
      <c r="G178" s="1008">
        <v>53.178713743099998</v>
      </c>
      <c r="H178" s="1008">
        <v>53.216779641800002</v>
      </c>
      <c r="I178" s="1008">
        <v>53.213852803599998</v>
      </c>
      <c r="J178" s="1008"/>
      <c r="K178" s="1008" t="s">
        <v>973</v>
      </c>
      <c r="L178" s="1008" t="s">
        <v>973</v>
      </c>
      <c r="M178" s="1008" t="s">
        <v>973</v>
      </c>
      <c r="N178" s="1008" t="s">
        <v>973</v>
      </c>
      <c r="O178" s="1008" t="s">
        <v>974</v>
      </c>
    </row>
    <row r="179" spans="1:15" s="447" customFormat="1" ht="32.25" customHeight="1">
      <c r="A179" s="506" t="s">
        <v>977</v>
      </c>
      <c r="B179" s="1009" t="s">
        <v>353</v>
      </c>
      <c r="C179" s="1004">
        <v>1.8502068294557299</v>
      </c>
      <c r="D179" s="1004">
        <v>1.86608149778949</v>
      </c>
      <c r="E179" s="1004">
        <v>1.89367386579203</v>
      </c>
      <c r="F179" s="1004">
        <v>1.90761398630539</v>
      </c>
      <c r="G179" s="1004">
        <v>1.90299837311663</v>
      </c>
      <c r="H179" s="1004">
        <v>1.8895731589489699</v>
      </c>
      <c r="I179" s="1004">
        <v>1.88542419496824</v>
      </c>
      <c r="J179" s="1004">
        <v>1.8708284247759699</v>
      </c>
      <c r="K179" s="1004">
        <v>1.87542214847394</v>
      </c>
      <c r="L179" s="1004">
        <v>1.9321044646544701</v>
      </c>
      <c r="M179" s="1004">
        <v>2.0248741352258399</v>
      </c>
      <c r="N179" s="1004">
        <v>2.0629149524813299</v>
      </c>
      <c r="O179" s="1005"/>
    </row>
    <row r="180" spans="1:15" s="447" customFormat="1" ht="32.25" customHeight="1">
      <c r="A180" s="1013" t="s">
        <v>978</v>
      </c>
      <c r="B180" s="1007" t="s">
        <v>948</v>
      </c>
      <c r="C180" s="1008">
        <v>2.1654315954999999</v>
      </c>
      <c r="D180" s="1008">
        <v>2.2058535726000001</v>
      </c>
      <c r="E180" s="1008">
        <v>2.2216259501</v>
      </c>
      <c r="F180" s="1008">
        <v>2.2387450679000001</v>
      </c>
      <c r="G180" s="1008">
        <v>2.2335616455</v>
      </c>
      <c r="H180" s="1008">
        <v>2.2243774991</v>
      </c>
      <c r="I180" s="1008">
        <v>2.2129508160000002</v>
      </c>
      <c r="J180" s="1008"/>
      <c r="K180" s="1008">
        <v>0</v>
      </c>
      <c r="L180" s="1008">
        <v>0</v>
      </c>
      <c r="M180" s="1008">
        <v>0</v>
      </c>
      <c r="N180" s="1008">
        <v>0</v>
      </c>
      <c r="O180" s="1005"/>
    </row>
    <row r="181" spans="1:15" s="447" customFormat="1" ht="32.25" customHeight="1">
      <c r="A181" s="1002" t="s">
        <v>979</v>
      </c>
      <c r="B181" s="1009" t="s">
        <v>353</v>
      </c>
      <c r="C181" s="1004">
        <v>45.875702080796501</v>
      </c>
      <c r="D181" s="1004">
        <v>46.1364753643605</v>
      </c>
      <c r="E181" s="1004">
        <v>46.5573190877382</v>
      </c>
      <c r="F181" s="1004">
        <v>46.613505492567597</v>
      </c>
      <c r="G181" s="1004">
        <v>46.8771766439625</v>
      </c>
      <c r="H181" s="1004">
        <v>47.332631054950099</v>
      </c>
      <c r="I181" s="1004">
        <v>48.039062104992702</v>
      </c>
      <c r="J181" s="1004">
        <v>48.997875421122103</v>
      </c>
      <c r="K181" s="1004">
        <v>50.380896975055897</v>
      </c>
      <c r="L181" s="1004">
        <v>52.529413141173301</v>
      </c>
      <c r="M181" s="1004">
        <v>54.135369642754704</v>
      </c>
      <c r="N181" s="1004">
        <v>55.058738978736798</v>
      </c>
      <c r="O181" s="1010">
        <v>49.840913085470198</v>
      </c>
    </row>
    <row r="182" spans="1:15" s="447" customFormat="1" ht="30" customHeight="1">
      <c r="A182" s="1016" t="s">
        <v>980</v>
      </c>
      <c r="B182" s="1007" t="s">
        <v>948</v>
      </c>
      <c r="C182" s="1008">
        <v>54.275867907200002</v>
      </c>
      <c r="D182" s="1008">
        <v>54.2887538823</v>
      </c>
      <c r="E182" s="1008">
        <v>54.459934219200001</v>
      </c>
      <c r="F182" s="1008">
        <v>54.6991936724</v>
      </c>
      <c r="G182" s="1008">
        <v>54.8992693235</v>
      </c>
      <c r="H182" s="1008">
        <v>54.948298332199997</v>
      </c>
      <c r="I182" s="1008">
        <v>54.960455457899997</v>
      </c>
      <c r="J182" s="1008"/>
      <c r="K182" s="1008" t="s">
        <v>973</v>
      </c>
      <c r="L182" s="1008" t="s">
        <v>973</v>
      </c>
      <c r="M182" s="1008" t="s">
        <v>973</v>
      </c>
      <c r="N182" s="1008" t="s">
        <v>973</v>
      </c>
      <c r="O182" s="1008" t="s">
        <v>974</v>
      </c>
    </row>
    <row r="183" spans="1:15" s="447" customFormat="1" ht="30" customHeight="1">
      <c r="A183" s="1017" t="s">
        <v>981</v>
      </c>
      <c r="B183" s="1009" t="s">
        <v>353</v>
      </c>
      <c r="C183" s="1018">
        <v>4.2677322415433796</v>
      </c>
      <c r="D183" s="1018">
        <v>4.1857458152659799</v>
      </c>
      <c r="E183" s="1018">
        <v>4.1606831112013198</v>
      </c>
      <c r="F183" s="1018">
        <v>4.1202797753956499</v>
      </c>
      <c r="G183" s="1018">
        <v>4.0342730286296504</v>
      </c>
      <c r="H183" s="1018">
        <v>3.9922563532800499</v>
      </c>
      <c r="I183" s="1018">
        <v>3.9465657762563402</v>
      </c>
      <c r="J183" s="1018">
        <v>3.9680773622024899</v>
      </c>
      <c r="K183" s="1018">
        <v>4.0768674162501197</v>
      </c>
      <c r="L183" s="1018">
        <v>4.2310000921524598</v>
      </c>
      <c r="M183" s="1018">
        <v>4.29293058847332</v>
      </c>
      <c r="N183" s="1018">
        <v>4.2900967693025596</v>
      </c>
      <c r="O183" s="1011">
        <v>4.1276195173465</v>
      </c>
    </row>
    <row r="184" spans="1:15" s="447" customFormat="1" ht="30" customHeight="1">
      <c r="A184" s="1019" t="s">
        <v>981</v>
      </c>
      <c r="B184" s="1007" t="s">
        <v>948</v>
      </c>
      <c r="C184" s="1008">
        <v>4.2676803245999997</v>
      </c>
      <c r="D184" s="1008">
        <v>4.2570710602000004</v>
      </c>
      <c r="E184" s="1008">
        <v>4.1989109444999997</v>
      </c>
      <c r="F184" s="1008">
        <v>4.1452219825999999</v>
      </c>
      <c r="G184" s="1008">
        <v>4.0657970726999997</v>
      </c>
      <c r="H184" s="1008">
        <v>4.0041802320000004</v>
      </c>
      <c r="I184" s="1008">
        <v>3.9772847374999998</v>
      </c>
      <c r="J184" s="1008"/>
      <c r="K184" s="1008" t="s">
        <v>973</v>
      </c>
      <c r="L184" s="1008" t="s">
        <v>973</v>
      </c>
      <c r="M184" s="1008" t="s">
        <v>973</v>
      </c>
      <c r="N184" s="1008" t="s">
        <v>973</v>
      </c>
      <c r="O184" s="1008" t="s">
        <v>974</v>
      </c>
    </row>
    <row r="185" spans="1:15" s="447" customFormat="1" ht="30" customHeight="1">
      <c r="A185" s="1020" t="s">
        <v>982</v>
      </c>
      <c r="B185" s="1009" t="s">
        <v>353</v>
      </c>
      <c r="C185" s="1018">
        <v>3.54719457191554</v>
      </c>
      <c r="D185" s="1018">
        <v>3.4963951343776798</v>
      </c>
      <c r="E185" s="1018">
        <v>3.4882542781863899</v>
      </c>
      <c r="F185" s="1018">
        <v>3.4700326156333601</v>
      </c>
      <c r="G185" s="1018">
        <v>3.4304329784704302</v>
      </c>
      <c r="H185" s="1018">
        <v>3.4022877232314199</v>
      </c>
      <c r="I185" s="1018">
        <v>3.3894138017832298</v>
      </c>
      <c r="J185" s="1018">
        <v>3.3975143075692502</v>
      </c>
      <c r="K185" s="1018">
        <v>3.4742534507937601</v>
      </c>
      <c r="L185" s="1018">
        <v>3.5719014140834302</v>
      </c>
      <c r="M185" s="1018">
        <v>3.6084078966103799</v>
      </c>
      <c r="N185" s="1018">
        <v>3.59381817338119</v>
      </c>
      <c r="O185" s="1011">
        <v>3.4869166853678601</v>
      </c>
    </row>
    <row r="186" spans="1:15" s="447" customFormat="1" ht="30" customHeight="1">
      <c r="A186" s="1021" t="s">
        <v>982</v>
      </c>
      <c r="B186" s="1022" t="s">
        <v>948</v>
      </c>
      <c r="C186" s="1023">
        <v>3.5722983976</v>
      </c>
      <c r="D186" s="1023">
        <v>3.5548548832</v>
      </c>
      <c r="E186" s="1023">
        <v>3.5260838743999998</v>
      </c>
      <c r="F186" s="1023">
        <v>3.4897631836</v>
      </c>
      <c r="G186" s="1023">
        <v>3.45845811</v>
      </c>
      <c r="H186" s="1023">
        <v>3.4247716833999999</v>
      </c>
      <c r="I186" s="1023">
        <v>3.4138056962999999</v>
      </c>
      <c r="J186" s="1023"/>
      <c r="K186" s="1023" t="s">
        <v>973</v>
      </c>
      <c r="L186" s="1023" t="s">
        <v>973</v>
      </c>
      <c r="M186" s="1023" t="s">
        <v>973</v>
      </c>
      <c r="N186" s="1023" t="s">
        <v>973</v>
      </c>
      <c r="O186" s="1008" t="s">
        <v>974</v>
      </c>
    </row>
    <row r="187" spans="1:15" s="447" customFormat="1" ht="13.5" customHeight="1">
      <c r="A187" s="998" t="s">
        <v>579</v>
      </c>
      <c r="B187" s="1024"/>
      <c r="C187" s="1000"/>
      <c r="D187" s="1000"/>
      <c r="E187" s="1000"/>
      <c r="F187" s="1000"/>
      <c r="G187" s="1000"/>
      <c r="H187" s="1000"/>
      <c r="I187" s="1000"/>
      <c r="J187" s="1000"/>
      <c r="K187" s="1000"/>
      <c r="L187" s="1000"/>
      <c r="M187" s="1000"/>
      <c r="N187" s="1000"/>
      <c r="O187" s="1001"/>
    </row>
    <row r="188" spans="1:15" s="447" customFormat="1" ht="32.25" customHeight="1">
      <c r="A188" s="1002" t="s">
        <v>968</v>
      </c>
      <c r="B188" s="1009" t="s">
        <v>353</v>
      </c>
      <c r="C188" s="1004">
        <v>41.489372848701301</v>
      </c>
      <c r="D188" s="1004">
        <v>41.739554132755501</v>
      </c>
      <c r="E188" s="1004">
        <v>42.275196926379799</v>
      </c>
      <c r="F188" s="1004">
        <v>42.528541782065403</v>
      </c>
      <c r="G188" s="1004">
        <v>42.9330032785616</v>
      </c>
      <c r="H188" s="1004">
        <v>43.402094074649497</v>
      </c>
      <c r="I188" s="1004">
        <v>44.386275590058901</v>
      </c>
      <c r="J188" s="1004">
        <v>45.517538659808402</v>
      </c>
      <c r="K188" s="1004">
        <v>47.070222883337003</v>
      </c>
      <c r="L188" s="1004">
        <v>49.3251838538188</v>
      </c>
      <c r="M188" s="1004">
        <v>50.518151168182797</v>
      </c>
      <c r="N188" s="1004">
        <v>51.771446646006503</v>
      </c>
      <c r="O188" s="1005"/>
    </row>
    <row r="189" spans="1:15" s="447" customFormat="1" ht="19.5" customHeight="1">
      <c r="A189" s="1006" t="s">
        <v>970</v>
      </c>
      <c r="B189" s="1007" t="s">
        <v>948</v>
      </c>
      <c r="C189" s="1008">
        <v>50.782495525999998</v>
      </c>
      <c r="D189" s="1008">
        <v>50.065133508599999</v>
      </c>
      <c r="E189" s="1008">
        <v>50.297941288099999</v>
      </c>
      <c r="F189" s="1008">
        <v>50.442740970099997</v>
      </c>
      <c r="G189" s="1008">
        <v>50.772520960800001</v>
      </c>
      <c r="H189" s="1008">
        <v>51.066237903900003</v>
      </c>
      <c r="I189" s="1008">
        <v>51.4305728135</v>
      </c>
      <c r="J189" s="1008"/>
      <c r="K189" s="1008">
        <v>0</v>
      </c>
      <c r="L189" s="1008">
        <v>0</v>
      </c>
      <c r="M189" s="1008">
        <v>0</v>
      </c>
      <c r="N189" s="1008">
        <v>0</v>
      </c>
      <c r="O189" s="1005"/>
    </row>
    <row r="190" spans="1:15" s="447" customFormat="1" ht="32.25" customHeight="1">
      <c r="A190" s="1002" t="s">
        <v>971</v>
      </c>
      <c r="B190" s="1009" t="s">
        <v>353</v>
      </c>
      <c r="C190" s="1004">
        <v>44.4489286772694</v>
      </c>
      <c r="D190" s="1004">
        <v>44.273719932972497</v>
      </c>
      <c r="E190" s="1004">
        <v>44.712899215641301</v>
      </c>
      <c r="F190" s="1004">
        <v>44.836338984901097</v>
      </c>
      <c r="G190" s="1004">
        <v>44.772038039385798</v>
      </c>
      <c r="H190" s="1004">
        <v>44.951962526187501</v>
      </c>
      <c r="I190" s="1004">
        <v>45.736318469491202</v>
      </c>
      <c r="J190" s="1004">
        <v>47.051582732257501</v>
      </c>
      <c r="K190" s="1004">
        <v>49.236391597921397</v>
      </c>
      <c r="L190" s="1004">
        <v>52.359071965371101</v>
      </c>
      <c r="M190" s="1004">
        <v>54.036115527591903</v>
      </c>
      <c r="N190" s="1004">
        <v>55.171906345776499</v>
      </c>
      <c r="O190" s="1010">
        <v>48.194957395027402</v>
      </c>
    </row>
    <row r="191" spans="1:15" s="447" customFormat="1" ht="32.25" customHeight="1">
      <c r="A191" s="1006" t="s">
        <v>972</v>
      </c>
      <c r="B191" s="1007" t="s">
        <v>948</v>
      </c>
      <c r="C191" s="1008">
        <v>54.102325494900001</v>
      </c>
      <c r="D191" s="1008">
        <v>53.484369229800002</v>
      </c>
      <c r="E191" s="1008">
        <v>53.415626074599999</v>
      </c>
      <c r="F191" s="1008">
        <v>53.406025820000004</v>
      </c>
      <c r="G191" s="1008">
        <v>53.390768692000002</v>
      </c>
      <c r="H191" s="1008">
        <v>53.267771720399999</v>
      </c>
      <c r="I191" s="1008">
        <v>53.4359629685</v>
      </c>
      <c r="J191" s="1008"/>
      <c r="K191" s="1008" t="s">
        <v>973</v>
      </c>
      <c r="L191" s="1008" t="s">
        <v>973</v>
      </c>
      <c r="M191" s="1008" t="s">
        <v>973</v>
      </c>
      <c r="N191" s="1008" t="s">
        <v>973</v>
      </c>
      <c r="O191" s="1008" t="s">
        <v>974</v>
      </c>
    </row>
    <row r="192" spans="1:15" s="447" customFormat="1" ht="32.25" customHeight="1">
      <c r="A192" s="1002" t="s">
        <v>975</v>
      </c>
      <c r="B192" s="1009" t="s">
        <v>353</v>
      </c>
      <c r="C192" s="1004">
        <v>43.4987519573382</v>
      </c>
      <c r="D192" s="1004">
        <v>43.762344315090502</v>
      </c>
      <c r="E192" s="1004">
        <v>44.327539284928797</v>
      </c>
      <c r="F192" s="1004">
        <v>44.695427678775403</v>
      </c>
      <c r="G192" s="1004">
        <v>45.061909150583503</v>
      </c>
      <c r="H192" s="1004">
        <v>45.5317813714137</v>
      </c>
      <c r="I192" s="1004">
        <v>46.585681049405899</v>
      </c>
      <c r="J192" s="1004">
        <v>47.819072262320702</v>
      </c>
      <c r="K192" s="1004">
        <v>49.4177975577118</v>
      </c>
      <c r="L192" s="1004">
        <v>51.595110772432903</v>
      </c>
      <c r="M192" s="1004">
        <v>52.896190825282602</v>
      </c>
      <c r="N192" s="1004">
        <v>54.174183813891098</v>
      </c>
      <c r="O192" s="1011">
        <v>48.026665633264301</v>
      </c>
    </row>
    <row r="193" spans="1:15" s="447" customFormat="1" ht="32.25" customHeight="1">
      <c r="A193" s="1006" t="s">
        <v>976</v>
      </c>
      <c r="B193" s="1007" t="s">
        <v>948</v>
      </c>
      <c r="C193" s="1008">
        <v>53.156217263000002</v>
      </c>
      <c r="D193" s="1008">
        <v>52.526129062599999</v>
      </c>
      <c r="E193" s="1008">
        <v>52.792553118100003</v>
      </c>
      <c r="F193" s="1008">
        <v>53.0910078872</v>
      </c>
      <c r="G193" s="1008">
        <v>53.306076146899997</v>
      </c>
      <c r="H193" s="1008">
        <v>53.605342735699999</v>
      </c>
      <c r="I193" s="1008">
        <v>53.951802626099997</v>
      </c>
      <c r="J193" s="1008"/>
      <c r="K193" s="1008" t="s">
        <v>973</v>
      </c>
      <c r="L193" s="1008" t="s">
        <v>973</v>
      </c>
      <c r="M193" s="1008" t="s">
        <v>973</v>
      </c>
      <c r="N193" s="1008" t="s">
        <v>973</v>
      </c>
      <c r="O193" s="1008" t="s">
        <v>974</v>
      </c>
    </row>
    <row r="194" spans="1:15" s="447" customFormat="1" ht="32.25" customHeight="1">
      <c r="A194" s="506" t="s">
        <v>977</v>
      </c>
      <c r="B194" s="1009" t="s">
        <v>353</v>
      </c>
      <c r="C194" s="1004">
        <v>2.0093791086369199</v>
      </c>
      <c r="D194" s="1004">
        <v>2.0227901823349801</v>
      </c>
      <c r="E194" s="1004">
        <v>2.0523423585489802</v>
      </c>
      <c r="F194" s="1004">
        <v>2.1668858967100602</v>
      </c>
      <c r="G194" s="1004">
        <v>2.1289058720218499</v>
      </c>
      <c r="H194" s="1004">
        <v>2.1296872967641698</v>
      </c>
      <c r="I194" s="1004">
        <v>2.1994054593470702</v>
      </c>
      <c r="J194" s="1004">
        <v>2.3015336025122801</v>
      </c>
      <c r="K194" s="1004">
        <v>2.3475746743747501</v>
      </c>
      <c r="L194" s="1004">
        <v>2.26992691861409</v>
      </c>
      <c r="M194" s="1004">
        <v>2.37803965709973</v>
      </c>
      <c r="N194" s="1004">
        <v>2.4027371678845499</v>
      </c>
      <c r="O194" s="1005"/>
    </row>
    <row r="195" spans="1:15" s="447" customFormat="1" ht="32.25" customHeight="1">
      <c r="A195" s="1013" t="s">
        <v>978</v>
      </c>
      <c r="B195" s="1007" t="s">
        <v>948</v>
      </c>
      <c r="C195" s="1008">
        <v>2.3737217369999999</v>
      </c>
      <c r="D195" s="1008">
        <v>2.4609955540000001</v>
      </c>
      <c r="E195" s="1008">
        <v>2.4946118300000002</v>
      </c>
      <c r="F195" s="1008">
        <v>2.6482669171</v>
      </c>
      <c r="G195" s="1008">
        <v>2.5335551861000001</v>
      </c>
      <c r="H195" s="1008">
        <v>2.5391048318</v>
      </c>
      <c r="I195" s="1008">
        <v>2.5212298127000001</v>
      </c>
      <c r="J195" s="1008"/>
      <c r="K195" s="1008">
        <v>0</v>
      </c>
      <c r="L195" s="1008">
        <v>0</v>
      </c>
      <c r="M195" s="1008">
        <v>0</v>
      </c>
      <c r="N195" s="1008">
        <v>0</v>
      </c>
      <c r="O195" s="1005"/>
    </row>
    <row r="196" spans="1:15" s="447" customFormat="1" ht="32.25" customHeight="1">
      <c r="A196" s="1002" t="s">
        <v>979</v>
      </c>
      <c r="B196" s="1009" t="s">
        <v>353</v>
      </c>
      <c r="C196" s="1004">
        <v>45.157176948522803</v>
      </c>
      <c r="D196" s="1004">
        <v>45.4196713027738</v>
      </c>
      <c r="E196" s="1004">
        <v>45.982277065821201</v>
      </c>
      <c r="F196" s="1004">
        <v>46.368944577927799</v>
      </c>
      <c r="G196" s="1004">
        <v>46.732435307475598</v>
      </c>
      <c r="H196" s="1004">
        <v>47.202393600755499</v>
      </c>
      <c r="I196" s="1004">
        <v>48.263364850742903</v>
      </c>
      <c r="J196" s="1004">
        <v>49.504651844974099</v>
      </c>
      <c r="K196" s="1004">
        <v>51.101424896882797</v>
      </c>
      <c r="L196" s="1004">
        <v>53.280184529289301</v>
      </c>
      <c r="M196" s="1004">
        <v>54.589562526114698</v>
      </c>
      <c r="N196" s="1004">
        <v>55.8563900306224</v>
      </c>
      <c r="O196" s="1010">
        <v>49.700762837823603</v>
      </c>
    </row>
    <row r="197" spans="1:15" s="447" customFormat="1" ht="30" customHeight="1">
      <c r="A197" s="1016" t="s">
        <v>980</v>
      </c>
      <c r="B197" s="1007" t="s">
        <v>948</v>
      </c>
      <c r="C197" s="1008">
        <v>54.889678595699998</v>
      </c>
      <c r="D197" s="1008">
        <v>54.276519100000002</v>
      </c>
      <c r="E197" s="1008">
        <v>54.534634304999997</v>
      </c>
      <c r="F197" s="1008">
        <v>54.8386477906</v>
      </c>
      <c r="G197" s="1008">
        <v>55.055848298500003</v>
      </c>
      <c r="H197" s="1008">
        <v>55.356713767000002</v>
      </c>
      <c r="I197" s="1008">
        <v>55.713061104600001</v>
      </c>
      <c r="J197" s="1008"/>
      <c r="K197" s="1008" t="s">
        <v>973</v>
      </c>
      <c r="L197" s="1008" t="s">
        <v>973</v>
      </c>
      <c r="M197" s="1008" t="s">
        <v>973</v>
      </c>
      <c r="N197" s="1008" t="s">
        <v>973</v>
      </c>
      <c r="O197" s="1008" t="s">
        <v>974</v>
      </c>
    </row>
    <row r="198" spans="1:15" s="447" customFormat="1" ht="30" customHeight="1">
      <c r="A198" s="1017" t="s">
        <v>981</v>
      </c>
      <c r="B198" s="1009" t="s">
        <v>353</v>
      </c>
      <c r="C198" s="1018">
        <v>4.09773022012007</v>
      </c>
      <c r="D198" s="1018">
        <v>4.0301136650328804</v>
      </c>
      <c r="E198" s="1018">
        <v>3.9967005020733701</v>
      </c>
      <c r="F198" s="1018">
        <v>3.9478722784798501</v>
      </c>
      <c r="G198" s="1018">
        <v>3.8696696701372399</v>
      </c>
      <c r="H198" s="1018">
        <v>3.81944243116663</v>
      </c>
      <c r="I198" s="1018">
        <v>3.77081426743448</v>
      </c>
      <c r="J198" s="1018">
        <v>3.7893190406420598</v>
      </c>
      <c r="K198" s="1018">
        <v>3.86565659269435</v>
      </c>
      <c r="L198" s="1018">
        <v>4.0312552592705302</v>
      </c>
      <c r="M198" s="1018">
        <v>4.0974058898143797</v>
      </c>
      <c r="N198" s="1018">
        <v>4.0863061072573998</v>
      </c>
      <c r="O198" s="1011">
        <v>3.9481884319987701</v>
      </c>
    </row>
    <row r="199" spans="1:15" s="447" customFormat="1" ht="30" customHeight="1">
      <c r="A199" s="1019" t="s">
        <v>981</v>
      </c>
      <c r="B199" s="1007" t="s">
        <v>948</v>
      </c>
      <c r="C199" s="1008">
        <v>4.0217473595</v>
      </c>
      <c r="D199" s="1008">
        <v>4.0916813339000004</v>
      </c>
      <c r="E199" s="1008">
        <v>4.0287985016999999</v>
      </c>
      <c r="F199" s="1008">
        <v>3.9703602362999999</v>
      </c>
      <c r="G199" s="1008">
        <v>3.9334638941</v>
      </c>
      <c r="H199" s="1008">
        <v>3.8646718367999999</v>
      </c>
      <c r="I199" s="1008">
        <v>3.8375441351999999</v>
      </c>
      <c r="J199" s="1008"/>
      <c r="K199" s="1008" t="s">
        <v>973</v>
      </c>
      <c r="L199" s="1008" t="s">
        <v>973</v>
      </c>
      <c r="M199" s="1008" t="s">
        <v>973</v>
      </c>
      <c r="N199" s="1008" t="s">
        <v>973</v>
      </c>
      <c r="O199" s="1008" t="s">
        <v>974</v>
      </c>
    </row>
    <row r="200" spans="1:15" s="447" customFormat="1" ht="30" customHeight="1">
      <c r="A200" s="1020" t="s">
        <v>982</v>
      </c>
      <c r="B200" s="1009" t="s">
        <v>353</v>
      </c>
      <c r="C200" s="1018">
        <v>3.5380051443047198</v>
      </c>
      <c r="D200" s="1018">
        <v>3.4939520940235602</v>
      </c>
      <c r="E200" s="1018">
        <v>3.4864278696467998</v>
      </c>
      <c r="F200" s="1018">
        <v>3.4637997817964998</v>
      </c>
      <c r="G200" s="1018">
        <v>3.4190755131877202</v>
      </c>
      <c r="H200" s="1018">
        <v>3.3876367776050702</v>
      </c>
      <c r="I200" s="1018">
        <v>3.3604530079108499</v>
      </c>
      <c r="J200" s="1018">
        <v>3.3668577029859499</v>
      </c>
      <c r="K200" s="1018">
        <v>3.4460062333092898</v>
      </c>
      <c r="L200" s="1018">
        <v>3.54587738338738</v>
      </c>
      <c r="M200" s="1018">
        <v>3.5838436095080701</v>
      </c>
      <c r="N200" s="1018">
        <v>3.5595619977870898</v>
      </c>
      <c r="O200" s="1011">
        <v>3.4693340657433098</v>
      </c>
    </row>
    <row r="201" spans="1:15" s="447" customFormat="1" ht="30" customHeight="1">
      <c r="A201" s="1021" t="s">
        <v>982</v>
      </c>
      <c r="B201" s="1022" t="s">
        <v>948</v>
      </c>
      <c r="C201" s="1023">
        <v>3.5907436637000001</v>
      </c>
      <c r="D201" s="1023">
        <v>3.5475429795000002</v>
      </c>
      <c r="E201" s="1023">
        <v>3.5164096604999999</v>
      </c>
      <c r="F201" s="1023">
        <v>3.4875446096</v>
      </c>
      <c r="G201" s="1023">
        <v>3.4616924012000001</v>
      </c>
      <c r="H201" s="1023">
        <v>3.4147850161000002</v>
      </c>
      <c r="I201" s="1023">
        <v>3.3932171574000001</v>
      </c>
      <c r="J201" s="1023"/>
      <c r="K201" s="1023" t="s">
        <v>973</v>
      </c>
      <c r="L201" s="1023" t="s">
        <v>973</v>
      </c>
      <c r="M201" s="1023" t="s">
        <v>973</v>
      </c>
      <c r="N201" s="1023" t="s">
        <v>973</v>
      </c>
      <c r="O201" s="1008" t="s">
        <v>974</v>
      </c>
    </row>
    <row r="202" spans="1:15" s="447" customFormat="1" ht="13.5" customHeight="1">
      <c r="A202" s="998" t="s">
        <v>315</v>
      </c>
      <c r="B202" s="1024"/>
      <c r="C202" s="1000"/>
      <c r="D202" s="1000"/>
      <c r="E202" s="1000"/>
      <c r="F202" s="1000"/>
      <c r="G202" s="1000"/>
      <c r="H202" s="1000"/>
      <c r="I202" s="1000"/>
      <c r="J202" s="1000"/>
      <c r="K202" s="1000"/>
      <c r="L202" s="1000"/>
      <c r="M202" s="1000"/>
      <c r="N202" s="1000"/>
      <c r="O202" s="1001"/>
    </row>
    <row r="203" spans="1:15" s="447" customFormat="1" ht="32.25" customHeight="1">
      <c r="A203" s="1002" t="s">
        <v>968</v>
      </c>
      <c r="B203" s="1009" t="s">
        <v>353</v>
      </c>
      <c r="C203" s="1004">
        <v>42.186136978193403</v>
      </c>
      <c r="D203" s="1004">
        <v>42.432280525918202</v>
      </c>
      <c r="E203" s="1004">
        <v>42.860890411122803</v>
      </c>
      <c r="F203" s="1004">
        <v>42.948524823257401</v>
      </c>
      <c r="G203" s="1004">
        <v>43.247662758419601</v>
      </c>
      <c r="H203" s="1004">
        <v>43.708905965275598</v>
      </c>
      <c r="I203" s="1004">
        <v>44.464313888387601</v>
      </c>
      <c r="J203" s="1004">
        <v>45.463614328388502</v>
      </c>
      <c r="K203" s="1004">
        <v>46.867227715187902</v>
      </c>
      <c r="L203" s="1004">
        <v>48.990091303522398</v>
      </c>
      <c r="M203" s="1004">
        <v>50.4368705028538</v>
      </c>
      <c r="N203" s="1004">
        <v>51.401373104898099</v>
      </c>
      <c r="O203" s="1005"/>
    </row>
    <row r="204" spans="1:15" s="447" customFormat="1" ht="19.5" customHeight="1">
      <c r="A204" s="1006" t="s">
        <v>970</v>
      </c>
      <c r="B204" s="1007" t="s">
        <v>948</v>
      </c>
      <c r="C204" s="1008">
        <v>50.466858151899999</v>
      </c>
      <c r="D204" s="1008">
        <v>50.3039258266</v>
      </c>
      <c r="E204" s="1008">
        <v>50.495191976999998</v>
      </c>
      <c r="F204" s="1008">
        <v>50.702844459300003</v>
      </c>
      <c r="G204" s="1008">
        <v>50.9245874263</v>
      </c>
      <c r="H204" s="1008">
        <v>51.021363923199999</v>
      </c>
      <c r="I204" s="1008">
        <v>51.100553592099999</v>
      </c>
      <c r="J204" s="1008"/>
      <c r="K204" s="1008">
        <v>0</v>
      </c>
      <c r="L204" s="1008">
        <v>0</v>
      </c>
      <c r="M204" s="1008">
        <v>0</v>
      </c>
      <c r="N204" s="1008">
        <v>0</v>
      </c>
      <c r="O204" s="1005"/>
    </row>
    <row r="205" spans="1:15" s="447" customFormat="1" ht="32.25" customHeight="1">
      <c r="A205" s="1002" t="s">
        <v>971</v>
      </c>
      <c r="B205" s="1009" t="s">
        <v>353</v>
      </c>
      <c r="C205" s="1004">
        <v>45.516541396930499</v>
      </c>
      <c r="D205" s="1004">
        <v>45.279786199000299</v>
      </c>
      <c r="E205" s="1004">
        <v>45.615357400112401</v>
      </c>
      <c r="F205" s="1004">
        <v>45.511674805038098</v>
      </c>
      <c r="G205" s="1004">
        <v>45.338647957856701</v>
      </c>
      <c r="H205" s="1004">
        <v>45.511922874448999</v>
      </c>
      <c r="I205" s="1004">
        <v>46.0530702734467</v>
      </c>
      <c r="J205" s="1004">
        <v>47.162676609547802</v>
      </c>
      <c r="K205" s="1004">
        <v>49.287580991288401</v>
      </c>
      <c r="L205" s="1004">
        <v>52.452241473236001</v>
      </c>
      <c r="M205" s="1004">
        <v>54.408281759469901</v>
      </c>
      <c r="N205" s="1004">
        <v>55.317863940544903</v>
      </c>
      <c r="O205" s="1010">
        <v>48.846971631381699</v>
      </c>
    </row>
    <row r="206" spans="1:15" s="447" customFormat="1" ht="32.25" customHeight="1">
      <c r="A206" s="1006" t="s">
        <v>972</v>
      </c>
      <c r="B206" s="1007" t="s">
        <v>948</v>
      </c>
      <c r="C206" s="1008">
        <v>54.317569204599998</v>
      </c>
      <c r="D206" s="1008">
        <v>54.1083185102</v>
      </c>
      <c r="E206" s="1008">
        <v>53.971730667800003</v>
      </c>
      <c r="F206" s="1008">
        <v>53.856248162699998</v>
      </c>
      <c r="G206" s="1008">
        <v>53.651558760599997</v>
      </c>
      <c r="H206" s="1008">
        <v>53.339961998100001</v>
      </c>
      <c r="I206" s="1008">
        <v>53.246413862899999</v>
      </c>
      <c r="J206" s="1008"/>
      <c r="K206" s="1008" t="s">
        <v>973</v>
      </c>
      <c r="L206" s="1008" t="s">
        <v>973</v>
      </c>
      <c r="M206" s="1008" t="s">
        <v>973</v>
      </c>
      <c r="N206" s="1008" t="s">
        <v>973</v>
      </c>
      <c r="O206" s="1008" t="s">
        <v>974</v>
      </c>
    </row>
    <row r="207" spans="1:15" s="447" customFormat="1" ht="32.25" customHeight="1">
      <c r="A207" s="1002" t="s">
        <v>975</v>
      </c>
      <c r="B207" s="1009" t="s">
        <v>353</v>
      </c>
      <c r="C207" s="1004">
        <v>44.066691833519201</v>
      </c>
      <c r="D207" s="1004">
        <v>44.328371909779499</v>
      </c>
      <c r="E207" s="1004">
        <v>44.785062786940898</v>
      </c>
      <c r="F207" s="1004">
        <v>44.905896645460103</v>
      </c>
      <c r="G207" s="1004">
        <v>45.193756561560001</v>
      </c>
      <c r="H207" s="1004">
        <v>45.644328717994</v>
      </c>
      <c r="I207" s="1004">
        <v>46.409684850614099</v>
      </c>
      <c r="J207" s="1004">
        <v>47.418087435131397</v>
      </c>
      <c r="K207" s="1004">
        <v>48.834541558016497</v>
      </c>
      <c r="L207" s="1004">
        <v>50.988136520648602</v>
      </c>
      <c r="M207" s="1004">
        <v>52.530542437953102</v>
      </c>
      <c r="N207" s="1004">
        <v>53.530113206311299</v>
      </c>
      <c r="O207" s="1011">
        <v>48.140344700131799</v>
      </c>
    </row>
    <row r="208" spans="1:15" s="447" customFormat="1" ht="32.25" customHeight="1">
      <c r="A208" s="1006" t="s">
        <v>976</v>
      </c>
      <c r="B208" s="1007" t="s">
        <v>948</v>
      </c>
      <c r="C208" s="1008">
        <v>52.672348366900003</v>
      </c>
      <c r="D208" s="1008">
        <v>52.558823536399998</v>
      </c>
      <c r="E208" s="1008">
        <v>52.769623748900003</v>
      </c>
      <c r="F208" s="1008">
        <v>53.020785446200001</v>
      </c>
      <c r="G208" s="1008">
        <v>53.216202716799998</v>
      </c>
      <c r="H208" s="1008">
        <v>53.306871817800001</v>
      </c>
      <c r="I208" s="1008">
        <v>53.3733330194</v>
      </c>
      <c r="J208" s="1008"/>
      <c r="K208" s="1008" t="s">
        <v>973</v>
      </c>
      <c r="L208" s="1008" t="s">
        <v>973</v>
      </c>
      <c r="M208" s="1008" t="s">
        <v>973</v>
      </c>
      <c r="N208" s="1008" t="s">
        <v>973</v>
      </c>
      <c r="O208" s="1008" t="s">
        <v>974</v>
      </c>
    </row>
    <row r="209" spans="1:35" s="447" customFormat="1" ht="32.25" customHeight="1">
      <c r="A209" s="506" t="s">
        <v>977</v>
      </c>
      <c r="B209" s="1009" t="s">
        <v>353</v>
      </c>
      <c r="C209" s="1004">
        <v>1.88055485532578</v>
      </c>
      <c r="D209" s="1004">
        <v>1.89609138386131</v>
      </c>
      <c r="E209" s="1004">
        <v>1.92417237581812</v>
      </c>
      <c r="F209" s="1004">
        <v>1.95737182220263</v>
      </c>
      <c r="G209" s="1004">
        <v>1.9460938031404</v>
      </c>
      <c r="H209" s="1004">
        <v>1.9354227527183301</v>
      </c>
      <c r="I209" s="1004">
        <v>1.9453709622265301</v>
      </c>
      <c r="J209" s="1004">
        <v>1.9544731067429</v>
      </c>
      <c r="K209" s="1004">
        <v>1.96731384282852</v>
      </c>
      <c r="L209" s="1004">
        <v>1.99804521712622</v>
      </c>
      <c r="M209" s="1004">
        <v>2.09367193509935</v>
      </c>
      <c r="N209" s="1004">
        <v>2.1287401014131699</v>
      </c>
      <c r="O209" s="1005"/>
    </row>
    <row r="210" spans="1:35" s="447" customFormat="1" ht="32.25" customHeight="1">
      <c r="A210" s="1013" t="s">
        <v>978</v>
      </c>
      <c r="B210" s="1007" t="s">
        <v>948</v>
      </c>
      <c r="C210" s="1008">
        <v>2.2054902151000002</v>
      </c>
      <c r="D210" s="1008">
        <v>2.2548977097999998</v>
      </c>
      <c r="E210" s="1008">
        <v>2.2744317718999998</v>
      </c>
      <c r="F210" s="1008">
        <v>2.3179409869000001</v>
      </c>
      <c r="G210" s="1008">
        <v>2.2916152904999998</v>
      </c>
      <c r="H210" s="1008">
        <v>2.2855078945999998</v>
      </c>
      <c r="I210" s="1008">
        <v>2.2727794272000001</v>
      </c>
      <c r="J210" s="1008"/>
      <c r="K210" s="1008">
        <v>0</v>
      </c>
      <c r="L210" s="1008">
        <v>0</v>
      </c>
      <c r="M210" s="1008">
        <v>0</v>
      </c>
      <c r="N210" s="1008">
        <v>0</v>
      </c>
      <c r="O210" s="1005"/>
    </row>
    <row r="211" spans="1:35" s="447" customFormat="1" ht="32.25" customHeight="1">
      <c r="A211" s="1002" t="s">
        <v>979</v>
      </c>
      <c r="B211" s="1009" t="s">
        <v>353</v>
      </c>
      <c r="C211" s="1004">
        <v>45.746392223259498</v>
      </c>
      <c r="D211" s="1004">
        <v>46.009141078319701</v>
      </c>
      <c r="E211" s="1004">
        <v>46.455748813712901</v>
      </c>
      <c r="F211" s="1004">
        <v>46.576206220549501</v>
      </c>
      <c r="G211" s="1004">
        <v>46.859237659711397</v>
      </c>
      <c r="H211" s="1004">
        <v>47.318032375284197</v>
      </c>
      <c r="I211" s="1004">
        <v>48.092962199185102</v>
      </c>
      <c r="J211" s="1004">
        <v>49.108176452147902</v>
      </c>
      <c r="K211" s="1004">
        <v>50.536500193738298</v>
      </c>
      <c r="L211" s="1004">
        <v>52.692114141594402</v>
      </c>
      <c r="M211" s="1004">
        <v>54.2404474604485</v>
      </c>
      <c r="N211" s="1004">
        <v>55.231159496572097</v>
      </c>
      <c r="O211" s="1010">
        <v>49.825601764622803</v>
      </c>
    </row>
    <row r="212" spans="1:35" s="447" customFormat="1" ht="30" customHeight="1">
      <c r="A212" s="1016" t="s">
        <v>980</v>
      </c>
      <c r="B212" s="1007" t="s">
        <v>948</v>
      </c>
      <c r="C212" s="1008">
        <v>54.4156562569</v>
      </c>
      <c r="D212" s="1008">
        <v>54.301939349599998</v>
      </c>
      <c r="E212" s="1008">
        <v>54.492123340200003</v>
      </c>
      <c r="F212" s="1008">
        <v>54.743556332200001</v>
      </c>
      <c r="G212" s="1008">
        <v>54.942401050400001</v>
      </c>
      <c r="H212" s="1008">
        <v>55.042236942300001</v>
      </c>
      <c r="I212" s="1008">
        <v>55.122773581799997</v>
      </c>
      <c r="J212" s="1008"/>
      <c r="K212" s="1008" t="s">
        <v>973</v>
      </c>
      <c r="L212" s="1008" t="s">
        <v>973</v>
      </c>
      <c r="M212" s="1008" t="s">
        <v>973</v>
      </c>
      <c r="N212" s="1008" t="s">
        <v>973</v>
      </c>
      <c r="O212" s="1008" t="s">
        <v>974</v>
      </c>
    </row>
    <row r="213" spans="1:35" s="447" customFormat="1" ht="30" customHeight="1">
      <c r="A213" s="1017" t="s">
        <v>981</v>
      </c>
      <c r="B213" s="1009" t="s">
        <v>353</v>
      </c>
      <c r="C213" s="1018">
        <v>4.2353194007481401</v>
      </c>
      <c r="D213" s="1018">
        <v>4.1559420867032904</v>
      </c>
      <c r="E213" s="1018">
        <v>4.12916314676671</v>
      </c>
      <c r="F213" s="1018">
        <v>4.08719241191843</v>
      </c>
      <c r="G213" s="1018">
        <v>4.0028723334249099</v>
      </c>
      <c r="H213" s="1018">
        <v>3.95925767940484</v>
      </c>
      <c r="I213" s="1018">
        <v>3.9130104785684998</v>
      </c>
      <c r="J213" s="1018">
        <v>3.9333617754652899</v>
      </c>
      <c r="K213" s="1018">
        <v>4.0357609530250498</v>
      </c>
      <c r="L213" s="1018">
        <v>4.1920111959787603</v>
      </c>
      <c r="M213" s="1018">
        <v>4.2548417370551697</v>
      </c>
      <c r="N213" s="1018">
        <v>4.2506215670585803</v>
      </c>
      <c r="O213" s="1011">
        <v>4.0930688710125303</v>
      </c>
    </row>
    <row r="214" spans="1:35" s="447" customFormat="1" ht="30" customHeight="1">
      <c r="A214" s="1019" t="s">
        <v>981</v>
      </c>
      <c r="B214" s="1007" t="s">
        <v>948</v>
      </c>
      <c r="C214" s="1008">
        <v>4.2203821902999996</v>
      </c>
      <c r="D214" s="1008">
        <v>4.2252793638000004</v>
      </c>
      <c r="E214" s="1008">
        <v>4.1660047467999997</v>
      </c>
      <c r="F214" s="1008">
        <v>4.1114061149000003</v>
      </c>
      <c r="G214" s="1008">
        <v>4.0401884433999999</v>
      </c>
      <c r="H214" s="1008">
        <v>3.9770831149000001</v>
      </c>
      <c r="I214" s="1008">
        <v>3.9501648679999999</v>
      </c>
      <c r="J214" s="1008"/>
      <c r="K214" s="1008" t="s">
        <v>973</v>
      </c>
      <c r="L214" s="1008" t="s">
        <v>973</v>
      </c>
      <c r="M214" s="1008" t="s">
        <v>973</v>
      </c>
      <c r="N214" s="1008" t="s">
        <v>973</v>
      </c>
      <c r="O214" s="1008" t="s">
        <v>974</v>
      </c>
    </row>
    <row r="215" spans="1:35" s="447" customFormat="1" ht="30" customHeight="1">
      <c r="A215" s="1020" t="s">
        <v>982</v>
      </c>
      <c r="B215" s="1009" t="s">
        <v>353</v>
      </c>
      <c r="C215" s="1018">
        <v>3.5454425018421598</v>
      </c>
      <c r="D215" s="1018">
        <v>3.4959272894531401</v>
      </c>
      <c r="E215" s="1018">
        <v>3.4879032145430102</v>
      </c>
      <c r="F215" s="1018">
        <v>3.4688364493277</v>
      </c>
      <c r="G215" s="1018">
        <v>3.4282663622549001</v>
      </c>
      <c r="H215" s="1018">
        <v>3.3994901374190301</v>
      </c>
      <c r="I215" s="1018">
        <v>3.3838844719573999</v>
      </c>
      <c r="J215" s="1018">
        <v>3.3915606713626198</v>
      </c>
      <c r="K215" s="1018">
        <v>3.46875589537881</v>
      </c>
      <c r="L215" s="1018">
        <v>3.56682169203911</v>
      </c>
      <c r="M215" s="1018">
        <v>3.6036226930629498</v>
      </c>
      <c r="N215" s="1018">
        <v>3.5871825923093601</v>
      </c>
      <c r="O215" s="1011">
        <v>3.48353103526662</v>
      </c>
    </row>
    <row r="216" spans="1:35" s="447" customFormat="1" ht="30" customHeight="1">
      <c r="A216" s="1025" t="s">
        <v>982</v>
      </c>
      <c r="B216" s="1009" t="s">
        <v>948</v>
      </c>
      <c r="C216" s="1023">
        <v>3.5758458141</v>
      </c>
      <c r="D216" s="1023">
        <v>3.5534493676999999</v>
      </c>
      <c r="E216" s="1023">
        <v>3.5242125144999998</v>
      </c>
      <c r="F216" s="1023">
        <v>3.4893341418000001</v>
      </c>
      <c r="G216" s="1023">
        <v>3.4590839981000001</v>
      </c>
      <c r="H216" s="1023">
        <v>3.4228319442999999</v>
      </c>
      <c r="I216" s="1023">
        <v>3.4098100179999999</v>
      </c>
      <c r="J216" s="1023"/>
      <c r="K216" s="1023" t="s">
        <v>973</v>
      </c>
      <c r="L216" s="1023" t="s">
        <v>973</v>
      </c>
      <c r="M216" s="1023" t="s">
        <v>973</v>
      </c>
      <c r="N216" s="1023" t="s">
        <v>973</v>
      </c>
      <c r="O216" s="1008" t="s">
        <v>974</v>
      </c>
    </row>
    <row r="217" spans="1:35" s="447" customFormat="1" ht="12" customHeight="1">
      <c r="A217" s="1026" t="s">
        <v>987</v>
      </c>
      <c r="B217" s="446"/>
      <c r="C217" s="1027"/>
      <c r="D217" s="1027"/>
      <c r="E217" s="1027"/>
      <c r="F217" s="1027"/>
      <c r="G217" s="1027"/>
      <c r="H217" s="1027"/>
      <c r="I217" s="1027"/>
      <c r="J217" s="1027"/>
      <c r="K217" s="1027"/>
      <c r="L217" s="1027"/>
      <c r="M217" s="1027"/>
      <c r="N217" s="1027"/>
      <c r="R217" s="841"/>
      <c r="S217" s="841"/>
      <c r="T217" s="841"/>
      <c r="U217" s="841"/>
      <c r="V217" s="1028"/>
      <c r="W217" s="1004"/>
      <c r="X217" s="1004"/>
      <c r="Y217" s="1004"/>
      <c r="Z217" s="1004"/>
      <c r="AA217" s="1004"/>
      <c r="AB217" s="1004"/>
      <c r="AC217" s="1004"/>
      <c r="AD217" s="1004"/>
      <c r="AE217" s="1004"/>
      <c r="AF217" s="1004"/>
      <c r="AG217" s="1004"/>
      <c r="AH217" s="1004"/>
      <c r="AI217" s="1029"/>
    </row>
    <row r="218" spans="1:35" s="447" customFormat="1" ht="12" customHeight="1">
      <c r="A218" s="865" t="s">
        <v>988</v>
      </c>
      <c r="B218" s="446"/>
      <c r="C218" s="1027"/>
      <c r="D218" s="1027"/>
      <c r="E218" s="1027"/>
      <c r="F218" s="1027"/>
      <c r="G218" s="1027"/>
      <c r="H218" s="1027"/>
      <c r="I218" s="1027"/>
      <c r="J218" s="1027"/>
      <c r="K218" s="1027"/>
      <c r="L218" s="1027"/>
      <c r="M218" s="1027"/>
      <c r="N218" s="1027"/>
      <c r="R218" s="841"/>
      <c r="S218" s="841"/>
      <c r="T218" s="1030"/>
      <c r="U218" s="841"/>
      <c r="V218" s="1028"/>
      <c r="AG218" s="1031"/>
      <c r="AI218" s="1029"/>
    </row>
    <row r="219" spans="1:35" s="447" customFormat="1" ht="12" customHeight="1">
      <c r="A219" s="865" t="s">
        <v>989</v>
      </c>
      <c r="B219" s="446"/>
      <c r="C219" s="1027"/>
      <c r="D219" s="1027"/>
      <c r="E219" s="1027"/>
      <c r="F219" s="1027"/>
      <c r="G219" s="1027"/>
      <c r="H219" s="1027"/>
      <c r="I219" s="1027"/>
      <c r="J219" s="1027"/>
      <c r="K219" s="1027"/>
      <c r="L219" s="1027"/>
      <c r="M219" s="1027"/>
      <c r="N219" s="1027"/>
      <c r="R219" s="1020"/>
      <c r="S219" s="1020"/>
      <c r="T219" s="1032"/>
      <c r="U219" s="841"/>
      <c r="V219" s="1028"/>
    </row>
    <row r="220" spans="1:35" s="447" customFormat="1" ht="12" customHeight="1">
      <c r="A220" s="1033" t="s">
        <v>990</v>
      </c>
      <c r="B220" s="446"/>
      <c r="C220" s="1027"/>
      <c r="D220" s="1027"/>
      <c r="E220" s="1027"/>
      <c r="F220" s="1027"/>
      <c r="G220" s="1027"/>
      <c r="H220" s="1027"/>
      <c r="I220" s="1027"/>
      <c r="J220" s="1027"/>
      <c r="K220" s="1027"/>
      <c r="L220" s="1027"/>
      <c r="M220" s="1027"/>
      <c r="N220" s="1027"/>
      <c r="R220" s="1020"/>
      <c r="S220" s="1020"/>
      <c r="T220" s="841"/>
      <c r="U220" s="841"/>
      <c r="V220" s="1028"/>
    </row>
    <row r="221" spans="1:35" s="447" customFormat="1" ht="12" customHeight="1">
      <c r="A221" s="1033" t="s">
        <v>991</v>
      </c>
      <c r="B221" s="446"/>
      <c r="C221" s="1027"/>
      <c r="D221" s="1027"/>
      <c r="E221" s="1027"/>
      <c r="F221" s="1027"/>
      <c r="G221" s="1027"/>
      <c r="H221" s="1027"/>
      <c r="I221" s="1027"/>
      <c r="J221" s="1027"/>
      <c r="K221" s="1027"/>
      <c r="L221" s="1027"/>
      <c r="M221" s="1027"/>
      <c r="N221" s="1027"/>
      <c r="R221" s="841"/>
      <c r="S221" s="841"/>
      <c r="T221" s="841"/>
      <c r="U221" s="841"/>
      <c r="V221" s="1028"/>
    </row>
    <row r="222" spans="1:35" s="447" customFormat="1" ht="13.5" customHeight="1">
      <c r="A222" s="865" t="s">
        <v>992</v>
      </c>
      <c r="B222" s="446"/>
      <c r="C222" s="1027"/>
      <c r="D222" s="1027"/>
      <c r="E222" s="1027"/>
      <c r="F222" s="1027"/>
      <c r="G222" s="1027"/>
      <c r="H222" s="1027"/>
      <c r="I222" s="1027"/>
      <c r="J222" s="1027"/>
      <c r="K222" s="1027"/>
      <c r="L222" s="1027"/>
      <c r="M222" s="1027"/>
      <c r="N222" s="1027"/>
      <c r="R222" s="1030"/>
      <c r="S222" s="841"/>
      <c r="T222" s="1020"/>
      <c r="U222" s="1034"/>
      <c r="V222" s="1028"/>
    </row>
    <row r="223" spans="1:35" ht="13.5" customHeight="1">
      <c r="A223" s="1712" t="s">
        <v>1264</v>
      </c>
    </row>
  </sheetData>
  <hyperlinks>
    <hyperlink ref="A223" location="Inhaltsverzeichnis!A1" display="Zurück zum Inhaltsverzeichnis" xr:uid="{56154370-2F07-4DBD-97A1-E134A24EEFB7}"/>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0F7F1-F9F2-4B99-BC30-DEFB0552E90F}">
  <sheetPr>
    <tabColor rgb="FF80CDEC"/>
    <pageSetUpPr fitToPage="1"/>
  </sheetPr>
  <dimension ref="A1:AI111"/>
  <sheetViews>
    <sheetView showGridLines="0" showZeros="0" zoomScale="130" zoomScaleNormal="130" workbookViewId="0"/>
  </sheetViews>
  <sheetFormatPr baseColWidth="10" defaultColWidth="10" defaultRowHeight="13.5" customHeight="1"/>
  <cols>
    <col min="1" max="1" width="13.625" style="464" customWidth="1"/>
    <col min="2" max="2" width="0.625" style="464" customWidth="1"/>
    <col min="3" max="3" width="4.75" style="464" customWidth="1"/>
    <col min="4" max="4" width="4.875" style="464" customWidth="1"/>
    <col min="5" max="5" width="5" style="464" customWidth="1"/>
    <col min="6" max="6" width="4.75" style="464" customWidth="1"/>
    <col min="7" max="7" width="4.625" style="464" customWidth="1"/>
    <col min="8" max="8" width="4.75" style="464" customWidth="1"/>
    <col min="9" max="9" width="4.625" style="464" customWidth="1"/>
    <col min="10" max="10" width="5" style="464" customWidth="1"/>
    <col min="11" max="11" width="4.875" style="464" customWidth="1"/>
    <col min="12" max="12" width="4.75" style="464" customWidth="1"/>
    <col min="13" max="13" width="5.125" style="464" customWidth="1"/>
    <col min="14" max="14" width="5.25" style="464" customWidth="1"/>
    <col min="15" max="15" width="8.75" style="464" customWidth="1"/>
    <col min="16" max="24" width="10" style="464"/>
    <col min="25" max="25" width="26.125" style="464" customWidth="1"/>
    <col min="26" max="26" width="19" style="464" customWidth="1"/>
    <col min="27" max="16384" width="10" style="464"/>
  </cols>
  <sheetData>
    <row r="1" spans="1:29" s="982" customFormat="1" ht="20.25" customHeight="1">
      <c r="A1" s="979" t="s">
        <v>993</v>
      </c>
      <c r="B1" s="980"/>
      <c r="C1" s="979"/>
      <c r="D1" s="979"/>
      <c r="E1" s="979"/>
      <c r="F1" s="979"/>
      <c r="G1" s="979"/>
      <c r="H1" s="979"/>
      <c r="I1" s="979"/>
      <c r="J1" s="979"/>
      <c r="K1" s="463"/>
      <c r="L1" s="463"/>
      <c r="M1" s="463"/>
      <c r="N1" s="981"/>
      <c r="O1" s="981"/>
      <c r="Y1" s="983" t="s">
        <v>946</v>
      </c>
      <c r="Z1" s="983" t="s">
        <v>947</v>
      </c>
      <c r="AA1" s="983" t="s">
        <v>948</v>
      </c>
    </row>
    <row r="2" spans="1:29" s="982" customFormat="1" ht="13.5" customHeight="1">
      <c r="A2" s="449" t="s">
        <v>949</v>
      </c>
      <c r="B2" s="984"/>
      <c r="C2" s="449"/>
      <c r="D2" s="449"/>
      <c r="E2" s="449"/>
      <c r="F2" s="449"/>
      <c r="G2" s="449"/>
      <c r="H2" s="449"/>
      <c r="I2" s="449"/>
      <c r="J2" s="449"/>
      <c r="K2" s="449"/>
      <c r="L2" s="449"/>
      <c r="M2" s="449"/>
      <c r="N2" s="985"/>
      <c r="O2" s="985"/>
      <c r="R2" s="1014"/>
      <c r="T2" s="1035"/>
      <c r="U2" s="1035"/>
      <c r="V2" s="1035"/>
      <c r="W2" s="1035"/>
      <c r="X2" s="1035"/>
      <c r="Y2" s="983" t="s">
        <v>950</v>
      </c>
      <c r="Z2" s="983" t="s">
        <v>947</v>
      </c>
      <c r="AA2" s="983" t="s">
        <v>353</v>
      </c>
    </row>
    <row r="3" spans="1:29" s="982" customFormat="1" ht="13.5" customHeight="1">
      <c r="A3" s="449" t="s">
        <v>994</v>
      </c>
      <c r="B3" s="984"/>
      <c r="C3" s="449"/>
      <c r="D3" s="449"/>
      <c r="E3" s="449"/>
      <c r="F3" s="449"/>
      <c r="G3" s="449"/>
      <c r="H3" s="449"/>
      <c r="I3" s="449"/>
      <c r="J3" s="449"/>
      <c r="K3" s="449"/>
      <c r="L3" s="449"/>
      <c r="M3" s="449"/>
      <c r="N3" s="985"/>
      <c r="O3" s="985"/>
      <c r="R3" s="1014"/>
      <c r="T3" s="1035"/>
      <c r="U3" s="1035"/>
      <c r="V3" s="1035"/>
      <c r="W3" s="1035"/>
      <c r="X3" s="1035"/>
      <c r="Y3" s="983" t="s">
        <v>1</v>
      </c>
      <c r="Z3" s="983"/>
      <c r="AA3" s="983"/>
    </row>
    <row r="4" spans="1:29" s="982" customFormat="1" ht="13.5" customHeight="1">
      <c r="A4" s="449" t="s">
        <v>952</v>
      </c>
      <c r="B4" s="984"/>
      <c r="C4" s="449"/>
      <c r="D4" s="449"/>
      <c r="E4" s="449"/>
      <c r="F4" s="449"/>
      <c r="G4" s="449"/>
      <c r="H4" s="449"/>
      <c r="I4" s="449"/>
      <c r="J4" s="449"/>
      <c r="K4" s="449"/>
      <c r="L4" s="449"/>
      <c r="M4" s="449"/>
      <c r="N4" s="985"/>
      <c r="O4" s="985"/>
      <c r="T4" s="1035"/>
      <c r="U4" s="1035"/>
      <c r="V4" s="1035"/>
      <c r="W4" s="1035"/>
      <c r="X4" s="1035"/>
      <c r="Y4" s="983" t="s">
        <v>953</v>
      </c>
      <c r="Z4" s="983" t="s">
        <v>954</v>
      </c>
      <c r="AA4" s="983" t="s">
        <v>948</v>
      </c>
    </row>
    <row r="5" spans="1:29" s="447" customFormat="1" ht="18.75" customHeight="1">
      <c r="A5" s="986" t="s">
        <v>955</v>
      </c>
      <c r="B5" s="987"/>
      <c r="C5" s="988" t="s">
        <v>956</v>
      </c>
      <c r="D5" s="989"/>
      <c r="E5" s="989"/>
      <c r="F5" s="989"/>
      <c r="G5" s="989"/>
      <c r="H5" s="989"/>
      <c r="I5" s="989"/>
      <c r="J5" s="989"/>
      <c r="K5" s="989"/>
      <c r="L5" s="989"/>
      <c r="M5" s="989"/>
      <c r="N5" s="990"/>
      <c r="O5" s="991" t="s">
        <v>957</v>
      </c>
      <c r="Y5" s="983" t="s">
        <v>958</v>
      </c>
      <c r="Z5" s="983" t="s">
        <v>954</v>
      </c>
      <c r="AA5" s="446" t="s">
        <v>353</v>
      </c>
    </row>
    <row r="6" spans="1:29" s="447" customFormat="1" ht="21" customHeight="1">
      <c r="A6" s="992" t="s">
        <v>959</v>
      </c>
      <c r="B6" s="993" t="s">
        <v>274</v>
      </c>
      <c r="C6" s="994" t="s">
        <v>575</v>
      </c>
      <c r="D6" s="995" t="s">
        <v>576</v>
      </c>
      <c r="E6" s="995" t="s">
        <v>960</v>
      </c>
      <c r="F6" s="995" t="s">
        <v>961</v>
      </c>
      <c r="G6" s="995" t="s">
        <v>266</v>
      </c>
      <c r="H6" s="995" t="s">
        <v>962</v>
      </c>
      <c r="I6" s="995" t="s">
        <v>963</v>
      </c>
      <c r="J6" s="995" t="s">
        <v>269</v>
      </c>
      <c r="K6" s="995" t="s">
        <v>964</v>
      </c>
      <c r="L6" s="995" t="s">
        <v>271</v>
      </c>
      <c r="M6" s="995" t="s">
        <v>272</v>
      </c>
      <c r="N6" s="996" t="s">
        <v>574</v>
      </c>
      <c r="O6" s="997" t="s">
        <v>965</v>
      </c>
      <c r="Y6" s="1035" t="s">
        <v>1</v>
      </c>
    </row>
    <row r="7" spans="1:29" s="447" customFormat="1" ht="13.5" customHeight="1">
      <c r="A7" s="998" t="s">
        <v>507</v>
      </c>
      <c r="B7" s="999"/>
      <c r="C7" s="1000"/>
      <c r="D7" s="1000"/>
      <c r="E7" s="1000"/>
      <c r="F7" s="1000"/>
      <c r="G7" s="1000"/>
      <c r="H7" s="1000"/>
      <c r="I7" s="1000"/>
      <c r="J7" s="1000"/>
      <c r="K7" s="1000"/>
      <c r="L7" s="1000"/>
      <c r="M7" s="1000"/>
      <c r="N7" s="1000"/>
      <c r="O7" s="1001"/>
      <c r="Y7" s="1035"/>
    </row>
    <row r="8" spans="1:29" s="447" customFormat="1" ht="32.25" customHeight="1">
      <c r="A8" s="1002" t="s">
        <v>971</v>
      </c>
      <c r="B8" s="1036" t="s">
        <v>353</v>
      </c>
      <c r="C8" s="1004">
        <v>58.163414958456002</v>
      </c>
      <c r="D8" s="1004">
        <v>57.4151564984871</v>
      </c>
      <c r="E8" s="1004">
        <v>57.298867755293301</v>
      </c>
      <c r="F8" s="1004">
        <v>55.3873840677849</v>
      </c>
      <c r="G8" s="1004">
        <v>55.464838487173999</v>
      </c>
      <c r="H8" s="1004">
        <v>55.017531851164101</v>
      </c>
      <c r="I8" s="1004">
        <v>55.107346195636097</v>
      </c>
      <c r="J8" s="1004">
        <v>55.480261378926301</v>
      </c>
      <c r="K8" s="1004">
        <v>57.607165656257799</v>
      </c>
      <c r="L8" s="1004">
        <v>60.979592425378897</v>
      </c>
      <c r="M8" s="1004">
        <v>62.083670812561401</v>
      </c>
      <c r="N8" s="1004">
        <v>62.651764248975503</v>
      </c>
      <c r="O8" s="1011">
        <v>58.552585035428997</v>
      </c>
    </row>
    <row r="9" spans="1:29" s="447" customFormat="1" ht="32.25" customHeight="1">
      <c r="A9" s="1006" t="s">
        <v>972</v>
      </c>
      <c r="B9" s="1037" t="s">
        <v>948</v>
      </c>
      <c r="C9" s="1008">
        <v>63.304573400800003</v>
      </c>
      <c r="D9" s="1008">
        <v>63.230636837600002</v>
      </c>
      <c r="E9" s="1008">
        <v>63.755511030999998</v>
      </c>
      <c r="F9" s="1008">
        <v>63.681800166800002</v>
      </c>
      <c r="G9" s="1008">
        <v>64.144969785699999</v>
      </c>
      <c r="H9" s="1008">
        <v>64.199043060199998</v>
      </c>
      <c r="I9" s="1008">
        <v>64.077699881599997</v>
      </c>
      <c r="J9" s="1008"/>
      <c r="K9" s="1008" t="s">
        <v>973</v>
      </c>
      <c r="L9" s="1008" t="s">
        <v>973</v>
      </c>
      <c r="M9" s="1008" t="s">
        <v>973</v>
      </c>
      <c r="N9" s="1008" t="s">
        <v>973</v>
      </c>
      <c r="O9" s="1008" t="s">
        <v>974</v>
      </c>
    </row>
    <row r="10" spans="1:29" s="447" customFormat="1" ht="32.25" customHeight="1">
      <c r="A10" s="1002" t="s">
        <v>975</v>
      </c>
      <c r="B10" s="1036" t="s">
        <v>353</v>
      </c>
      <c r="C10" s="1004">
        <v>57.3586765666589</v>
      </c>
      <c r="D10" s="1004">
        <v>57.361916172574901</v>
      </c>
      <c r="E10" s="1004">
        <v>57.398611323948302</v>
      </c>
      <c r="F10" s="1004">
        <v>55.5600405768458</v>
      </c>
      <c r="G10" s="1004">
        <v>55.8524497626006</v>
      </c>
      <c r="H10" s="1004">
        <v>55.898658605917198</v>
      </c>
      <c r="I10" s="1004">
        <v>56.118986931766599</v>
      </c>
      <c r="J10" s="1004">
        <v>56.4739400384898</v>
      </c>
      <c r="K10" s="1004">
        <v>57.720306064332398</v>
      </c>
      <c r="L10" s="1004">
        <v>60.238592531976401</v>
      </c>
      <c r="M10" s="1004">
        <v>60.943610819414303</v>
      </c>
      <c r="N10" s="1004">
        <v>61.548668331077799</v>
      </c>
      <c r="O10" s="1011">
        <v>58.567264151122899</v>
      </c>
    </row>
    <row r="11" spans="1:29" s="447" customFormat="1" ht="32.25" customHeight="1">
      <c r="A11" s="1006" t="s">
        <v>976</v>
      </c>
      <c r="B11" s="1037" t="s">
        <v>948</v>
      </c>
      <c r="C11" s="1008">
        <v>62.4373675951</v>
      </c>
      <c r="D11" s="1008">
        <v>62.857448233200003</v>
      </c>
      <c r="E11" s="1008">
        <v>63.730406214699997</v>
      </c>
      <c r="F11" s="1008">
        <v>63.914802961200003</v>
      </c>
      <c r="G11" s="1008">
        <v>64.626211700900001</v>
      </c>
      <c r="H11" s="1008">
        <v>64.990175359800006</v>
      </c>
      <c r="I11" s="1008">
        <v>65.070117203999999</v>
      </c>
      <c r="J11" s="1008"/>
      <c r="K11" s="1008" t="s">
        <v>973</v>
      </c>
      <c r="L11" s="1008" t="s">
        <v>973</v>
      </c>
      <c r="M11" s="1008" t="s">
        <v>973</v>
      </c>
      <c r="N11" s="1008" t="s">
        <v>973</v>
      </c>
      <c r="O11" s="1008" t="s">
        <v>974</v>
      </c>
    </row>
    <row r="12" spans="1:29" s="447" customFormat="1" ht="32.25" customHeight="1">
      <c r="A12" s="1002" t="s">
        <v>979</v>
      </c>
      <c r="B12" s="1036" t="s">
        <v>353</v>
      </c>
      <c r="C12" s="1004">
        <v>59.964674974183097</v>
      </c>
      <c r="D12" s="1004">
        <v>59.944160440551798</v>
      </c>
      <c r="E12" s="1004">
        <v>59.970668053527902</v>
      </c>
      <c r="F12" s="1004">
        <v>58.066758124207801</v>
      </c>
      <c r="G12" s="1004">
        <v>58.371105592778697</v>
      </c>
      <c r="H12" s="1004">
        <v>58.451937896647301</v>
      </c>
      <c r="I12" s="1004">
        <v>58.702547350701998</v>
      </c>
      <c r="J12" s="1004">
        <v>59.100165754993597</v>
      </c>
      <c r="K12" s="1004">
        <v>60.386144313455702</v>
      </c>
      <c r="L12" s="1004">
        <v>62.934767945377303</v>
      </c>
      <c r="M12" s="1004">
        <v>63.670212680055897</v>
      </c>
      <c r="N12" s="1004">
        <v>64.221756281441699</v>
      </c>
      <c r="O12" s="1011">
        <v>61.173802459631801</v>
      </c>
    </row>
    <row r="13" spans="1:29" s="447" customFormat="1" ht="30" customHeight="1">
      <c r="A13" s="1016" t="s">
        <v>980</v>
      </c>
      <c r="B13" s="1037" t="s">
        <v>948</v>
      </c>
      <c r="C13" s="1008">
        <v>65.1223555097</v>
      </c>
      <c r="D13" s="1008">
        <v>65.561018939799993</v>
      </c>
      <c r="E13" s="1008">
        <v>66.390086893900005</v>
      </c>
      <c r="F13" s="1008">
        <v>66.521559848699994</v>
      </c>
      <c r="G13" s="1008">
        <v>67.179124344100003</v>
      </c>
      <c r="H13" s="1008">
        <v>67.603832593700005</v>
      </c>
      <c r="I13" s="1008">
        <v>67.701292676999998</v>
      </c>
      <c r="J13" s="1008"/>
      <c r="K13" s="1008" t="s">
        <v>973</v>
      </c>
      <c r="L13" s="1008" t="s">
        <v>973</v>
      </c>
      <c r="M13" s="1008" t="s">
        <v>973</v>
      </c>
      <c r="N13" s="1008" t="s">
        <v>973</v>
      </c>
      <c r="O13" s="1008" t="s">
        <v>974</v>
      </c>
    </row>
    <row r="14" spans="1:29" s="447" customFormat="1" ht="30" customHeight="1">
      <c r="A14" s="1017" t="s">
        <v>981</v>
      </c>
      <c r="B14" s="1036" t="s">
        <v>353</v>
      </c>
      <c r="C14" s="1018">
        <v>4.30415727819131</v>
      </c>
      <c r="D14" s="1018">
        <v>4.1751874078677096</v>
      </c>
      <c r="E14" s="1018">
        <v>4.1489950558979398</v>
      </c>
      <c r="F14" s="1018">
        <v>4.1050819597892501</v>
      </c>
      <c r="G14" s="1018">
        <v>4.0137667943364903</v>
      </c>
      <c r="H14" s="1018">
        <v>3.9403456609976102</v>
      </c>
      <c r="I14" s="1018">
        <v>3.88644701254966</v>
      </c>
      <c r="J14" s="1018">
        <v>3.8649028622700001</v>
      </c>
      <c r="K14" s="1018">
        <v>4.0197349303334198</v>
      </c>
      <c r="L14" s="1018">
        <v>4.1706202206683196</v>
      </c>
      <c r="M14" s="1018">
        <v>4.2632424750416904</v>
      </c>
      <c r="N14" s="1018">
        <v>4.2909250460973203</v>
      </c>
      <c r="O14" s="1011">
        <v>4.09328756629849</v>
      </c>
      <c r="Z14" s="1012"/>
      <c r="AA14" s="982"/>
      <c r="AB14" s="982"/>
      <c r="AC14" s="982"/>
    </row>
    <row r="15" spans="1:29" s="447" customFormat="1" ht="30" customHeight="1">
      <c r="A15" s="1019" t="s">
        <v>981</v>
      </c>
      <c r="B15" s="1037" t="s">
        <v>948</v>
      </c>
      <c r="C15" s="1038">
        <v>4.2915620346000001</v>
      </c>
      <c r="D15" s="1038">
        <v>4.2061150059000001</v>
      </c>
      <c r="E15" s="1038">
        <v>4.1405373232000002</v>
      </c>
      <c r="F15" s="1038">
        <v>4.0798317647999998</v>
      </c>
      <c r="G15" s="1038">
        <v>3.9841484822000002</v>
      </c>
      <c r="H15" s="1038">
        <v>3.9293781508999999</v>
      </c>
      <c r="I15" s="1038">
        <v>3.8756138232000001</v>
      </c>
      <c r="J15" s="1038"/>
      <c r="K15" s="1038" t="s">
        <v>973</v>
      </c>
      <c r="L15" s="1038" t="s">
        <v>973</v>
      </c>
      <c r="M15" s="1038" t="s">
        <v>973</v>
      </c>
      <c r="N15" s="1038" t="s">
        <v>973</v>
      </c>
      <c r="O15" s="1008" t="s">
        <v>974</v>
      </c>
      <c r="Z15" s="1014"/>
      <c r="AA15" s="982"/>
      <c r="AB15" s="1015"/>
      <c r="AC15" s="1015"/>
    </row>
    <row r="16" spans="1:29" s="447" customFormat="1" ht="30" customHeight="1">
      <c r="A16" s="1020" t="s">
        <v>982</v>
      </c>
      <c r="B16" s="1036" t="s">
        <v>353</v>
      </c>
      <c r="C16" s="1018">
        <v>3.3761783597765298</v>
      </c>
      <c r="D16" s="1018">
        <v>3.2896117833233398</v>
      </c>
      <c r="E16" s="1018">
        <v>3.2717151383197001</v>
      </c>
      <c r="F16" s="1018">
        <v>3.2854930300332899</v>
      </c>
      <c r="G16" s="1018">
        <v>3.2989272298375898</v>
      </c>
      <c r="H16" s="1018">
        <v>3.2337155756090499</v>
      </c>
      <c r="I16" s="1018">
        <v>3.2402791959094599</v>
      </c>
      <c r="J16" s="1018">
        <v>3.2594796011760501</v>
      </c>
      <c r="K16" s="1018">
        <v>3.3593271942340701</v>
      </c>
      <c r="L16" s="1018">
        <v>3.4557064422353099</v>
      </c>
      <c r="M16" s="1018">
        <v>3.4851374161425301</v>
      </c>
      <c r="N16" s="1018">
        <v>3.4575288079267299</v>
      </c>
      <c r="O16" s="1011">
        <v>3.3310750610481499</v>
      </c>
    </row>
    <row r="17" spans="1:15" s="447" customFormat="1" ht="30" customHeight="1">
      <c r="A17" s="1021" t="s">
        <v>982</v>
      </c>
      <c r="B17" s="1039" t="s">
        <v>948</v>
      </c>
      <c r="C17" s="1023">
        <v>3.4009447307</v>
      </c>
      <c r="D17" s="1023">
        <v>3.3437149594000002</v>
      </c>
      <c r="E17" s="1023">
        <v>3.3076311867000001</v>
      </c>
      <c r="F17" s="1023">
        <v>3.2891203251999999</v>
      </c>
      <c r="G17" s="1023">
        <v>3.2971721077999998</v>
      </c>
      <c r="H17" s="1023">
        <v>3.2623908748999999</v>
      </c>
      <c r="I17" s="1023">
        <v>3.2524200878</v>
      </c>
      <c r="J17" s="1023"/>
      <c r="K17" s="1023" t="s">
        <v>973</v>
      </c>
      <c r="L17" s="1023" t="s">
        <v>973</v>
      </c>
      <c r="M17" s="1023" t="s">
        <v>973</v>
      </c>
      <c r="N17" s="1023" t="s">
        <v>973</v>
      </c>
      <c r="O17" s="1040" t="s">
        <v>974</v>
      </c>
    </row>
    <row r="18" spans="1:15" s="447" customFormat="1" ht="13.5" customHeight="1">
      <c r="A18" s="998" t="s">
        <v>508</v>
      </c>
      <c r="B18" s="999"/>
      <c r="C18" s="1000"/>
      <c r="D18" s="1000"/>
      <c r="E18" s="1000"/>
      <c r="F18" s="1000"/>
      <c r="G18" s="1000"/>
      <c r="H18" s="1000"/>
      <c r="I18" s="1000"/>
      <c r="J18" s="1000"/>
      <c r="K18" s="1000"/>
      <c r="L18" s="1000"/>
      <c r="M18" s="1000"/>
      <c r="N18" s="1000"/>
      <c r="O18" s="1001"/>
    </row>
    <row r="19" spans="1:15" s="447" customFormat="1" ht="32.25" customHeight="1">
      <c r="A19" s="1002" t="s">
        <v>971</v>
      </c>
      <c r="B19" s="1036" t="s">
        <v>353</v>
      </c>
      <c r="C19" s="1004">
        <v>56.690003872187297</v>
      </c>
      <c r="D19" s="1004">
        <v>56.186151892467898</v>
      </c>
      <c r="E19" s="1004">
        <v>56.239710365104898</v>
      </c>
      <c r="F19" s="1004">
        <v>56.028271045170499</v>
      </c>
      <c r="G19" s="1004">
        <v>55.987086435276503</v>
      </c>
      <c r="H19" s="1004">
        <v>55.725744053982901</v>
      </c>
      <c r="I19" s="1004">
        <v>55.924735571814701</v>
      </c>
      <c r="J19" s="1004">
        <v>56.380963096536597</v>
      </c>
      <c r="K19" s="1004">
        <v>58.199079560290897</v>
      </c>
      <c r="L19" s="1004">
        <v>60.501241788769299</v>
      </c>
      <c r="M19" s="1004">
        <v>62.309366753897997</v>
      </c>
      <c r="N19" s="1004">
        <v>63.284734866663001</v>
      </c>
      <c r="O19" s="1011">
        <v>58.151527033377199</v>
      </c>
    </row>
    <row r="20" spans="1:15" s="447" customFormat="1" ht="32.25" customHeight="1">
      <c r="A20" s="1006" t="s">
        <v>972</v>
      </c>
      <c r="B20" s="1037" t="s">
        <v>948</v>
      </c>
      <c r="C20" s="1008">
        <v>63.533139112699999</v>
      </c>
      <c r="D20" s="1008">
        <v>64.070683715300007</v>
      </c>
      <c r="E20" s="1008">
        <v>64.767694071799994</v>
      </c>
      <c r="F20" s="1008">
        <v>64.704241625400002</v>
      </c>
      <c r="G20" s="1008">
        <v>64.895618266599996</v>
      </c>
      <c r="H20" s="1008">
        <v>64.936001537600006</v>
      </c>
      <c r="I20" s="1008">
        <v>65.431853787199998</v>
      </c>
      <c r="J20" s="1008"/>
      <c r="K20" s="1008" t="s">
        <v>973</v>
      </c>
      <c r="L20" s="1008" t="s">
        <v>973</v>
      </c>
      <c r="M20" s="1008" t="s">
        <v>973</v>
      </c>
      <c r="N20" s="1008" t="s">
        <v>973</v>
      </c>
      <c r="O20" s="1008" t="s">
        <v>974</v>
      </c>
    </row>
    <row r="21" spans="1:15" s="447" customFormat="1" ht="32.25" customHeight="1">
      <c r="A21" s="1002" t="s">
        <v>975</v>
      </c>
      <c r="B21" s="1036" t="s">
        <v>353</v>
      </c>
      <c r="C21" s="1004">
        <v>55.715347340510199</v>
      </c>
      <c r="D21" s="1004">
        <v>55.942757589099301</v>
      </c>
      <c r="E21" s="1004">
        <v>56.130536861885098</v>
      </c>
      <c r="F21" s="1004">
        <v>56.026564202428702</v>
      </c>
      <c r="G21" s="1004">
        <v>56.265501470540002</v>
      </c>
      <c r="H21" s="1004">
        <v>56.382618493309003</v>
      </c>
      <c r="I21" s="1004">
        <v>56.7274227832009</v>
      </c>
      <c r="J21" s="1004">
        <v>57.119633410324802</v>
      </c>
      <c r="K21" s="1004">
        <v>58.073485229838496</v>
      </c>
      <c r="L21" s="1004">
        <v>59.549351120556601</v>
      </c>
      <c r="M21" s="1004">
        <v>60.909646859660803</v>
      </c>
      <c r="N21" s="1004">
        <v>61.870506838081702</v>
      </c>
      <c r="O21" s="1011">
        <v>57.956960862372597</v>
      </c>
    </row>
    <row r="22" spans="1:15" s="447" customFormat="1" ht="32.25" customHeight="1">
      <c r="A22" s="1006" t="s">
        <v>976</v>
      </c>
      <c r="B22" s="1037" t="s">
        <v>948</v>
      </c>
      <c r="C22" s="1008">
        <v>62.506868924700001</v>
      </c>
      <c r="D22" s="1008">
        <v>63.412775987300002</v>
      </c>
      <c r="E22" s="1008">
        <v>64.494331110999994</v>
      </c>
      <c r="F22" s="1008">
        <v>64.724454922999996</v>
      </c>
      <c r="G22" s="1008">
        <v>65.173856269500007</v>
      </c>
      <c r="H22" s="1008">
        <v>65.543434030300006</v>
      </c>
      <c r="I22" s="1008">
        <v>66.103034997099996</v>
      </c>
      <c r="J22" s="1008"/>
      <c r="K22" s="1008" t="s">
        <v>973</v>
      </c>
      <c r="L22" s="1008" t="s">
        <v>973</v>
      </c>
      <c r="M22" s="1008" t="s">
        <v>973</v>
      </c>
      <c r="N22" s="1008" t="s">
        <v>973</v>
      </c>
      <c r="O22" s="1008" t="s">
        <v>974</v>
      </c>
    </row>
    <row r="23" spans="1:15" s="447" customFormat="1" ht="32.25" customHeight="1">
      <c r="A23" s="1002" t="s">
        <v>979</v>
      </c>
      <c r="B23" s="1036" t="s">
        <v>353</v>
      </c>
      <c r="C23" s="1004">
        <v>58.466213725305103</v>
      </c>
      <c r="D23" s="1004">
        <v>58.664797236188299</v>
      </c>
      <c r="E23" s="1004">
        <v>58.814596422273503</v>
      </c>
      <c r="F23" s="1004">
        <v>58.661845402612698</v>
      </c>
      <c r="G23" s="1004">
        <v>58.830641410176398</v>
      </c>
      <c r="H23" s="1004">
        <v>59.041916260759102</v>
      </c>
      <c r="I23" s="1004">
        <v>59.401453835032001</v>
      </c>
      <c r="J23" s="1004">
        <v>59.855260481208099</v>
      </c>
      <c r="K23" s="1004">
        <v>60.9186436128333</v>
      </c>
      <c r="L23" s="1004">
        <v>62.429561197634399</v>
      </c>
      <c r="M23" s="1004">
        <v>63.8471444900999</v>
      </c>
      <c r="N23" s="1004">
        <v>64.764946873756699</v>
      </c>
      <c r="O23" s="1011">
        <v>60.698789179100302</v>
      </c>
    </row>
    <row r="24" spans="1:15" s="447" customFormat="1" ht="30" customHeight="1">
      <c r="A24" s="1016" t="s">
        <v>980</v>
      </c>
      <c r="B24" s="1037" t="s">
        <v>948</v>
      </c>
      <c r="C24" s="1008">
        <v>65.411824122900001</v>
      </c>
      <c r="D24" s="1008">
        <v>66.270619048900002</v>
      </c>
      <c r="E24" s="1008">
        <v>67.330324854300002</v>
      </c>
      <c r="F24" s="1008">
        <v>67.468574808200003</v>
      </c>
      <c r="G24" s="1008">
        <v>67.890808689899998</v>
      </c>
      <c r="H24" s="1008">
        <v>68.301285917300007</v>
      </c>
      <c r="I24" s="1008">
        <v>68.877644161399999</v>
      </c>
      <c r="J24" s="1008"/>
      <c r="K24" s="1008" t="s">
        <v>973</v>
      </c>
      <c r="L24" s="1008" t="s">
        <v>973</v>
      </c>
      <c r="M24" s="1008" t="s">
        <v>973</v>
      </c>
      <c r="N24" s="1008" t="s">
        <v>973</v>
      </c>
      <c r="O24" s="1008" t="s">
        <v>974</v>
      </c>
    </row>
    <row r="25" spans="1:15" s="447" customFormat="1" ht="30" customHeight="1">
      <c r="A25" s="1017" t="s">
        <v>981</v>
      </c>
      <c r="B25" s="1036" t="s">
        <v>353</v>
      </c>
      <c r="C25" s="1018">
        <v>4.2975948129852597</v>
      </c>
      <c r="D25" s="1018">
        <v>4.1745104048383501</v>
      </c>
      <c r="E25" s="1018">
        <v>4.1539980024411802</v>
      </c>
      <c r="F25" s="1018">
        <v>4.1147430244201297</v>
      </c>
      <c r="G25" s="1018">
        <v>4.0241691978232499</v>
      </c>
      <c r="H25" s="1018">
        <v>3.9757176800037999</v>
      </c>
      <c r="I25" s="1018">
        <v>3.9328343225868898</v>
      </c>
      <c r="J25" s="1018">
        <v>3.9106108624344098</v>
      </c>
      <c r="K25" s="1018">
        <v>4.0410909798152401</v>
      </c>
      <c r="L25" s="1018">
        <v>4.1889368652690502</v>
      </c>
      <c r="M25" s="1018">
        <v>4.2938546362958698</v>
      </c>
      <c r="N25" s="1018">
        <v>4.3274808395022104</v>
      </c>
      <c r="O25" s="1011">
        <v>4.1147398398093804</v>
      </c>
    </row>
    <row r="26" spans="1:15" s="447" customFormat="1" ht="30" customHeight="1">
      <c r="A26" s="1019" t="s">
        <v>981</v>
      </c>
      <c r="B26" s="1037" t="s">
        <v>948</v>
      </c>
      <c r="C26" s="1038">
        <v>4.2877891498</v>
      </c>
      <c r="D26" s="1038">
        <v>4.2331014311999997</v>
      </c>
      <c r="E26" s="1038">
        <v>4.1716677898999999</v>
      </c>
      <c r="F26" s="1038">
        <v>4.1108531896000002</v>
      </c>
      <c r="G26" s="1038">
        <v>4.0167132731999997</v>
      </c>
      <c r="H26" s="1038">
        <v>3.9578622837999999</v>
      </c>
      <c r="I26" s="1038">
        <v>3.9354366232000002</v>
      </c>
      <c r="J26" s="1038"/>
      <c r="K26" s="1038" t="s">
        <v>973</v>
      </c>
      <c r="L26" s="1038" t="s">
        <v>973</v>
      </c>
      <c r="M26" s="1038" t="s">
        <v>973</v>
      </c>
      <c r="N26" s="1038" t="s">
        <v>973</v>
      </c>
      <c r="O26" s="1008" t="s">
        <v>974</v>
      </c>
    </row>
    <row r="27" spans="1:15" s="447" customFormat="1" ht="30" customHeight="1">
      <c r="A27" s="1020" t="s">
        <v>982</v>
      </c>
      <c r="B27" s="1036" t="s">
        <v>353</v>
      </c>
      <c r="C27" s="1018">
        <v>3.3984569569861498</v>
      </c>
      <c r="D27" s="1018">
        <v>3.3216229631662801</v>
      </c>
      <c r="E27" s="1018">
        <v>3.3059365585484102</v>
      </c>
      <c r="F27" s="1018">
        <v>3.31115310811346</v>
      </c>
      <c r="G27" s="1018">
        <v>3.3156332085529501</v>
      </c>
      <c r="H27" s="1018">
        <v>3.2639904659660299</v>
      </c>
      <c r="I27" s="1018">
        <v>3.2627763220412</v>
      </c>
      <c r="J27" s="1018">
        <v>3.2950621124676398</v>
      </c>
      <c r="K27" s="1018">
        <v>3.39782112185818</v>
      </c>
      <c r="L27" s="1018">
        <v>3.4780520793574001</v>
      </c>
      <c r="M27" s="1018">
        <v>3.50213169722152</v>
      </c>
      <c r="N27" s="1018">
        <v>3.48039675056383</v>
      </c>
      <c r="O27" s="1011">
        <v>3.35689015646805</v>
      </c>
    </row>
    <row r="28" spans="1:15" s="447" customFormat="1" ht="30" customHeight="1">
      <c r="A28" s="1021" t="s">
        <v>982</v>
      </c>
      <c r="B28" s="1039" t="s">
        <v>948</v>
      </c>
      <c r="C28" s="1023">
        <v>3.4192438763999999</v>
      </c>
      <c r="D28" s="1023">
        <v>3.3746943764999999</v>
      </c>
      <c r="E28" s="1023">
        <v>3.3310688208000001</v>
      </c>
      <c r="F28" s="1023">
        <v>3.3091395283999998</v>
      </c>
      <c r="G28" s="1023">
        <v>3.3212529804000002</v>
      </c>
      <c r="H28" s="1023">
        <v>3.2893537766000001</v>
      </c>
      <c r="I28" s="1023">
        <v>3.2922718038999998</v>
      </c>
      <c r="J28" s="1023"/>
      <c r="K28" s="1023" t="s">
        <v>973</v>
      </c>
      <c r="L28" s="1023" t="s">
        <v>973</v>
      </c>
      <c r="M28" s="1023" t="s">
        <v>973</v>
      </c>
      <c r="N28" s="1023" t="s">
        <v>973</v>
      </c>
      <c r="O28" s="1040" t="s">
        <v>974</v>
      </c>
    </row>
    <row r="29" spans="1:15" s="447" customFormat="1" ht="13.5" customHeight="1">
      <c r="A29" s="998" t="s">
        <v>983</v>
      </c>
      <c r="B29" s="999"/>
      <c r="C29" s="1000"/>
      <c r="D29" s="1000"/>
      <c r="E29" s="1000"/>
      <c r="F29" s="1000"/>
      <c r="G29" s="1000"/>
      <c r="H29" s="1000"/>
      <c r="I29" s="1000"/>
      <c r="J29" s="1000"/>
      <c r="K29" s="1000"/>
      <c r="L29" s="1000"/>
      <c r="M29" s="1000"/>
      <c r="N29" s="1000"/>
      <c r="O29" s="1001"/>
    </row>
    <row r="30" spans="1:15" s="447" customFormat="1" ht="32.25" customHeight="1">
      <c r="A30" s="1002" t="s">
        <v>971</v>
      </c>
      <c r="B30" s="1036" t="s">
        <v>353</v>
      </c>
      <c r="C30" s="1004">
        <v>56.399418310690102</v>
      </c>
      <c r="D30" s="1004">
        <v>55.689566390313097</v>
      </c>
      <c r="E30" s="1004">
        <v>55.8401754018169</v>
      </c>
      <c r="F30" s="1004">
        <v>55.683992738825602</v>
      </c>
      <c r="G30" s="1004">
        <v>55.514927607364697</v>
      </c>
      <c r="H30" s="1004">
        <v>55.192776731302203</v>
      </c>
      <c r="I30" s="1004">
        <v>55.164225893116701</v>
      </c>
      <c r="J30" s="1004">
        <v>55.426403756386797</v>
      </c>
      <c r="K30" s="1004">
        <v>57.276273927378199</v>
      </c>
      <c r="L30" s="1004">
        <v>60.010484542668401</v>
      </c>
      <c r="M30" s="1004">
        <v>61.647978722021399</v>
      </c>
      <c r="N30" s="1004">
        <v>62.839855212266798</v>
      </c>
      <c r="O30" s="1011">
        <v>57.563396922223099</v>
      </c>
    </row>
    <row r="31" spans="1:15" s="447" customFormat="1" ht="32.25" customHeight="1">
      <c r="A31" s="1006" t="s">
        <v>972</v>
      </c>
      <c r="B31" s="1037" t="s">
        <v>948</v>
      </c>
      <c r="C31" s="1008">
        <v>62.911488788200003</v>
      </c>
      <c r="D31" s="1008">
        <v>63.787721945999998</v>
      </c>
      <c r="E31" s="1008">
        <v>64.066513680699998</v>
      </c>
      <c r="F31" s="1008">
        <v>63.961826061300002</v>
      </c>
      <c r="G31" s="1008">
        <v>63.792071316300003</v>
      </c>
      <c r="H31" s="1008">
        <v>63.831740438899999</v>
      </c>
      <c r="I31" s="1008">
        <v>63.660291964999999</v>
      </c>
      <c r="J31" s="1008"/>
      <c r="K31" s="1008" t="s">
        <v>973</v>
      </c>
      <c r="L31" s="1008" t="s">
        <v>973</v>
      </c>
      <c r="M31" s="1008" t="s">
        <v>973</v>
      </c>
      <c r="N31" s="1008" t="s">
        <v>973</v>
      </c>
      <c r="O31" s="1008" t="s">
        <v>974</v>
      </c>
    </row>
    <row r="32" spans="1:15" s="447" customFormat="1" ht="32.25" customHeight="1">
      <c r="A32" s="1002" t="s">
        <v>975</v>
      </c>
      <c r="B32" s="1036" t="s">
        <v>353</v>
      </c>
      <c r="C32" s="1004">
        <v>55.137376542474499</v>
      </c>
      <c r="D32" s="1004">
        <v>55.171094013441802</v>
      </c>
      <c r="E32" s="1004">
        <v>55.514565267691097</v>
      </c>
      <c r="F32" s="1004">
        <v>55.561293847231603</v>
      </c>
      <c r="G32" s="1004">
        <v>55.905959089634102</v>
      </c>
      <c r="H32" s="1004">
        <v>55.895816554304901</v>
      </c>
      <c r="I32" s="1004">
        <v>56.094869413538603</v>
      </c>
      <c r="J32" s="1004">
        <v>56.173187461799202</v>
      </c>
      <c r="K32" s="1004">
        <v>57.145741588092498</v>
      </c>
      <c r="L32" s="1004">
        <v>58.775086078965103</v>
      </c>
      <c r="M32" s="1004">
        <v>60.051727973539002</v>
      </c>
      <c r="N32" s="1004">
        <v>61.323982706801701</v>
      </c>
      <c r="O32" s="1011">
        <v>57.281280561625998</v>
      </c>
    </row>
    <row r="33" spans="1:15" s="447" customFormat="1" ht="32.25" customHeight="1">
      <c r="A33" s="1006" t="s">
        <v>976</v>
      </c>
      <c r="B33" s="1037" t="s">
        <v>948</v>
      </c>
      <c r="C33" s="1008">
        <v>61.292515826600003</v>
      </c>
      <c r="D33" s="1008">
        <v>62.528896210799999</v>
      </c>
      <c r="E33" s="1008">
        <v>63.240783211199997</v>
      </c>
      <c r="F33" s="1008">
        <v>63.484620246399999</v>
      </c>
      <c r="G33" s="1008">
        <v>63.769709002699997</v>
      </c>
      <c r="H33" s="1008">
        <v>64.105702783799998</v>
      </c>
      <c r="I33" s="1008">
        <v>64.212601061699999</v>
      </c>
      <c r="J33" s="1008"/>
      <c r="K33" s="1008" t="s">
        <v>973</v>
      </c>
      <c r="L33" s="1008" t="s">
        <v>973</v>
      </c>
      <c r="M33" s="1008" t="s">
        <v>973</v>
      </c>
      <c r="N33" s="1008" t="s">
        <v>973</v>
      </c>
      <c r="O33" s="1008" t="s">
        <v>974</v>
      </c>
    </row>
    <row r="34" spans="1:15" s="447" customFormat="1" ht="32.25" customHeight="1">
      <c r="A34" s="1002" t="s">
        <v>979</v>
      </c>
      <c r="B34" s="1036" t="s">
        <v>353</v>
      </c>
      <c r="C34" s="1004">
        <v>57.808314680274101</v>
      </c>
      <c r="D34" s="1004">
        <v>57.8723201771368</v>
      </c>
      <c r="E34" s="1004">
        <v>58.191843744280902</v>
      </c>
      <c r="F34" s="1004">
        <v>58.262750488457797</v>
      </c>
      <c r="G34" s="1004">
        <v>58.610817281537798</v>
      </c>
      <c r="H34" s="1004">
        <v>58.603618814260997</v>
      </c>
      <c r="I34" s="1004">
        <v>58.856000766497601</v>
      </c>
      <c r="J34" s="1004">
        <v>58.924827947207604</v>
      </c>
      <c r="K34" s="1004">
        <v>59.913976857211999</v>
      </c>
      <c r="L34" s="1004">
        <v>61.549346559824997</v>
      </c>
      <c r="M34" s="1004">
        <v>62.802539763376402</v>
      </c>
      <c r="N34" s="1004">
        <v>64.061881449696898</v>
      </c>
      <c r="O34" s="1011">
        <v>60.005475870368898</v>
      </c>
    </row>
    <row r="35" spans="1:15" s="447" customFormat="1" ht="30" customHeight="1">
      <c r="A35" s="1016" t="s">
        <v>980</v>
      </c>
      <c r="B35" s="1037" t="s">
        <v>948</v>
      </c>
      <c r="C35" s="1008">
        <v>63.975065220600001</v>
      </c>
      <c r="D35" s="1008">
        <v>65.236861488200006</v>
      </c>
      <c r="E35" s="1008">
        <v>65.999041328299995</v>
      </c>
      <c r="F35" s="1008">
        <v>66.177626945399993</v>
      </c>
      <c r="G35" s="1008">
        <v>66.518433741999999</v>
      </c>
      <c r="H35" s="1008">
        <v>66.8722276604</v>
      </c>
      <c r="I35" s="1008">
        <v>67.012840400599998</v>
      </c>
      <c r="J35" s="1008"/>
      <c r="K35" s="1008" t="s">
        <v>973</v>
      </c>
      <c r="L35" s="1008" t="s">
        <v>973</v>
      </c>
      <c r="M35" s="1008" t="s">
        <v>973</v>
      </c>
      <c r="N35" s="1008" t="s">
        <v>973</v>
      </c>
      <c r="O35" s="1008" t="s">
        <v>974</v>
      </c>
    </row>
    <row r="36" spans="1:15" s="447" customFormat="1" ht="30" customHeight="1">
      <c r="A36" s="1017" t="s">
        <v>981</v>
      </c>
      <c r="B36" s="1036" t="s">
        <v>353</v>
      </c>
      <c r="C36" s="1018">
        <v>4.4684987589163896</v>
      </c>
      <c r="D36" s="1018">
        <v>4.3322975100497896</v>
      </c>
      <c r="E36" s="1018">
        <v>4.2910762869788002</v>
      </c>
      <c r="F36" s="1018">
        <v>4.2447489086676704</v>
      </c>
      <c r="G36" s="1018">
        <v>4.1119995147484198</v>
      </c>
      <c r="H36" s="1018">
        <v>4.0466200675605597</v>
      </c>
      <c r="I36" s="1018">
        <v>3.9745257437210801</v>
      </c>
      <c r="J36" s="1018">
        <v>3.9960455553023699</v>
      </c>
      <c r="K36" s="1018">
        <v>4.14523788428101</v>
      </c>
      <c r="L36" s="1018">
        <v>4.3397323474474696</v>
      </c>
      <c r="M36" s="1018">
        <v>4.4692387908585003</v>
      </c>
      <c r="N36" s="1018">
        <v>4.4453386832275896</v>
      </c>
      <c r="O36" s="1011">
        <v>4.2319220546413296</v>
      </c>
    </row>
    <row r="37" spans="1:15" s="447" customFormat="1" ht="30" customHeight="1">
      <c r="A37" s="1019" t="s">
        <v>981</v>
      </c>
      <c r="B37" s="1037" t="s">
        <v>948</v>
      </c>
      <c r="C37" s="1038">
        <v>4.4316715948000001</v>
      </c>
      <c r="D37" s="1038">
        <v>4.4031368205000003</v>
      </c>
      <c r="E37" s="1038">
        <v>4.3267119311000002</v>
      </c>
      <c r="F37" s="1038">
        <v>4.2463828541000002</v>
      </c>
      <c r="G37" s="1038">
        <v>4.1093007570999998</v>
      </c>
      <c r="H37" s="1038">
        <v>4.0698761777000003</v>
      </c>
      <c r="I37" s="1038">
        <v>4.0242838654000002</v>
      </c>
      <c r="J37" s="1038"/>
      <c r="K37" s="1038" t="s">
        <v>973</v>
      </c>
      <c r="L37" s="1038" t="s">
        <v>973</v>
      </c>
      <c r="M37" s="1038" t="s">
        <v>973</v>
      </c>
      <c r="N37" s="1038" t="s">
        <v>973</v>
      </c>
      <c r="O37" s="1008" t="s">
        <v>974</v>
      </c>
    </row>
    <row r="38" spans="1:15" s="447" customFormat="1" ht="30" customHeight="1">
      <c r="A38" s="1020" t="s">
        <v>982</v>
      </c>
      <c r="B38" s="1036" t="s">
        <v>353</v>
      </c>
      <c r="C38" s="1018">
        <v>3.3531317774404799</v>
      </c>
      <c r="D38" s="1018">
        <v>3.27675413708192</v>
      </c>
      <c r="E38" s="1018">
        <v>3.2608181924062398</v>
      </c>
      <c r="F38" s="1018">
        <v>3.2471678117857001</v>
      </c>
      <c r="G38" s="1018">
        <v>3.2240333087368702</v>
      </c>
      <c r="H38" s="1018">
        <v>3.1988402207875799</v>
      </c>
      <c r="I38" s="1018">
        <v>3.1989512427565501</v>
      </c>
      <c r="J38" s="1018">
        <v>3.2268333376221801</v>
      </c>
      <c r="K38" s="1018">
        <v>3.3224533312806499</v>
      </c>
      <c r="L38" s="1018">
        <v>3.4368156257648499</v>
      </c>
      <c r="M38" s="1018">
        <v>3.42344289595427</v>
      </c>
      <c r="N38" s="1018">
        <v>3.4218290667288902</v>
      </c>
      <c r="O38" s="1011">
        <v>3.29406751456475</v>
      </c>
    </row>
    <row r="39" spans="1:15" s="447" customFormat="1" ht="30" customHeight="1">
      <c r="A39" s="1021" t="s">
        <v>982</v>
      </c>
      <c r="B39" s="1039" t="s">
        <v>948</v>
      </c>
      <c r="C39" s="1023">
        <v>3.4545669983999998</v>
      </c>
      <c r="D39" s="1023">
        <v>3.3908258685999999</v>
      </c>
      <c r="E39" s="1023">
        <v>3.3473209031</v>
      </c>
      <c r="F39" s="1023">
        <v>3.3257855802999998</v>
      </c>
      <c r="G39" s="1023">
        <v>3.3218838493999998</v>
      </c>
      <c r="H39" s="1023">
        <v>3.2819787533000002</v>
      </c>
      <c r="I39" s="1023">
        <v>3.2513120719000002</v>
      </c>
      <c r="J39" s="1023"/>
      <c r="K39" s="1023" t="s">
        <v>973</v>
      </c>
      <c r="L39" s="1023" t="s">
        <v>973</v>
      </c>
      <c r="M39" s="1023" t="s">
        <v>973</v>
      </c>
      <c r="N39" s="1023" t="s">
        <v>973</v>
      </c>
      <c r="O39" s="1040" t="s">
        <v>974</v>
      </c>
    </row>
    <row r="40" spans="1:15" s="447" customFormat="1" ht="13.5" customHeight="1">
      <c r="A40" s="998" t="s">
        <v>984</v>
      </c>
      <c r="B40" s="999"/>
      <c r="C40" s="1000"/>
      <c r="D40" s="1000"/>
      <c r="E40" s="1000"/>
      <c r="F40" s="1000"/>
      <c r="G40" s="1000"/>
      <c r="H40" s="1000"/>
      <c r="I40" s="1000"/>
      <c r="J40" s="1000"/>
      <c r="K40" s="1000"/>
      <c r="L40" s="1000"/>
      <c r="M40" s="1000"/>
      <c r="N40" s="1000"/>
      <c r="O40" s="1001"/>
    </row>
    <row r="41" spans="1:15" s="447" customFormat="1" ht="32.25" customHeight="1">
      <c r="A41" s="1002" t="s">
        <v>971</v>
      </c>
      <c r="B41" s="1036" t="s">
        <v>353</v>
      </c>
      <c r="C41" s="1004">
        <v>59.316457587087797</v>
      </c>
      <c r="D41" s="1004">
        <v>58.381159057886798</v>
      </c>
      <c r="E41" s="1004">
        <v>58.423796968529302</v>
      </c>
      <c r="F41" s="1004">
        <v>57.740631883375102</v>
      </c>
      <c r="G41" s="1004">
        <v>57.067836668917003</v>
      </c>
      <c r="H41" s="1004">
        <v>56.874547275909599</v>
      </c>
      <c r="I41" s="1004">
        <v>57.225003849691099</v>
      </c>
      <c r="J41" s="1004">
        <v>58.379278997763699</v>
      </c>
      <c r="K41" s="1004">
        <v>60.747186647497998</v>
      </c>
      <c r="L41" s="1004">
        <v>63.811553207272603</v>
      </c>
      <c r="M41" s="1004">
        <v>64.818584256942898</v>
      </c>
      <c r="N41" s="1004">
        <v>64.554783891003098</v>
      </c>
      <c r="O41" s="1011">
        <v>59.865567129100903</v>
      </c>
    </row>
    <row r="42" spans="1:15" s="447" customFormat="1" ht="32.25" customHeight="1">
      <c r="A42" s="1006" t="s">
        <v>972</v>
      </c>
      <c r="B42" s="1037" t="s">
        <v>948</v>
      </c>
      <c r="C42" s="1008">
        <v>64.965406018799996</v>
      </c>
      <c r="D42" s="1008">
        <v>65.8851876425</v>
      </c>
      <c r="E42" s="1008">
        <v>65.595082996800002</v>
      </c>
      <c r="F42" s="1008">
        <v>65.620953757699994</v>
      </c>
      <c r="G42" s="1008">
        <v>65.266336374700003</v>
      </c>
      <c r="H42" s="1008">
        <v>65.146663832599998</v>
      </c>
      <c r="I42" s="1008">
        <v>66.274986737800006</v>
      </c>
      <c r="J42" s="1008"/>
      <c r="K42" s="1008" t="s">
        <v>973</v>
      </c>
      <c r="L42" s="1008" t="s">
        <v>973</v>
      </c>
      <c r="M42" s="1008" t="s">
        <v>973</v>
      </c>
      <c r="N42" s="1008" t="s">
        <v>973</v>
      </c>
      <c r="O42" s="1008" t="s">
        <v>974</v>
      </c>
    </row>
    <row r="43" spans="1:15" s="447" customFormat="1" ht="32.25" customHeight="1">
      <c r="A43" s="1002" t="s">
        <v>975</v>
      </c>
      <c r="B43" s="1036" t="s">
        <v>353</v>
      </c>
      <c r="C43" s="1004">
        <v>57.599085840154999</v>
      </c>
      <c r="D43" s="1004">
        <v>57.480340699374402</v>
      </c>
      <c r="E43" s="1004">
        <v>57.717806620373203</v>
      </c>
      <c r="F43" s="1004">
        <v>57.5660409286399</v>
      </c>
      <c r="G43" s="1004">
        <v>57.845312113340299</v>
      </c>
      <c r="H43" s="1004">
        <v>58.054190815695101</v>
      </c>
      <c r="I43" s="1004">
        <v>58.479263102164097</v>
      </c>
      <c r="J43" s="1004">
        <v>59.377253031176203</v>
      </c>
      <c r="K43" s="1004">
        <v>60.578164580040202</v>
      </c>
      <c r="L43" s="1004">
        <v>61.917428748579702</v>
      </c>
      <c r="M43" s="1004">
        <v>62.387283778047902</v>
      </c>
      <c r="N43" s="1004">
        <v>62.401766534860201</v>
      </c>
      <c r="O43" s="1011">
        <v>59.436237858080901</v>
      </c>
    </row>
    <row r="44" spans="1:15" s="447" customFormat="1" ht="32.25" customHeight="1">
      <c r="A44" s="1006" t="s">
        <v>976</v>
      </c>
      <c r="B44" s="1037" t="s">
        <v>948</v>
      </c>
      <c r="C44" s="1008">
        <v>63.124145949400003</v>
      </c>
      <c r="D44" s="1008">
        <v>63.900117657599999</v>
      </c>
      <c r="E44" s="1008">
        <v>64.158384084999994</v>
      </c>
      <c r="F44" s="1008">
        <v>64.651919324900007</v>
      </c>
      <c r="G44" s="1008">
        <v>65.000850339699994</v>
      </c>
      <c r="H44" s="1008">
        <v>65.241279209300004</v>
      </c>
      <c r="I44" s="1008">
        <v>66.910186449199998</v>
      </c>
      <c r="J44" s="1008"/>
      <c r="K44" s="1008" t="s">
        <v>973</v>
      </c>
      <c r="L44" s="1008" t="s">
        <v>973</v>
      </c>
      <c r="M44" s="1008" t="s">
        <v>973</v>
      </c>
      <c r="N44" s="1008" t="s">
        <v>973</v>
      </c>
      <c r="O44" s="1008" t="s">
        <v>974</v>
      </c>
    </row>
    <row r="45" spans="1:15" s="447" customFormat="1" ht="32.25" customHeight="1">
      <c r="A45" s="1002" t="s">
        <v>979</v>
      </c>
      <c r="B45" s="1036" t="s">
        <v>353</v>
      </c>
      <c r="C45" s="1004">
        <v>59.706931347924701</v>
      </c>
      <c r="D45" s="1004">
        <v>59.608819222166602</v>
      </c>
      <c r="E45" s="1004">
        <v>59.840591196577201</v>
      </c>
      <c r="F45" s="1004">
        <v>59.655163763554903</v>
      </c>
      <c r="G45" s="1004">
        <v>59.905111846367298</v>
      </c>
      <c r="H45" s="1004">
        <v>60.105818359821797</v>
      </c>
      <c r="I45" s="1004">
        <v>60.5073831197667</v>
      </c>
      <c r="J45" s="1004">
        <v>61.388969020746202</v>
      </c>
      <c r="K45" s="1004">
        <v>62.579112927797603</v>
      </c>
      <c r="L45" s="1004">
        <v>63.8977883215654</v>
      </c>
      <c r="M45" s="1004">
        <v>64.380998095931503</v>
      </c>
      <c r="N45" s="1004">
        <v>64.394798003764095</v>
      </c>
      <c r="O45" s="1011">
        <v>61.484050898317101</v>
      </c>
    </row>
    <row r="46" spans="1:15" s="447" customFormat="1" ht="30" customHeight="1">
      <c r="A46" s="1016" t="s">
        <v>980</v>
      </c>
      <c r="B46" s="1037" t="s">
        <v>948</v>
      </c>
      <c r="C46" s="1008">
        <v>65.124715303299993</v>
      </c>
      <c r="D46" s="1008">
        <v>65.899465653600004</v>
      </c>
      <c r="E46" s="1008">
        <v>66.144060186800004</v>
      </c>
      <c r="F46" s="1008">
        <v>66.645673639099996</v>
      </c>
      <c r="G46" s="1008">
        <v>66.9848827231</v>
      </c>
      <c r="H46" s="1008">
        <v>67.2300533059</v>
      </c>
      <c r="I46" s="1008">
        <v>68.890978292400007</v>
      </c>
      <c r="J46" s="1008"/>
      <c r="K46" s="1008" t="s">
        <v>973</v>
      </c>
      <c r="L46" s="1008" t="s">
        <v>973</v>
      </c>
      <c r="M46" s="1008" t="s">
        <v>973</v>
      </c>
      <c r="N46" s="1008" t="s">
        <v>973</v>
      </c>
      <c r="O46" s="1008" t="s">
        <v>974</v>
      </c>
    </row>
    <row r="47" spans="1:15" s="447" customFormat="1" ht="30" customHeight="1">
      <c r="A47" s="1017" t="s">
        <v>981</v>
      </c>
      <c r="B47" s="1036" t="s">
        <v>353</v>
      </c>
      <c r="C47" s="1018">
        <v>4.38484210398118</v>
      </c>
      <c r="D47" s="1018">
        <v>4.2918726908806102</v>
      </c>
      <c r="E47" s="1018">
        <v>4.2734608802539098</v>
      </c>
      <c r="F47" s="1018">
        <v>4.1930856540451504</v>
      </c>
      <c r="G47" s="1018">
        <v>4.0064408847218402</v>
      </c>
      <c r="H47" s="1018">
        <v>3.9555310989736099</v>
      </c>
      <c r="I47" s="1018">
        <v>3.9417344381275101</v>
      </c>
      <c r="J47" s="1018">
        <v>3.9825283449324602</v>
      </c>
      <c r="K47" s="1018">
        <v>4.0838891697531903</v>
      </c>
      <c r="L47" s="1018">
        <v>4.2630576088441696</v>
      </c>
      <c r="M47" s="1018">
        <v>4.3568310558528198</v>
      </c>
      <c r="N47" s="1018">
        <v>4.35531642685973</v>
      </c>
      <c r="O47" s="1011">
        <v>4.1680495324963598</v>
      </c>
    </row>
    <row r="48" spans="1:15" s="447" customFormat="1" ht="30" customHeight="1">
      <c r="A48" s="1019" t="s">
        <v>981</v>
      </c>
      <c r="B48" s="1037" t="s">
        <v>948</v>
      </c>
      <c r="C48" s="1038">
        <v>4.3438040088000003</v>
      </c>
      <c r="D48" s="1038">
        <v>4.3611418123999997</v>
      </c>
      <c r="E48" s="1038">
        <v>4.3094777064000001</v>
      </c>
      <c r="F48" s="1038">
        <v>4.2338211451000003</v>
      </c>
      <c r="G48" s="1038">
        <v>4.0636100146</v>
      </c>
      <c r="H48" s="1038">
        <v>4.0365025155999996</v>
      </c>
      <c r="I48" s="1038">
        <v>3.9967679593000001</v>
      </c>
      <c r="J48" s="1038"/>
      <c r="K48" s="1038" t="s">
        <v>973</v>
      </c>
      <c r="L48" s="1038" t="s">
        <v>973</v>
      </c>
      <c r="M48" s="1038" t="s">
        <v>973</v>
      </c>
      <c r="N48" s="1038" t="s">
        <v>973</v>
      </c>
      <c r="O48" s="1008" t="s">
        <v>974</v>
      </c>
    </row>
    <row r="49" spans="1:15" s="447" customFormat="1" ht="30" customHeight="1">
      <c r="A49" s="1020" t="s">
        <v>982</v>
      </c>
      <c r="B49" s="1036" t="s">
        <v>353</v>
      </c>
      <c r="C49" s="1018">
        <v>3.37430016213907</v>
      </c>
      <c r="D49" s="1018">
        <v>3.3235197125803899</v>
      </c>
      <c r="E49" s="1018">
        <v>3.3071801797376699</v>
      </c>
      <c r="F49" s="1018">
        <v>3.28741385257117</v>
      </c>
      <c r="G49" s="1018">
        <v>3.2852300493951998</v>
      </c>
      <c r="H49" s="1018">
        <v>3.2659085434668498</v>
      </c>
      <c r="I49" s="1018">
        <v>3.2667642239477699</v>
      </c>
      <c r="J49" s="1018">
        <v>3.2731602653701302</v>
      </c>
      <c r="K49" s="1018">
        <v>3.3637570424912302</v>
      </c>
      <c r="L49" s="1018">
        <v>3.4644067212792198</v>
      </c>
      <c r="M49" s="1018">
        <v>3.47211207050383</v>
      </c>
      <c r="N49" s="1018">
        <v>3.4366241762049299</v>
      </c>
      <c r="O49" s="1011">
        <v>3.3404885592795899</v>
      </c>
    </row>
    <row r="50" spans="1:15" s="447" customFormat="1" ht="30" customHeight="1">
      <c r="A50" s="1021" t="s">
        <v>982</v>
      </c>
      <c r="B50" s="1039" t="s">
        <v>948</v>
      </c>
      <c r="C50" s="1023">
        <v>3.4008129156</v>
      </c>
      <c r="D50" s="1023">
        <v>3.4048074883999999</v>
      </c>
      <c r="E50" s="1023">
        <v>3.3697443501</v>
      </c>
      <c r="F50" s="1023">
        <v>3.3634325521999999</v>
      </c>
      <c r="G50" s="1023">
        <v>3.38992563</v>
      </c>
      <c r="H50" s="1023">
        <v>3.3624081269000001</v>
      </c>
      <c r="I50" s="1023">
        <v>3.323987029</v>
      </c>
      <c r="J50" s="1023"/>
      <c r="K50" s="1023" t="s">
        <v>973</v>
      </c>
      <c r="L50" s="1023" t="s">
        <v>973</v>
      </c>
      <c r="M50" s="1023" t="s">
        <v>973</v>
      </c>
      <c r="N50" s="1023" t="s">
        <v>973</v>
      </c>
      <c r="O50" s="1040" t="s">
        <v>974</v>
      </c>
    </row>
    <row r="51" spans="1:15" s="447" customFormat="1" ht="13.5" customHeight="1">
      <c r="A51" s="998" t="s">
        <v>848</v>
      </c>
      <c r="B51" s="999"/>
      <c r="C51" s="1000"/>
      <c r="D51" s="1000"/>
      <c r="E51" s="1000"/>
      <c r="F51" s="1000"/>
      <c r="G51" s="1000"/>
      <c r="H51" s="1000"/>
      <c r="I51" s="1000"/>
      <c r="J51" s="1000"/>
      <c r="K51" s="1000"/>
      <c r="L51" s="1000"/>
      <c r="M51" s="1000"/>
      <c r="N51" s="1000"/>
      <c r="O51" s="1001"/>
    </row>
    <row r="52" spans="1:15" s="447" customFormat="1" ht="32.25" customHeight="1">
      <c r="A52" s="1002" t="s">
        <v>971</v>
      </c>
      <c r="B52" s="1036" t="s">
        <v>353</v>
      </c>
      <c r="C52" s="1004">
        <v>54.124162393938803</v>
      </c>
      <c r="D52" s="1004">
        <v>53.428862989999999</v>
      </c>
      <c r="E52" s="1004">
        <v>53.490622078391603</v>
      </c>
      <c r="F52" s="1004">
        <v>53.241639208334803</v>
      </c>
      <c r="G52" s="1004">
        <v>53.004542893868297</v>
      </c>
      <c r="H52" s="1004">
        <v>52.829160318642899</v>
      </c>
      <c r="I52" s="1004">
        <v>53.337440482582402</v>
      </c>
      <c r="J52" s="1004">
        <v>53.793575087367103</v>
      </c>
      <c r="K52" s="1004">
        <v>55.857461452544399</v>
      </c>
      <c r="L52" s="1004">
        <v>58.292751091298797</v>
      </c>
      <c r="M52" s="1004">
        <v>60.007857071868003</v>
      </c>
      <c r="N52" s="1004">
        <v>60.395292199327102</v>
      </c>
      <c r="O52" s="1011">
        <v>56.288018740535897</v>
      </c>
    </row>
    <row r="53" spans="1:15" s="447" customFormat="1" ht="32.25" customHeight="1">
      <c r="A53" s="1006" t="s">
        <v>972</v>
      </c>
      <c r="B53" s="1037" t="s">
        <v>948</v>
      </c>
      <c r="C53" s="1008">
        <v>61.131667517700002</v>
      </c>
      <c r="D53" s="1008">
        <v>61.361393684600003</v>
      </c>
      <c r="E53" s="1008">
        <v>61.934665771699997</v>
      </c>
      <c r="F53" s="1008">
        <v>62.072708270699998</v>
      </c>
      <c r="G53" s="1008">
        <v>62.245824192699999</v>
      </c>
      <c r="H53" s="1008">
        <v>62.054789135900002</v>
      </c>
      <c r="I53" s="1008">
        <v>62.3515957113</v>
      </c>
      <c r="J53" s="1008"/>
      <c r="K53" s="1008" t="s">
        <v>973</v>
      </c>
      <c r="L53" s="1008" t="s">
        <v>973</v>
      </c>
      <c r="M53" s="1008" t="s">
        <v>973</v>
      </c>
      <c r="N53" s="1008" t="s">
        <v>973</v>
      </c>
      <c r="O53" s="1008" t="s">
        <v>974</v>
      </c>
    </row>
    <row r="54" spans="1:15" s="447" customFormat="1" ht="32.25" customHeight="1">
      <c r="A54" s="1002" t="s">
        <v>975</v>
      </c>
      <c r="B54" s="1036" t="s">
        <v>353</v>
      </c>
      <c r="C54" s="1004">
        <v>52.872494392673801</v>
      </c>
      <c r="D54" s="1004">
        <v>52.925469294616697</v>
      </c>
      <c r="E54" s="1004">
        <v>53.180239558483201</v>
      </c>
      <c r="F54" s="1004">
        <v>53.078449433242</v>
      </c>
      <c r="G54" s="1004">
        <v>53.434973581702998</v>
      </c>
      <c r="H54" s="1004">
        <v>53.568638140145502</v>
      </c>
      <c r="I54" s="1004">
        <v>54.248031966254899</v>
      </c>
      <c r="J54" s="1004">
        <v>54.763536873930903</v>
      </c>
      <c r="K54" s="1004">
        <v>55.934279443396903</v>
      </c>
      <c r="L54" s="1004">
        <v>57.181574289034998</v>
      </c>
      <c r="M54" s="1004">
        <v>58.429884001233802</v>
      </c>
      <c r="N54" s="1004">
        <v>58.957078704526403</v>
      </c>
      <c r="O54" s="1011">
        <v>56.052096969052002</v>
      </c>
    </row>
    <row r="55" spans="1:15" s="447" customFormat="1" ht="32.25" customHeight="1">
      <c r="A55" s="1006" t="s">
        <v>976</v>
      </c>
      <c r="B55" s="1037" t="s">
        <v>948</v>
      </c>
      <c r="C55" s="1008">
        <v>59.653598433299997</v>
      </c>
      <c r="D55" s="1008">
        <v>60.438382967199999</v>
      </c>
      <c r="E55" s="1008">
        <v>61.440674195</v>
      </c>
      <c r="F55" s="1008">
        <v>61.868948300100001</v>
      </c>
      <c r="G55" s="1008">
        <v>62.428999426399997</v>
      </c>
      <c r="H55" s="1008">
        <v>62.620590726899998</v>
      </c>
      <c r="I55" s="1008">
        <v>63.144037343900003</v>
      </c>
      <c r="J55" s="1008"/>
      <c r="K55" s="1008" t="s">
        <v>973</v>
      </c>
      <c r="L55" s="1008" t="s">
        <v>973</v>
      </c>
      <c r="M55" s="1008" t="s">
        <v>973</v>
      </c>
      <c r="N55" s="1008" t="s">
        <v>973</v>
      </c>
      <c r="O55" s="1008" t="s">
        <v>974</v>
      </c>
    </row>
    <row r="56" spans="1:15" s="447" customFormat="1" ht="32.25" customHeight="1">
      <c r="A56" s="1002" t="s">
        <v>979</v>
      </c>
      <c r="B56" s="1036" t="s">
        <v>353</v>
      </c>
      <c r="C56" s="1004">
        <v>56.209576700650302</v>
      </c>
      <c r="D56" s="1004">
        <v>56.350465355928101</v>
      </c>
      <c r="E56" s="1004">
        <v>56.627077549691599</v>
      </c>
      <c r="F56" s="1004">
        <v>56.502174414221201</v>
      </c>
      <c r="G56" s="1004">
        <v>56.834456354579899</v>
      </c>
      <c r="H56" s="1004">
        <v>57.019572169144602</v>
      </c>
      <c r="I56" s="1004">
        <v>57.772425727937602</v>
      </c>
      <c r="J56" s="1004">
        <v>58.3582886500905</v>
      </c>
      <c r="K56" s="1004">
        <v>59.565543044814</v>
      </c>
      <c r="L56" s="1004">
        <v>60.853669851005698</v>
      </c>
      <c r="M56" s="1004">
        <v>62.086187682555199</v>
      </c>
      <c r="N56" s="1004">
        <v>62.583225718783098</v>
      </c>
      <c r="O56" s="1011">
        <v>59.5620640323448</v>
      </c>
    </row>
    <row r="57" spans="1:15" s="447" customFormat="1" ht="30" customHeight="1">
      <c r="A57" s="1016" t="s">
        <v>980</v>
      </c>
      <c r="B57" s="1037" t="s">
        <v>948</v>
      </c>
      <c r="C57" s="1008">
        <v>63.136571209499998</v>
      </c>
      <c r="D57" s="1008">
        <v>63.926734114399999</v>
      </c>
      <c r="E57" s="1008">
        <v>64.914856334800007</v>
      </c>
      <c r="F57" s="1008">
        <v>65.316438908799995</v>
      </c>
      <c r="G57" s="1008">
        <v>65.912766795099998</v>
      </c>
      <c r="H57" s="1008">
        <v>66.141332652499997</v>
      </c>
      <c r="I57" s="1008">
        <v>66.685842306799998</v>
      </c>
      <c r="J57" s="1008"/>
      <c r="K57" s="1008" t="s">
        <v>973</v>
      </c>
      <c r="L57" s="1008" t="s">
        <v>973</v>
      </c>
      <c r="M57" s="1008" t="s">
        <v>973</v>
      </c>
      <c r="N57" s="1008" t="s">
        <v>973</v>
      </c>
      <c r="O57" s="1008" t="s">
        <v>974</v>
      </c>
    </row>
    <row r="58" spans="1:15" s="447" customFormat="1" ht="30" customHeight="1">
      <c r="A58" s="1017" t="s">
        <v>981</v>
      </c>
      <c r="B58" s="1036" t="s">
        <v>353</v>
      </c>
      <c r="C58" s="1018">
        <v>4.3571760979408998</v>
      </c>
      <c r="D58" s="1018">
        <v>4.2372700345339203</v>
      </c>
      <c r="E58" s="1018">
        <v>4.2074232628937596</v>
      </c>
      <c r="F58" s="1018">
        <v>4.1815147145414997</v>
      </c>
      <c r="G58" s="1018">
        <v>4.0397016510994996</v>
      </c>
      <c r="H58" s="1018">
        <v>3.9948540040826299</v>
      </c>
      <c r="I58" s="1018">
        <v>3.9648471635079998</v>
      </c>
      <c r="J58" s="1018">
        <v>3.9557091428631801</v>
      </c>
      <c r="K58" s="1018">
        <v>4.0566176310341104</v>
      </c>
      <c r="L58" s="1018">
        <v>4.2338774445665903</v>
      </c>
      <c r="M58" s="1018">
        <v>4.3343330888646303</v>
      </c>
      <c r="N58" s="1018">
        <v>4.3284886782929002</v>
      </c>
      <c r="O58" s="1011">
        <v>4.1547750010242099</v>
      </c>
    </row>
    <row r="59" spans="1:15" s="447" customFormat="1" ht="30" customHeight="1">
      <c r="A59" s="1019" t="s">
        <v>981</v>
      </c>
      <c r="B59" s="1037" t="s">
        <v>948</v>
      </c>
      <c r="C59" s="1038">
        <v>4.3713805248000002</v>
      </c>
      <c r="D59" s="1038">
        <v>4.3124867520999999</v>
      </c>
      <c r="E59" s="1038">
        <v>4.2537690240000003</v>
      </c>
      <c r="F59" s="1038">
        <v>4.1814123480000003</v>
      </c>
      <c r="G59" s="1038">
        <v>4.0343590565999996</v>
      </c>
      <c r="H59" s="1038">
        <v>3.9939579466000001</v>
      </c>
      <c r="I59" s="1038">
        <v>3.9778909114999998</v>
      </c>
      <c r="J59" s="1038"/>
      <c r="K59" s="1038" t="s">
        <v>973</v>
      </c>
      <c r="L59" s="1038" t="s">
        <v>973</v>
      </c>
      <c r="M59" s="1038" t="s">
        <v>973</v>
      </c>
      <c r="N59" s="1038" t="s">
        <v>973</v>
      </c>
      <c r="O59" s="1008" t="s">
        <v>974</v>
      </c>
    </row>
    <row r="60" spans="1:15" s="447" customFormat="1" ht="30" customHeight="1">
      <c r="A60" s="1020" t="s">
        <v>982</v>
      </c>
      <c r="B60" s="1036" t="s">
        <v>353</v>
      </c>
      <c r="C60" s="1018">
        <v>3.3628990464730801</v>
      </c>
      <c r="D60" s="1018">
        <v>3.3056338773270002</v>
      </c>
      <c r="E60" s="1018">
        <v>3.2911592953883</v>
      </c>
      <c r="F60" s="1018">
        <v>3.2816509847747501</v>
      </c>
      <c r="G60" s="1018">
        <v>3.2774970030261601</v>
      </c>
      <c r="H60" s="1018">
        <v>3.2520571861253802</v>
      </c>
      <c r="I60" s="1018">
        <v>3.2442928301277099</v>
      </c>
      <c r="J60" s="1018">
        <v>3.24051115482562</v>
      </c>
      <c r="K60" s="1018">
        <v>3.3365751334858902</v>
      </c>
      <c r="L60" s="1018">
        <v>3.42349133413156</v>
      </c>
      <c r="M60" s="1018">
        <v>3.4248457231422398</v>
      </c>
      <c r="N60" s="1018">
        <v>3.3990461128040801</v>
      </c>
      <c r="O60" s="1011">
        <v>3.3172428864898902</v>
      </c>
    </row>
    <row r="61" spans="1:15" s="447" customFormat="1" ht="30" customHeight="1">
      <c r="A61" s="1021" t="s">
        <v>982</v>
      </c>
      <c r="B61" s="1039" t="s">
        <v>948</v>
      </c>
      <c r="C61" s="1023">
        <v>3.3641538115</v>
      </c>
      <c r="D61" s="1023">
        <v>3.3036493224000001</v>
      </c>
      <c r="E61" s="1023">
        <v>3.2699394237999999</v>
      </c>
      <c r="F61" s="1023">
        <v>3.2792074322000002</v>
      </c>
      <c r="G61" s="1023">
        <v>3.3327817845999999</v>
      </c>
      <c r="H61" s="1023">
        <v>3.2929132977000002</v>
      </c>
      <c r="I61" s="1023">
        <v>3.2628244095999999</v>
      </c>
      <c r="J61" s="1023"/>
      <c r="K61" s="1023" t="s">
        <v>973</v>
      </c>
      <c r="L61" s="1023" t="s">
        <v>973</v>
      </c>
      <c r="M61" s="1023" t="s">
        <v>973</v>
      </c>
      <c r="N61" s="1023" t="s">
        <v>973</v>
      </c>
      <c r="O61" s="1040" t="s">
        <v>974</v>
      </c>
    </row>
    <row r="62" spans="1:15" s="447" customFormat="1" ht="13.5" customHeight="1">
      <c r="A62" s="998" t="s">
        <v>985</v>
      </c>
      <c r="B62" s="999"/>
      <c r="C62" s="1000"/>
      <c r="D62" s="1000"/>
      <c r="E62" s="1000"/>
      <c r="F62" s="1000"/>
      <c r="G62" s="1000"/>
      <c r="H62" s="1000"/>
      <c r="I62" s="1000"/>
      <c r="J62" s="1000"/>
      <c r="K62" s="1000"/>
      <c r="L62" s="1000"/>
      <c r="M62" s="1000"/>
      <c r="N62" s="1000"/>
      <c r="O62" s="1001"/>
    </row>
    <row r="63" spans="1:15" s="447" customFormat="1" ht="32.25" customHeight="1">
      <c r="A63" s="1002" t="s">
        <v>971</v>
      </c>
      <c r="B63" s="1036" t="s">
        <v>353</v>
      </c>
      <c r="C63" s="1004">
        <v>56.883921487060498</v>
      </c>
      <c r="D63" s="1004">
        <v>55.862170439933301</v>
      </c>
      <c r="E63" s="1004">
        <v>56.395900101592296</v>
      </c>
      <c r="F63" s="1004">
        <v>56.066987450360301</v>
      </c>
      <c r="G63" s="1004">
        <v>55.382262804916301</v>
      </c>
      <c r="H63" s="1004">
        <v>55.819998875399399</v>
      </c>
      <c r="I63" s="1004">
        <v>57.037297376888702</v>
      </c>
      <c r="J63" s="1004">
        <v>58.697066418257101</v>
      </c>
      <c r="K63" s="1004">
        <v>60.595683250589801</v>
      </c>
      <c r="L63" s="1004">
        <v>63.1649008966385</v>
      </c>
      <c r="M63" s="1004">
        <v>66.320135289125901</v>
      </c>
      <c r="N63" s="1004">
        <v>66.5731469177462</v>
      </c>
      <c r="O63" s="1011">
        <v>59.338991286822797</v>
      </c>
    </row>
    <row r="64" spans="1:15" s="447" customFormat="1" ht="32.25" customHeight="1">
      <c r="A64" s="1006" t="s">
        <v>972</v>
      </c>
      <c r="B64" s="1037" t="s">
        <v>948</v>
      </c>
      <c r="C64" s="1008">
        <v>64.046344092200002</v>
      </c>
      <c r="D64" s="1008">
        <v>64.203747815900002</v>
      </c>
      <c r="E64" s="1008">
        <v>63.7620304573</v>
      </c>
      <c r="F64" s="1008">
        <v>62.857518175400003</v>
      </c>
      <c r="G64" s="1008">
        <v>62.1694411374</v>
      </c>
      <c r="H64" s="1008">
        <v>63.228903412900003</v>
      </c>
      <c r="I64" s="1008">
        <v>65.4721269729</v>
      </c>
      <c r="J64" s="1008"/>
      <c r="K64" s="1008" t="s">
        <v>973</v>
      </c>
      <c r="L64" s="1008" t="s">
        <v>973</v>
      </c>
      <c r="M64" s="1008" t="s">
        <v>973</v>
      </c>
      <c r="N64" s="1008" t="s">
        <v>973</v>
      </c>
      <c r="O64" s="1008" t="s">
        <v>974</v>
      </c>
    </row>
    <row r="65" spans="1:15" s="447" customFormat="1" ht="32.25" customHeight="1">
      <c r="A65" s="1002" t="s">
        <v>975</v>
      </c>
      <c r="B65" s="1036" t="s">
        <v>353</v>
      </c>
      <c r="C65" s="1004">
        <v>55.4082068197933</v>
      </c>
      <c r="D65" s="1004">
        <v>54.946735658874402</v>
      </c>
      <c r="E65" s="1004">
        <v>55.624186139969403</v>
      </c>
      <c r="F65" s="1004">
        <v>55.5755660803271</v>
      </c>
      <c r="G65" s="1004">
        <v>55.504320989624503</v>
      </c>
      <c r="H65" s="1004">
        <v>56.202178503367897</v>
      </c>
      <c r="I65" s="1004">
        <v>57.573748439011901</v>
      </c>
      <c r="J65" s="1004">
        <v>59.155856974648799</v>
      </c>
      <c r="K65" s="1004">
        <v>60.483405993006301</v>
      </c>
      <c r="L65" s="1004">
        <v>61.942522855118398</v>
      </c>
      <c r="M65" s="1004">
        <v>64.576182645186194</v>
      </c>
      <c r="N65" s="1004">
        <v>64.8102581205261</v>
      </c>
      <c r="O65" s="1011">
        <v>58.783212734164898</v>
      </c>
    </row>
    <row r="66" spans="1:15" s="447" customFormat="1" ht="32.25" customHeight="1">
      <c r="A66" s="1006" t="s">
        <v>976</v>
      </c>
      <c r="B66" s="1037" t="s">
        <v>948</v>
      </c>
      <c r="C66" s="1008">
        <v>62.463122870900001</v>
      </c>
      <c r="D66" s="1008">
        <v>62.555604700300002</v>
      </c>
      <c r="E66" s="1008">
        <v>62.580505177699997</v>
      </c>
      <c r="F66" s="1008">
        <v>62.1050045729</v>
      </c>
      <c r="G66" s="1008">
        <v>61.9484683616</v>
      </c>
      <c r="H66" s="1008">
        <v>63.236133764000002</v>
      </c>
      <c r="I66" s="1008">
        <v>65.666369490899996</v>
      </c>
      <c r="J66" s="1008"/>
      <c r="K66" s="1008" t="s">
        <v>973</v>
      </c>
      <c r="L66" s="1008" t="s">
        <v>973</v>
      </c>
      <c r="M66" s="1008" t="s">
        <v>973</v>
      </c>
      <c r="N66" s="1008" t="s">
        <v>973</v>
      </c>
      <c r="O66" s="1008" t="s">
        <v>974</v>
      </c>
    </row>
    <row r="67" spans="1:15" s="447" customFormat="1" ht="32.25" customHeight="1">
      <c r="A67" s="1002" t="s">
        <v>979</v>
      </c>
      <c r="B67" s="1036" t="s">
        <v>353</v>
      </c>
      <c r="C67" s="1004">
        <v>57.370318615438798</v>
      </c>
      <c r="D67" s="1004">
        <v>56.888638275405299</v>
      </c>
      <c r="E67" s="1004">
        <v>57.615729591235102</v>
      </c>
      <c r="F67" s="1004">
        <v>57.551487822280201</v>
      </c>
      <c r="G67" s="1004">
        <v>57.4413929345599</v>
      </c>
      <c r="H67" s="1004">
        <v>58.164160765219698</v>
      </c>
      <c r="I67" s="1004">
        <v>59.544080188350797</v>
      </c>
      <c r="J67" s="1004">
        <v>61.135140504440201</v>
      </c>
      <c r="K67" s="1004">
        <v>62.465402127934098</v>
      </c>
      <c r="L67" s="1004">
        <v>63.959826768097003</v>
      </c>
      <c r="M67" s="1004">
        <v>66.663510054718003</v>
      </c>
      <c r="N67" s="1004">
        <v>66.835464769655204</v>
      </c>
      <c r="O67" s="1011">
        <v>60.7677728779584</v>
      </c>
    </row>
    <row r="68" spans="1:15" s="447" customFormat="1" ht="30" customHeight="1">
      <c r="A68" s="1016" t="s">
        <v>980</v>
      </c>
      <c r="B68" s="1037" t="s">
        <v>948</v>
      </c>
      <c r="C68" s="1008">
        <v>64.536696617000004</v>
      </c>
      <c r="D68" s="1008">
        <v>64.640935589099996</v>
      </c>
      <c r="E68" s="1008">
        <v>64.648992656199994</v>
      </c>
      <c r="F68" s="1008">
        <v>64.182102841499997</v>
      </c>
      <c r="G68" s="1008">
        <v>64.028456989600002</v>
      </c>
      <c r="H68" s="1008">
        <v>65.283798682599993</v>
      </c>
      <c r="I68" s="1008">
        <v>67.7340663871</v>
      </c>
      <c r="J68" s="1008"/>
      <c r="K68" s="1008" t="s">
        <v>973</v>
      </c>
      <c r="L68" s="1008" t="s">
        <v>973</v>
      </c>
      <c r="M68" s="1008" t="s">
        <v>973</v>
      </c>
      <c r="N68" s="1008" t="s">
        <v>973</v>
      </c>
      <c r="O68" s="1008" t="s">
        <v>974</v>
      </c>
    </row>
    <row r="69" spans="1:15" s="447" customFormat="1" ht="30" customHeight="1">
      <c r="A69" s="1017" t="s">
        <v>981</v>
      </c>
      <c r="B69" s="1036" t="s">
        <v>353</v>
      </c>
      <c r="C69" s="1018">
        <v>4.4964014537811403</v>
      </c>
      <c r="D69" s="1018">
        <v>4.4020335688769503</v>
      </c>
      <c r="E69" s="1018">
        <v>4.3678770710685599</v>
      </c>
      <c r="F69" s="1018">
        <v>4.3076163300666401</v>
      </c>
      <c r="G69" s="1018">
        <v>4.13264103234701</v>
      </c>
      <c r="H69" s="1018">
        <v>4.1053310789813002</v>
      </c>
      <c r="I69" s="1018">
        <v>4.0450337578873103</v>
      </c>
      <c r="J69" s="1018">
        <v>4.0459498439944204</v>
      </c>
      <c r="K69" s="1018">
        <v>4.1514458915214503</v>
      </c>
      <c r="L69" s="1018">
        <v>4.3233697083499303</v>
      </c>
      <c r="M69" s="1018">
        <v>4.4324902412413598</v>
      </c>
      <c r="N69" s="1018">
        <v>4.4634625403664998</v>
      </c>
      <c r="O69" s="1011">
        <v>4.26959592907866</v>
      </c>
    </row>
    <row r="70" spans="1:15" s="447" customFormat="1" ht="30" customHeight="1">
      <c r="A70" s="1019" t="s">
        <v>981</v>
      </c>
      <c r="B70" s="1037" t="s">
        <v>948</v>
      </c>
      <c r="C70" s="1038">
        <v>4.4459886416999996</v>
      </c>
      <c r="D70" s="1038">
        <v>4.4718031197999997</v>
      </c>
      <c r="E70" s="1038">
        <v>4.3860250918999997</v>
      </c>
      <c r="F70" s="1038">
        <v>4.3257288067999999</v>
      </c>
      <c r="G70" s="1038">
        <v>4.1287621088000002</v>
      </c>
      <c r="H70" s="1038">
        <v>4.0983851216999998</v>
      </c>
      <c r="I70" s="1038">
        <v>4.0638022294000002</v>
      </c>
      <c r="J70" s="1038"/>
      <c r="K70" s="1038" t="s">
        <v>973</v>
      </c>
      <c r="L70" s="1038" t="s">
        <v>973</v>
      </c>
      <c r="M70" s="1038" t="s">
        <v>973</v>
      </c>
      <c r="N70" s="1038" t="s">
        <v>973</v>
      </c>
      <c r="O70" s="1008" t="s">
        <v>974</v>
      </c>
    </row>
    <row r="71" spans="1:15" s="447" customFormat="1" ht="30" customHeight="1">
      <c r="A71" s="1020" t="s">
        <v>982</v>
      </c>
      <c r="B71" s="1036" t="s">
        <v>353</v>
      </c>
      <c r="C71" s="1018">
        <v>3.3775101808468699</v>
      </c>
      <c r="D71" s="1018">
        <v>3.3271969639833801</v>
      </c>
      <c r="E71" s="1018">
        <v>3.3117469714290699</v>
      </c>
      <c r="F71" s="1018">
        <v>3.2957618731725198</v>
      </c>
      <c r="G71" s="1018">
        <v>3.28565279971615</v>
      </c>
      <c r="H71" s="1018">
        <v>3.2493608663030198</v>
      </c>
      <c r="I71" s="1018">
        <v>3.25804689293185</v>
      </c>
      <c r="J71" s="1018">
        <v>3.2737297912994001</v>
      </c>
      <c r="K71" s="1018">
        <v>3.32137137623238</v>
      </c>
      <c r="L71" s="1018">
        <v>3.4273208132306601</v>
      </c>
      <c r="M71" s="1018">
        <v>3.4575538853194301</v>
      </c>
      <c r="N71" s="1018">
        <v>3.4405175036176101</v>
      </c>
      <c r="O71" s="1011">
        <v>3.3333411358086198</v>
      </c>
    </row>
    <row r="72" spans="1:15" s="447" customFormat="1" ht="30" customHeight="1">
      <c r="A72" s="1021" t="s">
        <v>982</v>
      </c>
      <c r="B72" s="1039" t="s">
        <v>948</v>
      </c>
      <c r="C72" s="1023">
        <v>3.4118957069000002</v>
      </c>
      <c r="D72" s="1023">
        <v>3.4087814374000001</v>
      </c>
      <c r="E72" s="1023">
        <v>3.3745105602000001</v>
      </c>
      <c r="F72" s="1023">
        <v>3.3297522587000001</v>
      </c>
      <c r="G72" s="1023">
        <v>3.3558914731999998</v>
      </c>
      <c r="H72" s="1023">
        <v>3.3301842292999999</v>
      </c>
      <c r="I72" s="1023">
        <v>3.3157811528000001</v>
      </c>
      <c r="J72" s="1023"/>
      <c r="K72" s="1023" t="s">
        <v>973</v>
      </c>
      <c r="L72" s="1023" t="s">
        <v>973</v>
      </c>
      <c r="M72" s="1023" t="s">
        <v>973</v>
      </c>
      <c r="N72" s="1023" t="s">
        <v>973</v>
      </c>
      <c r="O72" s="1040" t="s">
        <v>974</v>
      </c>
    </row>
    <row r="73" spans="1:15" s="447" customFormat="1" ht="13.5" customHeight="1">
      <c r="A73" s="998" t="s">
        <v>571</v>
      </c>
      <c r="B73" s="999"/>
      <c r="C73" s="1000"/>
      <c r="D73" s="1000"/>
      <c r="E73" s="1000"/>
      <c r="F73" s="1000"/>
      <c r="G73" s="1000"/>
      <c r="H73" s="1000"/>
      <c r="I73" s="1000"/>
      <c r="J73" s="1000"/>
      <c r="K73" s="1000"/>
      <c r="L73" s="1000"/>
      <c r="M73" s="1000"/>
      <c r="N73" s="1000"/>
      <c r="O73" s="1001"/>
    </row>
    <row r="74" spans="1:15" s="447" customFormat="1" ht="32.25" customHeight="1">
      <c r="A74" s="1002" t="s">
        <v>971</v>
      </c>
      <c r="B74" s="1036" t="s">
        <v>353</v>
      </c>
      <c r="C74" s="1004">
        <v>56.966238052124098</v>
      </c>
      <c r="D74" s="1004">
        <v>56.321886288288901</v>
      </c>
      <c r="E74" s="1004">
        <v>56.388980946712998</v>
      </c>
      <c r="F74" s="1004">
        <v>55.871449138081097</v>
      </c>
      <c r="G74" s="1004">
        <v>55.731590430967202</v>
      </c>
      <c r="H74" s="1004">
        <v>55.484497983879898</v>
      </c>
      <c r="I74" s="1004">
        <v>55.730555990056097</v>
      </c>
      <c r="J74" s="1004">
        <v>56.279496976326598</v>
      </c>
      <c r="K74" s="1004">
        <v>58.232862945331</v>
      </c>
      <c r="L74" s="1004">
        <v>60.842669171217402</v>
      </c>
      <c r="M74" s="1004">
        <v>62.495330689672002</v>
      </c>
      <c r="N74" s="1004">
        <v>63.210951259999803</v>
      </c>
      <c r="O74" s="1011">
        <v>58.255969837583102</v>
      </c>
    </row>
    <row r="75" spans="1:15" s="447" customFormat="1" ht="32.25" customHeight="1">
      <c r="A75" s="1006" t="s">
        <v>972</v>
      </c>
      <c r="B75" s="1037" t="s">
        <v>948</v>
      </c>
      <c r="C75" s="1008">
        <v>63.4549736333</v>
      </c>
      <c r="D75" s="1008">
        <v>63.920927722400002</v>
      </c>
      <c r="E75" s="1008">
        <v>64.399162251600004</v>
      </c>
      <c r="F75" s="1008">
        <v>64.323810948000002</v>
      </c>
      <c r="G75" s="1008">
        <v>64.437516055700002</v>
      </c>
      <c r="H75" s="1008">
        <v>64.489881482599998</v>
      </c>
      <c r="I75" s="1008">
        <v>64.963758225600003</v>
      </c>
      <c r="J75" s="1008"/>
      <c r="K75" s="1008" t="s">
        <v>973</v>
      </c>
      <c r="L75" s="1008" t="s">
        <v>973</v>
      </c>
      <c r="M75" s="1008" t="s">
        <v>973</v>
      </c>
      <c r="N75" s="1008" t="s">
        <v>973</v>
      </c>
      <c r="O75" s="1008" t="s">
        <v>974</v>
      </c>
    </row>
    <row r="76" spans="1:15" s="447" customFormat="1" ht="32.25" customHeight="1">
      <c r="A76" s="1002" t="s">
        <v>975</v>
      </c>
      <c r="B76" s="1036" t="s">
        <v>353</v>
      </c>
      <c r="C76" s="1004">
        <v>55.8810523532931</v>
      </c>
      <c r="D76" s="1004">
        <v>55.987988434779098</v>
      </c>
      <c r="E76" s="1004">
        <v>56.209682836666801</v>
      </c>
      <c r="F76" s="1004">
        <v>55.844218839739497</v>
      </c>
      <c r="G76" s="1004">
        <v>56.0810364688896</v>
      </c>
      <c r="H76" s="1004">
        <v>56.229575712613901</v>
      </c>
      <c r="I76" s="1004">
        <v>56.628356426635897</v>
      </c>
      <c r="J76" s="1004">
        <v>57.101087465870499</v>
      </c>
      <c r="K76" s="1004">
        <v>58.155031127635702</v>
      </c>
      <c r="L76" s="1004">
        <v>59.791681603614002</v>
      </c>
      <c r="M76" s="1004">
        <v>60.988059234505698</v>
      </c>
      <c r="N76" s="1004">
        <v>61.735283475097702</v>
      </c>
      <c r="O76" s="1011">
        <v>58.050676405666202</v>
      </c>
    </row>
    <row r="77" spans="1:15" s="447" customFormat="1" ht="32.25" customHeight="1">
      <c r="A77" s="1006" t="s">
        <v>976</v>
      </c>
      <c r="B77" s="1037" t="s">
        <v>948</v>
      </c>
      <c r="C77" s="1008">
        <v>62.272592221399997</v>
      </c>
      <c r="D77" s="1008">
        <v>63.102776063</v>
      </c>
      <c r="E77" s="1008">
        <v>63.992581196800003</v>
      </c>
      <c r="F77" s="1008">
        <v>64.232614422099999</v>
      </c>
      <c r="G77" s="1008">
        <v>64.675717656900005</v>
      </c>
      <c r="H77" s="1008">
        <v>65.062189245900001</v>
      </c>
      <c r="I77" s="1008">
        <v>65.693765876200004</v>
      </c>
      <c r="J77" s="1008"/>
      <c r="K77" s="1008" t="s">
        <v>973</v>
      </c>
      <c r="L77" s="1008" t="s">
        <v>973</v>
      </c>
      <c r="M77" s="1008" t="s">
        <v>973</v>
      </c>
      <c r="N77" s="1008" t="s">
        <v>973</v>
      </c>
      <c r="O77" s="1008" t="s">
        <v>974</v>
      </c>
    </row>
    <row r="78" spans="1:15" s="447" customFormat="1" ht="32.25" customHeight="1">
      <c r="A78" s="1002" t="s">
        <v>979</v>
      </c>
      <c r="B78" s="1036" t="s">
        <v>353</v>
      </c>
      <c r="C78" s="1004">
        <v>58.553375035727797</v>
      </c>
      <c r="D78" s="1004">
        <v>58.6538489805246</v>
      </c>
      <c r="E78" s="1004">
        <v>58.851277121509199</v>
      </c>
      <c r="F78" s="1004">
        <v>58.4439598821739</v>
      </c>
      <c r="G78" s="1004">
        <v>58.637712911307702</v>
      </c>
      <c r="H78" s="1004">
        <v>58.845133295693103</v>
      </c>
      <c r="I78" s="1004">
        <v>59.2637702743503</v>
      </c>
      <c r="J78" s="1004">
        <v>59.781505499874299</v>
      </c>
      <c r="K78" s="1004">
        <v>60.903441257428398</v>
      </c>
      <c r="L78" s="1004">
        <v>62.565473466801798</v>
      </c>
      <c r="M78" s="1004">
        <v>63.799296723352803</v>
      </c>
      <c r="N78" s="1004">
        <v>64.511753321069307</v>
      </c>
      <c r="O78" s="1011">
        <v>60.7277955553689</v>
      </c>
    </row>
    <row r="79" spans="1:15" s="447" customFormat="1" ht="30" customHeight="1">
      <c r="A79" s="1016" t="s">
        <v>980</v>
      </c>
      <c r="B79" s="1037" t="s">
        <v>948</v>
      </c>
      <c r="C79" s="1008">
        <v>65.041792277699997</v>
      </c>
      <c r="D79" s="1008">
        <v>65.854357503100005</v>
      </c>
      <c r="E79" s="1008">
        <v>66.728029532400001</v>
      </c>
      <c r="F79" s="1008">
        <v>66.898795702599998</v>
      </c>
      <c r="G79" s="1008">
        <v>67.320516733700003</v>
      </c>
      <c r="H79" s="1008">
        <v>67.743733537200001</v>
      </c>
      <c r="I79" s="1008">
        <v>68.393634623599993</v>
      </c>
      <c r="J79" s="1008"/>
      <c r="K79" s="1008" t="s">
        <v>973</v>
      </c>
      <c r="L79" s="1008" t="s">
        <v>973</v>
      </c>
      <c r="M79" s="1008" t="s">
        <v>973</v>
      </c>
      <c r="N79" s="1008" t="s">
        <v>973</v>
      </c>
      <c r="O79" s="1008" t="s">
        <v>974</v>
      </c>
    </row>
    <row r="80" spans="1:15" s="447" customFormat="1" ht="30" customHeight="1">
      <c r="A80" s="1017" t="s">
        <v>981</v>
      </c>
      <c r="B80" s="1036" t="s">
        <v>353</v>
      </c>
      <c r="C80" s="1018">
        <v>4.33401962234427</v>
      </c>
      <c r="D80" s="1018">
        <v>4.2128993781295403</v>
      </c>
      <c r="E80" s="1018">
        <v>4.1889109828068198</v>
      </c>
      <c r="F80" s="1018">
        <v>4.1441527721763602</v>
      </c>
      <c r="G80" s="1018">
        <v>4.0330745287288901</v>
      </c>
      <c r="H80" s="1018">
        <v>3.9804461490193499</v>
      </c>
      <c r="I80" s="1018">
        <v>3.9367820415363601</v>
      </c>
      <c r="J80" s="1018">
        <v>3.92617788987996</v>
      </c>
      <c r="K80" s="1018">
        <v>4.0558751334773797</v>
      </c>
      <c r="L80" s="1018">
        <v>4.2141207417827804</v>
      </c>
      <c r="M80" s="1018">
        <v>4.3176845587478496</v>
      </c>
      <c r="N80" s="1018">
        <v>4.3393957579928601</v>
      </c>
      <c r="O80" s="1011">
        <v>4.1353659348544696</v>
      </c>
    </row>
    <row r="81" spans="1:15" s="447" customFormat="1" ht="30" customHeight="1">
      <c r="A81" s="1019" t="s">
        <v>981</v>
      </c>
      <c r="B81" s="1037" t="s">
        <v>948</v>
      </c>
      <c r="C81" s="1038">
        <v>4.3176228162000001</v>
      </c>
      <c r="D81" s="1038">
        <v>4.2701007026999998</v>
      </c>
      <c r="E81" s="1038">
        <v>4.2069713221000002</v>
      </c>
      <c r="F81" s="1038">
        <v>4.1426762425000003</v>
      </c>
      <c r="G81" s="1038">
        <v>4.0292852153999998</v>
      </c>
      <c r="H81" s="1038">
        <v>3.9782736043</v>
      </c>
      <c r="I81" s="1038">
        <v>3.9473472782000001</v>
      </c>
      <c r="J81" s="1038"/>
      <c r="K81" s="1038" t="s">
        <v>973</v>
      </c>
      <c r="L81" s="1038" t="s">
        <v>973</v>
      </c>
      <c r="M81" s="1038" t="s">
        <v>973</v>
      </c>
      <c r="N81" s="1038" t="s">
        <v>973</v>
      </c>
      <c r="O81" s="1008" t="s">
        <v>974</v>
      </c>
    </row>
    <row r="82" spans="1:15" s="447" customFormat="1" ht="30" customHeight="1">
      <c r="A82" s="1020" t="s">
        <v>982</v>
      </c>
      <c r="B82" s="1036" t="s">
        <v>353</v>
      </c>
      <c r="C82" s="1018">
        <v>3.3854391878299102</v>
      </c>
      <c r="D82" s="1018">
        <v>3.3124850854446102</v>
      </c>
      <c r="E82" s="1018">
        <v>3.29649016210473</v>
      </c>
      <c r="F82" s="1018">
        <v>3.2971022350147798</v>
      </c>
      <c r="G82" s="1018">
        <v>3.2989549902955102</v>
      </c>
      <c r="H82" s="1018">
        <v>3.2530750545810201</v>
      </c>
      <c r="I82" s="1018">
        <v>3.2532076373833299</v>
      </c>
      <c r="J82" s="1018">
        <v>3.2772473075016699</v>
      </c>
      <c r="K82" s="1018">
        <v>3.3747935433851</v>
      </c>
      <c r="L82" s="1018">
        <v>3.4637780169750201</v>
      </c>
      <c r="M82" s="1018">
        <v>3.4827604288068801</v>
      </c>
      <c r="N82" s="1018">
        <v>3.46010658584607</v>
      </c>
      <c r="O82" s="1011">
        <v>3.3424757999944501</v>
      </c>
    </row>
    <row r="83" spans="1:15" s="447" customFormat="1" ht="30" customHeight="1">
      <c r="A83" s="1021" t="s">
        <v>982</v>
      </c>
      <c r="B83" s="1039" t="s">
        <v>948</v>
      </c>
      <c r="C83" s="1023">
        <v>3.4127740060999998</v>
      </c>
      <c r="D83" s="1023">
        <v>3.3705699531</v>
      </c>
      <c r="E83" s="1023">
        <v>3.3300140293</v>
      </c>
      <c r="F83" s="1023">
        <v>3.3116554867999999</v>
      </c>
      <c r="G83" s="1023">
        <v>3.326919771</v>
      </c>
      <c r="H83" s="1023">
        <v>3.2941244407000001</v>
      </c>
      <c r="I83" s="1023">
        <v>3.2852173220999998</v>
      </c>
      <c r="J83" s="1023"/>
      <c r="K83" s="1023" t="s">
        <v>973</v>
      </c>
      <c r="L83" s="1023" t="s">
        <v>973</v>
      </c>
      <c r="M83" s="1023" t="s">
        <v>973</v>
      </c>
      <c r="N83" s="1023" t="s">
        <v>973</v>
      </c>
      <c r="O83" s="1040" t="s">
        <v>974</v>
      </c>
    </row>
    <row r="84" spans="1:15" s="447" customFormat="1" ht="13.5" customHeight="1">
      <c r="A84" s="998" t="s">
        <v>579</v>
      </c>
      <c r="B84" s="999"/>
      <c r="C84" s="1000"/>
      <c r="D84" s="1000"/>
      <c r="E84" s="1000"/>
      <c r="F84" s="1000"/>
      <c r="G84" s="1000"/>
      <c r="H84" s="1000"/>
      <c r="I84" s="1000"/>
      <c r="J84" s="1000"/>
      <c r="K84" s="1000"/>
      <c r="L84" s="1000"/>
      <c r="M84" s="1000"/>
      <c r="N84" s="1000"/>
      <c r="O84" s="1001"/>
    </row>
    <row r="85" spans="1:15" s="447" customFormat="1" ht="32.25" customHeight="1">
      <c r="A85" s="1002" t="s">
        <v>971</v>
      </c>
      <c r="B85" s="1036" t="s">
        <v>353</v>
      </c>
      <c r="C85" s="1004">
        <v>56.685831596142698</v>
      </c>
      <c r="D85" s="1004">
        <v>56.143327797333399</v>
      </c>
      <c r="E85" s="1004">
        <v>56.294285614291503</v>
      </c>
      <c r="F85" s="1004">
        <v>55.894700103747901</v>
      </c>
      <c r="G85" s="1004">
        <v>55.351021285548498</v>
      </c>
      <c r="H85" s="1004">
        <v>55.359390064343501</v>
      </c>
      <c r="I85" s="1004">
        <v>55.221571118257103</v>
      </c>
      <c r="J85" s="1004">
        <v>55.787877816983503</v>
      </c>
      <c r="K85" s="1004">
        <v>57.048069817418401</v>
      </c>
      <c r="L85" s="1004">
        <v>60.176590868135897</v>
      </c>
      <c r="M85" s="1004">
        <v>62.719613353045197</v>
      </c>
      <c r="N85" s="1004">
        <v>63.601359714934297</v>
      </c>
      <c r="O85" s="1011">
        <v>58.042442725513297</v>
      </c>
    </row>
    <row r="86" spans="1:15" s="447" customFormat="1" ht="32.25" customHeight="1">
      <c r="A86" s="1006" t="s">
        <v>972</v>
      </c>
      <c r="B86" s="1037" t="s">
        <v>948</v>
      </c>
      <c r="C86" s="1008">
        <v>63.641594511299999</v>
      </c>
      <c r="D86" s="1008">
        <v>64.308199674099995</v>
      </c>
      <c r="E86" s="1008">
        <v>64.940849618300007</v>
      </c>
      <c r="F86" s="1008">
        <v>65.036532451699998</v>
      </c>
      <c r="G86" s="1008">
        <v>64.890939171400007</v>
      </c>
      <c r="H86" s="1008">
        <v>65.103601759399993</v>
      </c>
      <c r="I86" s="1008">
        <v>64.709861807999999</v>
      </c>
      <c r="J86" s="1008"/>
      <c r="K86" s="1008" t="s">
        <v>973</v>
      </c>
      <c r="L86" s="1008" t="s">
        <v>973</v>
      </c>
      <c r="M86" s="1008" t="s">
        <v>973</v>
      </c>
      <c r="N86" s="1008" t="s">
        <v>973</v>
      </c>
      <c r="O86" s="1008" t="s">
        <v>974</v>
      </c>
    </row>
    <row r="87" spans="1:15" s="447" customFormat="1" ht="32.25" customHeight="1">
      <c r="A87" s="1002" t="s">
        <v>975</v>
      </c>
      <c r="B87" s="1036" t="s">
        <v>353</v>
      </c>
      <c r="C87" s="1004">
        <v>55.184856820641699</v>
      </c>
      <c r="D87" s="1004">
        <v>55.434388320831097</v>
      </c>
      <c r="E87" s="1004">
        <v>55.759741790170402</v>
      </c>
      <c r="F87" s="1004">
        <v>55.615682089797403</v>
      </c>
      <c r="G87" s="1004">
        <v>55.867861671431299</v>
      </c>
      <c r="H87" s="1004">
        <v>56.337991075875202</v>
      </c>
      <c r="I87" s="1004">
        <v>56.463320048103199</v>
      </c>
      <c r="J87" s="1004">
        <v>56.851090976240499</v>
      </c>
      <c r="K87" s="1004">
        <v>57.352198183868701</v>
      </c>
      <c r="L87" s="1004">
        <v>59.149245605626199</v>
      </c>
      <c r="M87" s="1004">
        <v>61.132801795223202</v>
      </c>
      <c r="N87" s="1004">
        <v>62.179470298434197</v>
      </c>
      <c r="O87" s="1011">
        <v>57.812797552541703</v>
      </c>
    </row>
    <row r="88" spans="1:15" s="447" customFormat="1" ht="32.25" customHeight="1">
      <c r="A88" s="1006" t="s">
        <v>976</v>
      </c>
      <c r="B88" s="1037" t="s">
        <v>948</v>
      </c>
      <c r="C88" s="1008">
        <v>62.531658287399999</v>
      </c>
      <c r="D88" s="1008">
        <v>63.335715440100003</v>
      </c>
      <c r="E88" s="1008">
        <v>64.433933394600004</v>
      </c>
      <c r="F88" s="1008">
        <v>64.843883509799994</v>
      </c>
      <c r="G88" s="1008">
        <v>65.031954870800007</v>
      </c>
      <c r="H88" s="1008">
        <v>65.662201130300005</v>
      </c>
      <c r="I88" s="1008">
        <v>65.475869644900001</v>
      </c>
      <c r="J88" s="1008"/>
      <c r="K88" s="1008" t="s">
        <v>973</v>
      </c>
      <c r="L88" s="1008" t="s">
        <v>973</v>
      </c>
      <c r="M88" s="1008" t="s">
        <v>973</v>
      </c>
      <c r="N88" s="1008" t="s">
        <v>973</v>
      </c>
      <c r="O88" s="1008" t="s">
        <v>974</v>
      </c>
    </row>
    <row r="89" spans="1:15" s="447" customFormat="1" ht="32.25" customHeight="1">
      <c r="A89" s="1002" t="s">
        <v>979</v>
      </c>
      <c r="B89" s="1036" t="s">
        <v>353</v>
      </c>
      <c r="C89" s="1004">
        <v>58.455231922019699</v>
      </c>
      <c r="D89" s="1004">
        <v>58.660543568899001</v>
      </c>
      <c r="E89" s="1004">
        <v>58.945018258424703</v>
      </c>
      <c r="F89" s="1004">
        <v>58.7939604195725</v>
      </c>
      <c r="G89" s="1004">
        <v>59.1828562054272</v>
      </c>
      <c r="H89" s="1004">
        <v>59.703707412544802</v>
      </c>
      <c r="I89" s="1004">
        <v>59.940159545234003</v>
      </c>
      <c r="J89" s="1004">
        <v>60.373768570714198</v>
      </c>
      <c r="K89" s="1004">
        <v>60.8752889670603</v>
      </c>
      <c r="L89" s="1004">
        <v>62.776208257426099</v>
      </c>
      <c r="M89" s="1004">
        <v>64.523929005444103</v>
      </c>
      <c r="N89" s="1004">
        <v>65.567616505300705</v>
      </c>
      <c r="O89" s="1011">
        <v>61.1803135727368</v>
      </c>
    </row>
    <row r="90" spans="1:15" s="447" customFormat="1" ht="30" customHeight="1">
      <c r="A90" s="1016" t="s">
        <v>980</v>
      </c>
      <c r="B90" s="1037" t="s">
        <v>948</v>
      </c>
      <c r="C90" s="1008">
        <v>65.673405451899995</v>
      </c>
      <c r="D90" s="1008">
        <v>66.572386992199995</v>
      </c>
      <c r="E90" s="1008">
        <v>67.670077742499998</v>
      </c>
      <c r="F90" s="1008">
        <v>68.064430441599995</v>
      </c>
      <c r="G90" s="1008">
        <v>68.340932961099995</v>
      </c>
      <c r="H90" s="1008">
        <v>68.979415744099995</v>
      </c>
      <c r="I90" s="1008">
        <v>69.064948461599997</v>
      </c>
      <c r="J90" s="1008"/>
      <c r="K90" s="1008" t="s">
        <v>973</v>
      </c>
      <c r="L90" s="1008" t="s">
        <v>973</v>
      </c>
      <c r="M90" s="1008" t="s">
        <v>973</v>
      </c>
      <c r="N90" s="1008" t="s">
        <v>973</v>
      </c>
      <c r="O90" s="1008" t="s">
        <v>974</v>
      </c>
    </row>
    <row r="91" spans="1:15" s="447" customFormat="1" ht="30" customHeight="1">
      <c r="A91" s="1017" t="s">
        <v>981</v>
      </c>
      <c r="B91" s="1036" t="s">
        <v>353</v>
      </c>
      <c r="C91" s="1018">
        <v>4.3334748278252704</v>
      </c>
      <c r="D91" s="1018">
        <v>4.2253497009800203</v>
      </c>
      <c r="E91" s="1018">
        <v>4.2125358090415199</v>
      </c>
      <c r="F91" s="1018">
        <v>4.1509086856438904</v>
      </c>
      <c r="G91" s="1018">
        <v>4.0047520283100502</v>
      </c>
      <c r="H91" s="1018">
        <v>3.9411059208896599</v>
      </c>
      <c r="I91" s="1018">
        <v>3.89604221671217</v>
      </c>
      <c r="J91" s="1018">
        <v>3.9078893682167202</v>
      </c>
      <c r="K91" s="1018">
        <v>4.0174993922242201</v>
      </c>
      <c r="L91" s="1018">
        <v>4.2381222307421798</v>
      </c>
      <c r="M91" s="1018">
        <v>4.32411983864018</v>
      </c>
      <c r="N91" s="1018">
        <v>4.3104926444485701</v>
      </c>
      <c r="O91" s="1011">
        <v>4.1291372979970999</v>
      </c>
    </row>
    <row r="92" spans="1:15" s="447" customFormat="1" ht="30" customHeight="1">
      <c r="A92" s="1019" t="s">
        <v>981</v>
      </c>
      <c r="B92" s="1037" t="s">
        <v>948</v>
      </c>
      <c r="C92" s="1038">
        <v>4.2716208367000004</v>
      </c>
      <c r="D92" s="1038">
        <v>4.2541507835000001</v>
      </c>
      <c r="E92" s="1038">
        <v>4.1890862444000003</v>
      </c>
      <c r="F92" s="1038">
        <v>4.1436345133000003</v>
      </c>
      <c r="G92" s="1038">
        <v>4.0416517811999997</v>
      </c>
      <c r="H92" s="1038">
        <v>3.9953134386000002</v>
      </c>
      <c r="I92" s="1038">
        <v>3.9706320026999999</v>
      </c>
      <c r="J92" s="1038"/>
      <c r="K92" s="1038" t="s">
        <v>973</v>
      </c>
      <c r="L92" s="1038" t="s">
        <v>973</v>
      </c>
      <c r="M92" s="1038" t="s">
        <v>973</v>
      </c>
      <c r="N92" s="1038" t="s">
        <v>973</v>
      </c>
      <c r="O92" s="1008" t="s">
        <v>974</v>
      </c>
    </row>
    <row r="93" spans="1:15" s="447" customFormat="1" ht="30" customHeight="1">
      <c r="A93" s="1020" t="s">
        <v>982</v>
      </c>
      <c r="B93" s="1036" t="s">
        <v>353</v>
      </c>
      <c r="C93" s="1018">
        <v>3.4237339611561399</v>
      </c>
      <c r="D93" s="1018">
        <v>3.3535412527683501</v>
      </c>
      <c r="E93" s="1018">
        <v>3.3296624502605798</v>
      </c>
      <c r="F93" s="1018">
        <v>3.3288138697963898</v>
      </c>
      <c r="G93" s="1018">
        <v>3.2887987724077798</v>
      </c>
      <c r="H93" s="1018">
        <v>3.2475600590303899</v>
      </c>
      <c r="I93" s="1018">
        <v>3.2326745815748499</v>
      </c>
      <c r="J93" s="1018">
        <v>3.2593859506511098</v>
      </c>
      <c r="K93" s="1018">
        <v>3.3224007672554001</v>
      </c>
      <c r="L93" s="1018">
        <v>3.4012113855872901</v>
      </c>
      <c r="M93" s="1018">
        <v>3.4414371387605298</v>
      </c>
      <c r="N93" s="1018">
        <v>3.42028501021103</v>
      </c>
      <c r="O93" s="1011">
        <v>3.3361761218373198</v>
      </c>
    </row>
    <row r="94" spans="1:15" s="447" customFormat="1" ht="30" customHeight="1">
      <c r="A94" s="1021" t="s">
        <v>982</v>
      </c>
      <c r="B94" s="1039" t="s">
        <v>948</v>
      </c>
      <c r="C94" s="1023">
        <v>3.3869908300999998</v>
      </c>
      <c r="D94" s="1023">
        <v>3.3747813254999999</v>
      </c>
      <c r="E94" s="1023">
        <v>3.3358615989999998</v>
      </c>
      <c r="F94" s="1023">
        <v>3.3141698788</v>
      </c>
      <c r="G94" s="1023">
        <v>3.3344028555</v>
      </c>
      <c r="H94" s="1023">
        <v>3.2891590129999999</v>
      </c>
      <c r="I94" s="1023">
        <v>3.2680285369000002</v>
      </c>
      <c r="J94" s="1023"/>
      <c r="K94" s="1023" t="s">
        <v>973</v>
      </c>
      <c r="L94" s="1023" t="s">
        <v>973</v>
      </c>
      <c r="M94" s="1023" t="s">
        <v>973</v>
      </c>
      <c r="N94" s="1023" t="s">
        <v>973</v>
      </c>
      <c r="O94" s="1040" t="s">
        <v>974</v>
      </c>
    </row>
    <row r="95" spans="1:15" s="447" customFormat="1" ht="13.5" customHeight="1">
      <c r="A95" s="998" t="s">
        <v>315</v>
      </c>
      <c r="B95" s="999"/>
      <c r="C95" s="1000"/>
      <c r="D95" s="1000"/>
      <c r="E95" s="1000"/>
      <c r="F95" s="1000"/>
      <c r="G95" s="1000"/>
      <c r="H95" s="1000"/>
      <c r="I95" s="1000"/>
      <c r="J95" s="1000"/>
      <c r="K95" s="1000"/>
      <c r="L95" s="1000"/>
      <c r="M95" s="1000"/>
      <c r="N95" s="1000"/>
      <c r="O95" s="1001"/>
    </row>
    <row r="96" spans="1:15" s="447" customFormat="1" ht="32.25" customHeight="1">
      <c r="A96" s="1002" t="s">
        <v>971</v>
      </c>
      <c r="B96" s="1036" t="s">
        <v>353</v>
      </c>
      <c r="C96" s="1004">
        <v>56.936954577798303</v>
      </c>
      <c r="D96" s="1004">
        <v>56.303212716030302</v>
      </c>
      <c r="E96" s="1004">
        <v>56.379225944386199</v>
      </c>
      <c r="F96" s="1004">
        <v>55.873768361172502</v>
      </c>
      <c r="G96" s="1004">
        <v>55.694837211084199</v>
      </c>
      <c r="H96" s="1004">
        <v>55.472338386211199</v>
      </c>
      <c r="I96" s="1004">
        <v>55.680740905810097</v>
      </c>
      <c r="J96" s="1004">
        <v>56.230367764880903</v>
      </c>
      <c r="K96" s="1004">
        <v>58.1172834759236</v>
      </c>
      <c r="L96" s="1004">
        <v>60.776911397985103</v>
      </c>
      <c r="M96" s="1004">
        <v>62.518307677628997</v>
      </c>
      <c r="N96" s="1004">
        <v>63.252011654712497</v>
      </c>
      <c r="O96" s="1011">
        <v>58.234504250175704</v>
      </c>
    </row>
    <row r="97" spans="1:35" s="447" customFormat="1" ht="32.25" customHeight="1">
      <c r="A97" s="1006" t="s">
        <v>972</v>
      </c>
      <c r="B97" s="1037" t="s">
        <v>948</v>
      </c>
      <c r="C97" s="1008">
        <v>63.474006156800002</v>
      </c>
      <c r="D97" s="1008">
        <v>63.959853567499998</v>
      </c>
      <c r="E97" s="1008">
        <v>64.453458147299997</v>
      </c>
      <c r="F97" s="1008">
        <v>64.393693974900003</v>
      </c>
      <c r="G97" s="1008">
        <v>64.481243001699994</v>
      </c>
      <c r="H97" s="1008">
        <v>64.549735348699997</v>
      </c>
      <c r="I97" s="1008">
        <v>64.939213776200006</v>
      </c>
      <c r="J97" s="1008"/>
      <c r="K97" s="1008" t="s">
        <v>973</v>
      </c>
      <c r="L97" s="1008" t="s">
        <v>973</v>
      </c>
      <c r="M97" s="1008" t="s">
        <v>973</v>
      </c>
      <c r="N97" s="1008" t="s">
        <v>973</v>
      </c>
      <c r="O97" s="1008" t="s">
        <v>974</v>
      </c>
    </row>
    <row r="98" spans="1:35" s="447" customFormat="1" ht="32.25" customHeight="1">
      <c r="A98" s="1002" t="s">
        <v>975</v>
      </c>
      <c r="B98" s="1036" t="s">
        <v>353</v>
      </c>
      <c r="C98" s="1004">
        <v>55.809218535266403</v>
      </c>
      <c r="D98" s="1004">
        <v>55.931915334366401</v>
      </c>
      <c r="E98" s="1004">
        <v>56.165505895436802</v>
      </c>
      <c r="F98" s="1004">
        <v>55.822508539933501</v>
      </c>
      <c r="G98" s="1004">
        <v>56.058574369176398</v>
      </c>
      <c r="H98" s="1004">
        <v>56.237719153131103</v>
      </c>
      <c r="I98" s="1004">
        <v>56.609363043948598</v>
      </c>
      <c r="J98" s="1004">
        <v>57.0746050509401</v>
      </c>
      <c r="K98" s="1004">
        <v>58.073388189673899</v>
      </c>
      <c r="L98" s="1004">
        <v>59.728709374718598</v>
      </c>
      <c r="M98" s="1004">
        <v>61.002509178949403</v>
      </c>
      <c r="N98" s="1004">
        <v>61.779167641202598</v>
      </c>
      <c r="O98" s="1011">
        <v>58.026239264343701</v>
      </c>
    </row>
    <row r="99" spans="1:35" s="447" customFormat="1" ht="32.25" customHeight="1">
      <c r="A99" s="1006" t="s">
        <v>976</v>
      </c>
      <c r="B99" s="1037" t="s">
        <v>948</v>
      </c>
      <c r="C99" s="1008">
        <v>62.295258674300001</v>
      </c>
      <c r="D99" s="1008">
        <v>63.125148931299996</v>
      </c>
      <c r="E99" s="1008">
        <v>64.035652610699998</v>
      </c>
      <c r="F99" s="1008">
        <v>64.292647778499997</v>
      </c>
      <c r="G99" s="1008">
        <v>64.710960904900006</v>
      </c>
      <c r="H99" s="1008">
        <v>65.121714830900004</v>
      </c>
      <c r="I99" s="1008">
        <v>65.673849536800006</v>
      </c>
      <c r="J99" s="1008"/>
      <c r="K99" s="1008" t="s">
        <v>973</v>
      </c>
      <c r="L99" s="1008" t="s">
        <v>973</v>
      </c>
      <c r="M99" s="1008" t="s">
        <v>973</v>
      </c>
      <c r="N99" s="1008" t="s">
        <v>973</v>
      </c>
      <c r="O99" s="1008" t="s">
        <v>974</v>
      </c>
    </row>
    <row r="100" spans="1:35" s="447" customFormat="1" ht="32.25" customHeight="1">
      <c r="A100" s="1002" t="s">
        <v>979</v>
      </c>
      <c r="B100" s="1036" t="s">
        <v>353</v>
      </c>
      <c r="C100" s="1004">
        <v>58.538998324705297</v>
      </c>
      <c r="D100" s="1004">
        <v>58.651917270501301</v>
      </c>
      <c r="E100" s="1004">
        <v>58.858550202074902</v>
      </c>
      <c r="F100" s="1004">
        <v>58.4755322683759</v>
      </c>
      <c r="G100" s="1004">
        <v>58.682782974126297</v>
      </c>
      <c r="H100" s="1004">
        <v>58.920179674566803</v>
      </c>
      <c r="I100" s="1004">
        <v>59.320382176772803</v>
      </c>
      <c r="J100" s="1004">
        <v>59.832526493306098</v>
      </c>
      <c r="K100" s="1004">
        <v>60.891569146910001</v>
      </c>
      <c r="L100" s="1004">
        <v>62.5805609084059</v>
      </c>
      <c r="M100" s="1004">
        <v>63.869270407276503</v>
      </c>
      <c r="N100" s="1004">
        <v>64.615303540287897</v>
      </c>
      <c r="O100" s="1011">
        <v>60.767410278987697</v>
      </c>
    </row>
    <row r="101" spans="1:35" s="447" customFormat="1" ht="30" customHeight="1">
      <c r="A101" s="1016" t="s">
        <v>980</v>
      </c>
      <c r="B101" s="1037" t="s">
        <v>948</v>
      </c>
      <c r="C101" s="1008">
        <v>65.099966597199995</v>
      </c>
      <c r="D101" s="1008">
        <v>65.922259429600004</v>
      </c>
      <c r="E101" s="1008">
        <v>66.817960686800006</v>
      </c>
      <c r="F101" s="1008">
        <v>67.009598709599999</v>
      </c>
      <c r="G101" s="1008">
        <v>67.415579604599998</v>
      </c>
      <c r="H101" s="1008">
        <v>67.861177099800003</v>
      </c>
      <c r="I101" s="1008">
        <v>68.454024417300005</v>
      </c>
      <c r="J101" s="1008"/>
      <c r="K101" s="1008" t="s">
        <v>973</v>
      </c>
      <c r="L101" s="1008" t="s">
        <v>973</v>
      </c>
      <c r="M101" s="1008" t="s">
        <v>973</v>
      </c>
      <c r="N101" s="1008" t="s">
        <v>973</v>
      </c>
      <c r="O101" s="1008" t="s">
        <v>974</v>
      </c>
    </row>
    <row r="102" spans="1:35" s="447" customFormat="1" ht="30" customHeight="1">
      <c r="A102" s="1017" t="s">
        <v>981</v>
      </c>
      <c r="B102" s="1036" t="s">
        <v>353</v>
      </c>
      <c r="C102" s="1018">
        <v>4.3339627282322803</v>
      </c>
      <c r="D102" s="1018">
        <v>4.2142014276828696</v>
      </c>
      <c r="E102" s="1018">
        <v>4.1913446849650597</v>
      </c>
      <c r="F102" s="1018">
        <v>4.1448266568976102</v>
      </c>
      <c r="G102" s="1018">
        <v>4.03033930150918</v>
      </c>
      <c r="H102" s="1018">
        <v>3.9766225593694999</v>
      </c>
      <c r="I102" s="1018">
        <v>3.9327947760630102</v>
      </c>
      <c r="J102" s="1018">
        <v>3.9243502543398301</v>
      </c>
      <c r="K102" s="1018">
        <v>4.05213148599357</v>
      </c>
      <c r="L102" s="1018">
        <v>4.2164902596921996</v>
      </c>
      <c r="M102" s="1018">
        <v>4.3183438310534399</v>
      </c>
      <c r="N102" s="1018">
        <v>4.3363559333283197</v>
      </c>
      <c r="O102" s="1011">
        <v>4.1347397785430102</v>
      </c>
    </row>
    <row r="103" spans="1:35" s="447" customFormat="1" ht="30" customHeight="1">
      <c r="A103" s="1019" t="s">
        <v>981</v>
      </c>
      <c r="B103" s="1037" t="s">
        <v>948</v>
      </c>
      <c r="C103" s="1038">
        <v>4.3129313060000003</v>
      </c>
      <c r="D103" s="1038">
        <v>4.2684975293000003</v>
      </c>
      <c r="E103" s="1038">
        <v>4.2051786158000004</v>
      </c>
      <c r="F103" s="1038">
        <v>4.1427702019000003</v>
      </c>
      <c r="G103" s="1038">
        <v>4.0304778149000002</v>
      </c>
      <c r="H103" s="1038">
        <v>3.9799354362999999</v>
      </c>
      <c r="I103" s="1038">
        <v>3.9495982384000001</v>
      </c>
      <c r="J103" s="1038"/>
      <c r="K103" s="1038" t="s">
        <v>973</v>
      </c>
      <c r="L103" s="1038" t="s">
        <v>973</v>
      </c>
      <c r="M103" s="1038" t="s">
        <v>973</v>
      </c>
      <c r="N103" s="1038" t="s">
        <v>973</v>
      </c>
      <c r="O103" s="1008" t="s">
        <v>974</v>
      </c>
    </row>
    <row r="104" spans="1:35" s="447" customFormat="1" ht="30" customHeight="1">
      <c r="A104" s="1020" t="s">
        <v>982</v>
      </c>
      <c r="B104" s="1036" t="s">
        <v>353</v>
      </c>
      <c r="C104" s="1018">
        <v>3.38943839679101</v>
      </c>
      <c r="D104" s="1018">
        <v>3.3167787222415899</v>
      </c>
      <c r="E104" s="1018">
        <v>3.2999073922877802</v>
      </c>
      <c r="F104" s="1018">
        <v>3.30026538775018</v>
      </c>
      <c r="G104" s="1018">
        <v>3.2979741601002601</v>
      </c>
      <c r="H104" s="1018">
        <v>3.25253903633942</v>
      </c>
      <c r="I104" s="1018">
        <v>3.2511980375669101</v>
      </c>
      <c r="J104" s="1018">
        <v>3.2754623600260802</v>
      </c>
      <c r="K104" s="1018">
        <v>3.3696824998424</v>
      </c>
      <c r="L104" s="1018">
        <v>3.4576012021175702</v>
      </c>
      <c r="M104" s="1018">
        <v>3.47852699977827</v>
      </c>
      <c r="N104" s="1018">
        <v>3.4559184347110401</v>
      </c>
      <c r="O104" s="1011">
        <v>3.3418425019986602</v>
      </c>
    </row>
    <row r="105" spans="1:35" s="447" customFormat="1" ht="30" customHeight="1">
      <c r="A105" s="1021" t="s">
        <v>982</v>
      </c>
      <c r="B105" s="1039" t="s">
        <v>948</v>
      </c>
      <c r="C105" s="1023">
        <v>3.4101445097999998</v>
      </c>
      <c r="D105" s="1023">
        <v>3.3709932505000002</v>
      </c>
      <c r="E105" s="1023">
        <v>3.3306001589999998</v>
      </c>
      <c r="F105" s="1023">
        <v>3.3119020253000002</v>
      </c>
      <c r="G105" s="1023">
        <v>3.3276414202</v>
      </c>
      <c r="H105" s="1023">
        <v>3.2936401809000002</v>
      </c>
      <c r="I105" s="1023">
        <v>3.2835556631</v>
      </c>
      <c r="J105" s="1023"/>
      <c r="K105" s="1023" t="s">
        <v>973</v>
      </c>
      <c r="L105" s="1023" t="s">
        <v>973</v>
      </c>
      <c r="M105" s="1023" t="s">
        <v>973</v>
      </c>
      <c r="N105" s="1023" t="s">
        <v>973</v>
      </c>
      <c r="O105" s="1040" t="s">
        <v>974</v>
      </c>
    </row>
    <row r="106" spans="1:35" s="447" customFormat="1" ht="9.75" customHeight="1">
      <c r="A106" s="1026" t="s">
        <v>995</v>
      </c>
      <c r="B106" s="1036"/>
      <c r="C106" s="1018"/>
      <c r="D106" s="1018"/>
      <c r="E106" s="1018"/>
      <c r="F106" s="1018"/>
      <c r="G106" s="1018"/>
      <c r="H106" s="1018"/>
      <c r="I106" s="1018"/>
      <c r="J106" s="1018"/>
      <c r="K106" s="1018"/>
      <c r="L106" s="1018"/>
      <c r="M106" s="1018"/>
      <c r="N106" s="1018"/>
      <c r="O106" s="1041"/>
      <c r="R106" s="841"/>
      <c r="S106" s="841"/>
      <c r="T106" s="841"/>
      <c r="U106" s="841"/>
      <c r="V106" s="1028"/>
      <c r="W106" s="1004"/>
      <c r="X106" s="1004"/>
      <c r="Y106" s="1004"/>
      <c r="Z106" s="1004"/>
      <c r="AA106" s="1004"/>
      <c r="AB106" s="1004"/>
      <c r="AC106" s="1004"/>
      <c r="AD106" s="1004"/>
      <c r="AE106" s="1004"/>
      <c r="AF106" s="1004"/>
      <c r="AG106" s="1004"/>
      <c r="AH106" s="1004"/>
      <c r="AI106" s="1029"/>
    </row>
    <row r="107" spans="1:35" s="447" customFormat="1" ht="9.75" customHeight="1">
      <c r="A107" s="865" t="s">
        <v>996</v>
      </c>
      <c r="B107" s="446"/>
      <c r="C107" s="1027"/>
      <c r="D107" s="1027"/>
      <c r="E107" s="1027"/>
      <c r="F107" s="1027"/>
      <c r="G107" s="1027"/>
      <c r="H107" s="1027"/>
      <c r="I107" s="1027"/>
      <c r="J107" s="1027"/>
      <c r="K107" s="1027"/>
      <c r="L107" s="1027"/>
      <c r="M107" s="1027"/>
      <c r="N107" s="1027"/>
      <c r="R107" s="841"/>
      <c r="S107" s="841"/>
      <c r="T107" s="1030"/>
      <c r="U107" s="841"/>
      <c r="V107" s="1028"/>
      <c r="AG107" s="1031"/>
      <c r="AI107" s="1029"/>
    </row>
    <row r="108" spans="1:35" s="447" customFormat="1" ht="9.75" customHeight="1">
      <c r="A108" s="865" t="s">
        <v>989</v>
      </c>
      <c r="B108" s="446"/>
      <c r="C108" s="1027"/>
      <c r="D108" s="1027"/>
      <c r="E108" s="1027"/>
      <c r="F108" s="1027"/>
      <c r="G108" s="1027"/>
      <c r="H108" s="1027"/>
      <c r="I108" s="1027"/>
      <c r="J108" s="1027"/>
      <c r="K108" s="1027"/>
      <c r="L108" s="1027"/>
      <c r="M108" s="1027"/>
      <c r="N108" s="1027"/>
      <c r="R108" s="1020"/>
      <c r="S108" s="1020"/>
      <c r="T108" s="1032"/>
      <c r="U108" s="841"/>
      <c r="V108" s="1028"/>
    </row>
    <row r="109" spans="1:35" s="447" customFormat="1" ht="9.75" customHeight="1">
      <c r="A109" s="1042" t="s">
        <v>997</v>
      </c>
      <c r="B109" s="446"/>
      <c r="C109" s="1027"/>
      <c r="D109" s="1027"/>
      <c r="E109" s="1027"/>
      <c r="F109" s="1027"/>
      <c r="G109" s="1027"/>
      <c r="H109" s="1027"/>
      <c r="I109" s="1027"/>
      <c r="J109" s="1027"/>
      <c r="K109" s="1027"/>
      <c r="L109" s="1027"/>
      <c r="M109" s="1027"/>
      <c r="N109" s="1027"/>
      <c r="R109" s="1020"/>
      <c r="S109" s="1020"/>
      <c r="T109" s="841"/>
      <c r="U109" s="841"/>
      <c r="V109" s="1028"/>
    </row>
    <row r="110" spans="1:35" s="447" customFormat="1" ht="12" customHeight="1">
      <c r="A110" s="865" t="s">
        <v>992</v>
      </c>
      <c r="B110" s="446"/>
      <c r="C110" s="1027"/>
      <c r="D110" s="1027"/>
      <c r="E110" s="1027"/>
      <c r="F110" s="1027"/>
      <c r="G110" s="1027"/>
      <c r="H110" s="1027"/>
      <c r="I110" s="1027"/>
      <c r="J110" s="1027"/>
      <c r="K110" s="1027"/>
      <c r="L110" s="1027"/>
      <c r="M110" s="1027"/>
      <c r="N110" s="1027"/>
      <c r="R110" s="841"/>
      <c r="S110" s="841"/>
      <c r="T110" s="841"/>
      <c r="U110" s="841"/>
      <c r="V110" s="1028"/>
    </row>
    <row r="111" spans="1:35" ht="13.5" customHeight="1">
      <c r="A111" s="2115" t="s">
        <v>1264</v>
      </c>
    </row>
  </sheetData>
  <hyperlinks>
    <hyperlink ref="A111" location="'Inhaltsverzeichnis '!A1" display="Zurück zum Inhaltsverzeichnis" xr:uid="{01127960-79B9-448B-92C9-DC46A9F4653B}"/>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DBB3-37FD-45F6-A574-765CB9E02DA9}">
  <sheetPr>
    <tabColor rgb="FF80CDEC"/>
    <pageSetUpPr fitToPage="1"/>
  </sheetPr>
  <dimension ref="A1:AC22"/>
  <sheetViews>
    <sheetView showGridLines="0" showZeros="0" zoomScale="120" zoomScaleNormal="120" workbookViewId="0"/>
  </sheetViews>
  <sheetFormatPr baseColWidth="10" defaultColWidth="10" defaultRowHeight="13.5" customHeight="1"/>
  <cols>
    <col min="1" max="1" width="13.625" style="447" customWidth="1"/>
    <col min="2" max="2" width="0.625" style="446" customWidth="1"/>
    <col min="3" max="3" width="4.75" style="1027" customWidth="1"/>
    <col min="4" max="4" width="4.875" style="1027" customWidth="1"/>
    <col min="5" max="5" width="5" style="1027" customWidth="1"/>
    <col min="6" max="6" width="4.75" style="1027" customWidth="1"/>
    <col min="7" max="7" width="4.625" style="1027" customWidth="1"/>
    <col min="8" max="8" width="4.75" style="1027" customWidth="1"/>
    <col min="9" max="9" width="4.625" style="1027" customWidth="1"/>
    <col min="10" max="10" width="5" style="1027" customWidth="1"/>
    <col min="11" max="11" width="4.875" style="1027" customWidth="1"/>
    <col min="12" max="12" width="4.75" style="1027" customWidth="1"/>
    <col min="13" max="13" width="5.125" style="1027" customWidth="1"/>
    <col min="14" max="14" width="5.25" style="1027" customWidth="1"/>
    <col min="15" max="15" width="8.75" style="447" customWidth="1"/>
    <col min="16" max="24" width="10" style="447"/>
    <col min="25" max="25" width="26.125" style="447" customWidth="1"/>
    <col min="26" max="26" width="19" style="447" customWidth="1"/>
    <col min="27" max="16384" width="10" style="447"/>
  </cols>
  <sheetData>
    <row r="1" spans="1:29" s="982" customFormat="1" ht="16.5" customHeight="1">
      <c r="A1" s="979" t="s">
        <v>998</v>
      </c>
      <c r="B1" s="980"/>
      <c r="C1" s="979"/>
      <c r="D1" s="979"/>
      <c r="E1" s="979"/>
      <c r="F1" s="979"/>
      <c r="G1" s="979"/>
      <c r="H1" s="979"/>
      <c r="I1" s="979"/>
      <c r="J1" s="979"/>
      <c r="K1" s="463"/>
      <c r="L1" s="463"/>
      <c r="M1" s="463"/>
      <c r="N1" s="981"/>
      <c r="O1" s="981"/>
      <c r="Y1" s="983" t="s">
        <v>946</v>
      </c>
      <c r="Z1" s="983" t="s">
        <v>947</v>
      </c>
      <c r="AA1" s="983" t="s">
        <v>948</v>
      </c>
    </row>
    <row r="2" spans="1:29" s="982" customFormat="1" ht="13.5" customHeight="1">
      <c r="A2" s="449" t="s">
        <v>949</v>
      </c>
      <c r="B2" s="984"/>
      <c r="C2" s="449"/>
      <c r="D2" s="449"/>
      <c r="E2" s="449"/>
      <c r="F2" s="449"/>
      <c r="G2" s="449"/>
      <c r="H2" s="449"/>
      <c r="I2" s="449"/>
      <c r="J2" s="449"/>
      <c r="K2" s="449"/>
      <c r="L2" s="449"/>
      <c r="M2" s="449"/>
      <c r="N2" s="985"/>
      <c r="O2" s="985"/>
      <c r="R2" s="1014"/>
      <c r="T2" s="1035"/>
      <c r="U2" s="1035"/>
      <c r="V2" s="1035"/>
      <c r="W2" s="1035"/>
      <c r="X2" s="1035"/>
      <c r="Y2" s="983" t="s">
        <v>950</v>
      </c>
      <c r="Z2" s="983" t="s">
        <v>947</v>
      </c>
      <c r="AA2" s="983" t="s">
        <v>353</v>
      </c>
    </row>
    <row r="3" spans="1:29" s="982" customFormat="1" ht="13.5" customHeight="1">
      <c r="A3" s="449" t="s">
        <v>999</v>
      </c>
      <c r="B3" s="984"/>
      <c r="C3" s="449"/>
      <c r="D3" s="449"/>
      <c r="E3" s="449"/>
      <c r="F3" s="449"/>
      <c r="G3" s="449"/>
      <c r="H3" s="449"/>
      <c r="I3" s="449"/>
      <c r="J3" s="449"/>
      <c r="K3" s="449"/>
      <c r="L3" s="449"/>
      <c r="M3" s="449"/>
      <c r="N3" s="985"/>
      <c r="O3" s="985"/>
      <c r="R3" s="1014"/>
      <c r="T3" s="1035"/>
      <c r="U3" s="1035"/>
      <c r="V3" s="1035"/>
      <c r="W3" s="1035"/>
      <c r="X3" s="1035"/>
      <c r="Y3" s="983" t="s">
        <v>1</v>
      </c>
      <c r="Z3" s="983"/>
      <c r="AA3" s="983"/>
    </row>
    <row r="4" spans="1:29" s="982" customFormat="1" ht="13.5" customHeight="1">
      <c r="A4" s="449" t="s">
        <v>952</v>
      </c>
      <c r="B4" s="984"/>
      <c r="C4" s="449"/>
      <c r="D4" s="449"/>
      <c r="E4" s="449"/>
      <c r="F4" s="449"/>
      <c r="G4" s="449"/>
      <c r="H4" s="449"/>
      <c r="I4" s="449"/>
      <c r="J4" s="449"/>
      <c r="K4" s="449"/>
      <c r="L4" s="449"/>
      <c r="M4" s="449"/>
      <c r="N4" s="985"/>
      <c r="O4" s="985"/>
      <c r="T4" s="1035"/>
      <c r="U4" s="1035"/>
      <c r="V4" s="1035"/>
      <c r="W4" s="1035"/>
      <c r="X4" s="1035"/>
      <c r="Y4" s="983" t="s">
        <v>953</v>
      </c>
      <c r="Z4" s="983" t="s">
        <v>954</v>
      </c>
      <c r="AA4" s="983" t="s">
        <v>948</v>
      </c>
    </row>
    <row r="5" spans="1:29" ht="18.75" customHeight="1">
      <c r="A5" s="986" t="s">
        <v>955</v>
      </c>
      <c r="B5" s="987"/>
      <c r="C5" s="988" t="s">
        <v>956</v>
      </c>
      <c r="D5" s="989"/>
      <c r="E5" s="989"/>
      <c r="F5" s="989"/>
      <c r="G5" s="989"/>
      <c r="H5" s="989"/>
      <c r="I5" s="989"/>
      <c r="J5" s="989"/>
      <c r="K5" s="989"/>
      <c r="L5" s="989"/>
      <c r="M5" s="989"/>
      <c r="N5" s="990"/>
      <c r="O5" s="991" t="s">
        <v>957</v>
      </c>
      <c r="Y5" s="983" t="s">
        <v>958</v>
      </c>
      <c r="Z5" s="983" t="s">
        <v>954</v>
      </c>
      <c r="AA5" s="446" t="s">
        <v>353</v>
      </c>
    </row>
    <row r="6" spans="1:29" ht="21" customHeight="1">
      <c r="A6" s="992" t="s">
        <v>959</v>
      </c>
      <c r="B6" s="993" t="s">
        <v>274</v>
      </c>
      <c r="C6" s="994" t="s">
        <v>575</v>
      </c>
      <c r="D6" s="995" t="s">
        <v>576</v>
      </c>
      <c r="E6" s="995" t="s">
        <v>960</v>
      </c>
      <c r="F6" s="995" t="s">
        <v>961</v>
      </c>
      <c r="G6" s="995" t="s">
        <v>266</v>
      </c>
      <c r="H6" s="995" t="s">
        <v>962</v>
      </c>
      <c r="I6" s="995" t="s">
        <v>963</v>
      </c>
      <c r="J6" s="995" t="s">
        <v>269</v>
      </c>
      <c r="K6" s="995" t="s">
        <v>964</v>
      </c>
      <c r="L6" s="995" t="s">
        <v>271</v>
      </c>
      <c r="M6" s="995" t="s">
        <v>272</v>
      </c>
      <c r="N6" s="996" t="s">
        <v>574</v>
      </c>
      <c r="O6" s="997" t="s">
        <v>965</v>
      </c>
      <c r="Y6" s="1035" t="s">
        <v>1</v>
      </c>
    </row>
    <row r="7" spans="1:29" ht="13.5" customHeight="1">
      <c r="A7" s="998" t="s">
        <v>315</v>
      </c>
      <c r="B7" s="999"/>
      <c r="C7" s="1000"/>
      <c r="D7" s="1000"/>
      <c r="E7" s="1000"/>
      <c r="F7" s="1000"/>
      <c r="G7" s="1000"/>
      <c r="H7" s="1000"/>
      <c r="I7" s="1000"/>
      <c r="J7" s="1000"/>
      <c r="K7" s="1000"/>
      <c r="L7" s="1000"/>
      <c r="M7" s="1000"/>
      <c r="N7" s="1000"/>
      <c r="O7" s="1001"/>
      <c r="Y7" s="1035"/>
    </row>
    <row r="8" spans="1:29" ht="32.25" customHeight="1">
      <c r="A8" s="1002" t="s">
        <v>971</v>
      </c>
      <c r="B8" s="1036" t="s">
        <v>353</v>
      </c>
      <c r="C8" s="1004">
        <v>46.018477417078401</v>
      </c>
      <c r="D8" s="1004">
        <v>45.767846291688699</v>
      </c>
      <c r="E8" s="1004">
        <v>46.095468799988602</v>
      </c>
      <c r="F8" s="1004">
        <v>45.985819598114396</v>
      </c>
      <c r="G8" s="1004">
        <v>45.821735416071597</v>
      </c>
      <c r="H8" s="1004">
        <v>45.963494928854402</v>
      </c>
      <c r="I8" s="1004">
        <v>46.488473012477002</v>
      </c>
      <c r="J8" s="1004">
        <v>47.573751998530398</v>
      </c>
      <c r="K8" s="1004">
        <v>49.6858674317563</v>
      </c>
      <c r="L8" s="1004">
        <v>52.823997376279102</v>
      </c>
      <c r="M8" s="1004">
        <v>54.7647682203242</v>
      </c>
      <c r="N8" s="1004">
        <v>55.671543785704102</v>
      </c>
      <c r="O8" s="1011">
        <v>49.2691679051661</v>
      </c>
    </row>
    <row r="9" spans="1:29" ht="32.25" customHeight="1">
      <c r="A9" s="1006" t="s">
        <v>972</v>
      </c>
      <c r="B9" s="1037" t="s">
        <v>948</v>
      </c>
      <c r="C9" s="1008">
        <v>54.730417096799997</v>
      </c>
      <c r="D9" s="1008">
        <v>54.552702080300001</v>
      </c>
      <c r="E9" s="1008">
        <v>54.442480531599998</v>
      </c>
      <c r="F9" s="1008">
        <v>54.339983885999999</v>
      </c>
      <c r="G9" s="1008">
        <v>54.159084704400001</v>
      </c>
      <c r="H9" s="1008">
        <v>53.853709466700003</v>
      </c>
      <c r="I9" s="1008">
        <v>53.769754859300001</v>
      </c>
      <c r="J9" s="1008"/>
      <c r="K9" s="1008" t="s">
        <v>973</v>
      </c>
      <c r="L9" s="1008" t="s">
        <v>973</v>
      </c>
      <c r="M9" s="1008" t="s">
        <v>973</v>
      </c>
      <c r="N9" s="1008" t="s">
        <v>973</v>
      </c>
      <c r="O9" s="1008" t="s">
        <v>974</v>
      </c>
    </row>
    <row r="10" spans="1:29" ht="32.25" customHeight="1">
      <c r="A10" s="1002" t="s">
        <v>975</v>
      </c>
      <c r="B10" s="1036" t="s">
        <v>353</v>
      </c>
      <c r="C10" s="1004">
        <v>44.585616909516098</v>
      </c>
      <c r="D10" s="1004">
        <v>44.844362093050698</v>
      </c>
      <c r="E10" s="1004">
        <v>45.2950446741118</v>
      </c>
      <c r="F10" s="1004">
        <v>45.4075986821302</v>
      </c>
      <c r="G10" s="1004">
        <v>45.702076707008302</v>
      </c>
      <c r="H10" s="1004">
        <v>46.125990090922201</v>
      </c>
      <c r="I10" s="1004">
        <v>46.872324145049802</v>
      </c>
      <c r="J10" s="1004">
        <v>47.856850497929003</v>
      </c>
      <c r="K10" s="1004">
        <v>49.252484710353698</v>
      </c>
      <c r="L10" s="1004">
        <v>51.380067213067399</v>
      </c>
      <c r="M10" s="1004">
        <v>52.905357101451898</v>
      </c>
      <c r="N10" s="1004">
        <v>53.900654022737598</v>
      </c>
      <c r="O10" s="1011">
        <v>48.586896163042198</v>
      </c>
    </row>
    <row r="11" spans="1:29" ht="32.25" customHeight="1">
      <c r="A11" s="1006" t="s">
        <v>976</v>
      </c>
      <c r="B11" s="1037" t="s">
        <v>948</v>
      </c>
      <c r="C11" s="1008">
        <v>53.108813027799997</v>
      </c>
      <c r="D11" s="1008">
        <v>53.037917350500003</v>
      </c>
      <c r="E11" s="1008">
        <v>53.278235927600001</v>
      </c>
      <c r="F11" s="1008">
        <v>53.5405964423</v>
      </c>
      <c r="G11" s="1008">
        <v>53.7565033021</v>
      </c>
      <c r="H11" s="1008">
        <v>53.849930987100002</v>
      </c>
      <c r="I11" s="1008">
        <v>53.9251222101</v>
      </c>
      <c r="J11" s="1008"/>
      <c r="K11" s="1008" t="s">
        <v>973</v>
      </c>
      <c r="L11" s="1008" t="s">
        <v>973</v>
      </c>
      <c r="M11" s="1008" t="s">
        <v>973</v>
      </c>
      <c r="N11" s="1008" t="s">
        <v>973</v>
      </c>
      <c r="O11" s="1008" t="s">
        <v>974</v>
      </c>
    </row>
    <row r="12" spans="1:29" ht="32.25" customHeight="1">
      <c r="A12" s="1002" t="s">
        <v>979</v>
      </c>
      <c r="B12" s="1036" t="s">
        <v>353</v>
      </c>
      <c r="C12" s="1004">
        <v>46.310934300564</v>
      </c>
      <c r="D12" s="1004">
        <v>46.570615199315398</v>
      </c>
      <c r="E12" s="1004">
        <v>47.010826717157499</v>
      </c>
      <c r="F12" s="1004">
        <v>47.122399320656399</v>
      </c>
      <c r="G12" s="1004">
        <v>47.4118664564323</v>
      </c>
      <c r="H12" s="1004">
        <v>47.845001363401003</v>
      </c>
      <c r="I12" s="1004">
        <v>48.601756270658797</v>
      </c>
      <c r="J12" s="1004">
        <v>49.595008574165</v>
      </c>
      <c r="K12" s="1004">
        <v>51.004417310625001</v>
      </c>
      <c r="L12" s="1004">
        <v>53.134927643908703</v>
      </c>
      <c r="M12" s="1004">
        <v>54.665750395684697</v>
      </c>
      <c r="N12" s="1004">
        <v>55.651850551434102</v>
      </c>
      <c r="O12" s="1011">
        <v>50.319212488274403</v>
      </c>
      <c r="AA12" s="447">
        <v>0</v>
      </c>
    </row>
    <row r="13" spans="1:29" ht="30" customHeight="1">
      <c r="A13" s="1016" t="s">
        <v>980</v>
      </c>
      <c r="B13" s="1037" t="s">
        <v>948</v>
      </c>
      <c r="C13" s="1008">
        <v>54.899511966299997</v>
      </c>
      <c r="D13" s="1008">
        <v>54.828199630599997</v>
      </c>
      <c r="E13" s="1008">
        <v>55.047908872299999</v>
      </c>
      <c r="F13" s="1008">
        <v>55.308591572600001</v>
      </c>
      <c r="G13" s="1008">
        <v>55.528212936000003</v>
      </c>
      <c r="H13" s="1008">
        <v>55.630970113799997</v>
      </c>
      <c r="I13" s="1008">
        <v>55.7203469349</v>
      </c>
      <c r="J13" s="1008"/>
      <c r="K13" s="1008" t="s">
        <v>973</v>
      </c>
      <c r="L13" s="1008" t="s">
        <v>973</v>
      </c>
      <c r="M13" s="1008" t="s">
        <v>973</v>
      </c>
      <c r="N13" s="1008" t="s">
        <v>973</v>
      </c>
      <c r="O13" s="1008" t="s">
        <v>974</v>
      </c>
    </row>
    <row r="14" spans="1:29" ht="30" customHeight="1">
      <c r="A14" s="1017" t="s">
        <v>981</v>
      </c>
      <c r="B14" s="1036" t="s">
        <v>353</v>
      </c>
      <c r="C14" s="1018">
        <v>4.2396548515262698</v>
      </c>
      <c r="D14" s="1018">
        <v>4.1585215078401303</v>
      </c>
      <c r="E14" s="1018">
        <v>4.1319366909834603</v>
      </c>
      <c r="F14" s="1018">
        <v>4.0898296180980296</v>
      </c>
      <c r="G14" s="1018">
        <v>4.0041535911802804</v>
      </c>
      <c r="H14" s="1018">
        <v>3.9600449452082498</v>
      </c>
      <c r="I14" s="1018">
        <v>3.9139052056159702</v>
      </c>
      <c r="J14" s="1018">
        <v>3.93295324649264</v>
      </c>
      <c r="K14" s="1018">
        <v>4.03649938801943</v>
      </c>
      <c r="L14" s="1018">
        <v>4.1931043608151697</v>
      </c>
      <c r="M14" s="1018">
        <v>4.2576330520244099</v>
      </c>
      <c r="N14" s="1018">
        <v>4.2544433407990603</v>
      </c>
      <c r="O14" s="1011">
        <v>4.0949429775021402</v>
      </c>
      <c r="Z14" s="1012"/>
      <c r="AA14" s="982"/>
      <c r="AB14" s="982"/>
      <c r="AC14" s="982"/>
    </row>
    <row r="15" spans="1:29" ht="30" customHeight="1">
      <c r="A15" s="1019" t="s">
        <v>981</v>
      </c>
      <c r="B15" s="1037" t="s">
        <v>948</v>
      </c>
      <c r="C15" s="1038">
        <v>4.2245550697000001</v>
      </c>
      <c r="D15" s="1038">
        <v>4.2272288510999996</v>
      </c>
      <c r="E15" s="1038">
        <v>4.1677641030999997</v>
      </c>
      <c r="F15" s="1038">
        <v>4.1128459258000003</v>
      </c>
      <c r="G15" s="1038">
        <v>4.0397333611999997</v>
      </c>
      <c r="H15" s="1038">
        <v>3.9772138376999999</v>
      </c>
      <c r="I15" s="1038">
        <v>3.9501395070999998</v>
      </c>
      <c r="J15" s="1038"/>
      <c r="K15" s="1038" t="s">
        <v>973</v>
      </c>
      <c r="L15" s="1038" t="s">
        <v>973</v>
      </c>
      <c r="M15" s="1038" t="s">
        <v>973</v>
      </c>
      <c r="N15" s="1038" t="s">
        <v>973</v>
      </c>
      <c r="O15" s="1008" t="s">
        <v>974</v>
      </c>
      <c r="Z15" s="1014"/>
      <c r="AA15" s="982"/>
      <c r="AB15" s="1015"/>
      <c r="AC15" s="1015"/>
    </row>
    <row r="16" spans="1:29" ht="30" customHeight="1">
      <c r="A16" s="1020" t="s">
        <v>982</v>
      </c>
      <c r="B16" s="1036" t="s">
        <v>353</v>
      </c>
      <c r="C16" s="1018">
        <v>3.5385860003849898</v>
      </c>
      <c r="D16" s="1018">
        <v>3.4879955210340201</v>
      </c>
      <c r="E16" s="1018">
        <v>3.4795178522522598</v>
      </c>
      <c r="F16" s="1018">
        <v>3.46112303787495</v>
      </c>
      <c r="G16" s="1018">
        <v>3.4221885929881299</v>
      </c>
      <c r="H16" s="1018">
        <v>3.3928278640898402</v>
      </c>
      <c r="I16" s="1018">
        <v>3.3778838473855899</v>
      </c>
      <c r="J16" s="1018">
        <v>3.3862974618338302</v>
      </c>
      <c r="K16" s="1018">
        <v>3.4642869350574501</v>
      </c>
      <c r="L16" s="1018">
        <v>3.5619442179496099</v>
      </c>
      <c r="M16" s="1018">
        <v>3.5981239534267</v>
      </c>
      <c r="N16" s="1018">
        <v>3.5813312408338298</v>
      </c>
      <c r="O16" s="1011">
        <v>3.4771587382508602</v>
      </c>
    </row>
    <row r="17" spans="1:22" ht="30" customHeight="1">
      <c r="A17" s="1021" t="s">
        <v>982</v>
      </c>
      <c r="B17" s="1039" t="s">
        <v>948</v>
      </c>
      <c r="C17" s="1023">
        <v>3.5683746292</v>
      </c>
      <c r="D17" s="1023">
        <v>3.5452191274999998</v>
      </c>
      <c r="E17" s="1023">
        <v>3.5155170976000001</v>
      </c>
      <c r="F17" s="1023">
        <v>3.4811888801999999</v>
      </c>
      <c r="G17" s="1023">
        <v>3.4529240292000001</v>
      </c>
      <c r="H17" s="1023">
        <v>3.4169110448</v>
      </c>
      <c r="I17" s="1023">
        <v>3.4041591833</v>
      </c>
      <c r="J17" s="1023"/>
      <c r="K17" s="1023" t="s">
        <v>973</v>
      </c>
      <c r="L17" s="1023" t="s">
        <v>973</v>
      </c>
      <c r="M17" s="1023" t="s">
        <v>973</v>
      </c>
      <c r="N17" s="1023" t="s">
        <v>973</v>
      </c>
      <c r="O17" s="1040" t="s">
        <v>974</v>
      </c>
    </row>
    <row r="18" spans="1:22" ht="13.5" customHeight="1">
      <c r="A18" s="865" t="s">
        <v>1000</v>
      </c>
      <c r="R18" s="1020"/>
      <c r="S18" s="1034"/>
      <c r="T18" s="1034"/>
      <c r="U18" s="1034"/>
      <c r="V18" s="1028"/>
    </row>
    <row r="19" spans="1:22" ht="13.5" customHeight="1">
      <c r="A19" s="865" t="s">
        <v>1001</v>
      </c>
      <c r="R19" s="1034"/>
      <c r="S19" s="1034"/>
      <c r="T19" s="1028"/>
    </row>
    <row r="20" spans="1:22" ht="13.5" customHeight="1">
      <c r="A20" s="865" t="s">
        <v>992</v>
      </c>
      <c r="R20" s="1043"/>
      <c r="S20" s="1043"/>
      <c r="T20" s="1028"/>
    </row>
    <row r="21" spans="1:22" ht="13.5" customHeight="1">
      <c r="A21" s="2114" t="s">
        <v>1264</v>
      </c>
      <c r="R21" s="1020"/>
      <c r="S21" s="1034"/>
      <c r="T21" s="1028"/>
    </row>
    <row r="22" spans="1:22" ht="13.5" customHeight="1">
      <c r="R22" s="1034"/>
      <c r="S22" s="1034"/>
      <c r="T22" s="1028"/>
    </row>
  </sheetData>
  <hyperlinks>
    <hyperlink ref="A21" location="'Inhaltsverzeichnis '!A1" display="Zurück zum Inhaltsverzeichnis" xr:uid="{DC96060B-8A5D-4F9F-A72D-733D8B4BDA7E}"/>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45F17-396E-4A3A-AF23-7CB30E4609A4}">
  <sheetPr>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447" customWidth="1"/>
    <col min="2" max="2" width="0.625" style="446" customWidth="1"/>
    <col min="3" max="3" width="4.75" style="1027" customWidth="1"/>
    <col min="4" max="4" width="4.875" style="1027" customWidth="1"/>
    <col min="5" max="5" width="5" style="1027" customWidth="1"/>
    <col min="6" max="6" width="4.75" style="1027" customWidth="1"/>
    <col min="7" max="7" width="4.625" style="1027" customWidth="1"/>
    <col min="8" max="8" width="4.75" style="1027" customWidth="1"/>
    <col min="9" max="9" width="4.625" style="1027" customWidth="1"/>
    <col min="10" max="10" width="5" style="1027" customWidth="1"/>
    <col min="11" max="11" width="4.875" style="1027" customWidth="1"/>
    <col min="12" max="12" width="4.75" style="1027" customWidth="1"/>
    <col min="13" max="13" width="5.125" style="1027" customWidth="1"/>
    <col min="14" max="14" width="5.25" style="1027" customWidth="1"/>
    <col min="15" max="15" width="8.75" style="447" customWidth="1"/>
    <col min="16" max="24" width="10" style="447"/>
    <col min="25" max="25" width="26.125" style="447" customWidth="1"/>
    <col min="26" max="26" width="19" style="447" customWidth="1"/>
    <col min="27" max="16384" width="10" style="447"/>
  </cols>
  <sheetData>
    <row r="1" spans="1:29" s="982" customFormat="1" ht="19.5" customHeight="1">
      <c r="A1" s="979" t="s">
        <v>1002</v>
      </c>
      <c r="B1" s="980"/>
      <c r="C1" s="979"/>
      <c r="D1" s="979"/>
      <c r="E1" s="979"/>
      <c r="F1" s="979"/>
      <c r="G1" s="979"/>
      <c r="H1" s="979"/>
      <c r="I1" s="979"/>
      <c r="J1" s="979"/>
      <c r="K1" s="463"/>
      <c r="L1" s="463"/>
      <c r="M1" s="463"/>
      <c r="N1" s="981"/>
      <c r="O1" s="981"/>
      <c r="V1" s="1035"/>
      <c r="W1" s="1035"/>
      <c r="X1" s="1035"/>
      <c r="Y1" s="983" t="s">
        <v>946</v>
      </c>
      <c r="Z1" s="983" t="s">
        <v>947</v>
      </c>
      <c r="AA1" s="983" t="s">
        <v>948</v>
      </c>
    </row>
    <row r="2" spans="1:29" s="982" customFormat="1" ht="13.5" customHeight="1">
      <c r="A2" s="449" t="s">
        <v>949</v>
      </c>
      <c r="B2" s="984"/>
      <c r="C2" s="449"/>
      <c r="D2" s="449"/>
      <c r="E2" s="449"/>
      <c r="F2" s="449"/>
      <c r="G2" s="449"/>
      <c r="H2" s="449"/>
      <c r="I2" s="449"/>
      <c r="J2" s="449"/>
      <c r="K2" s="449"/>
      <c r="L2" s="449"/>
      <c r="M2" s="449"/>
      <c r="N2" s="985"/>
      <c r="O2" s="985"/>
      <c r="R2" s="1014"/>
      <c r="T2" s="1035"/>
      <c r="U2" s="1035"/>
      <c r="V2" s="1035"/>
      <c r="W2" s="1035"/>
      <c r="X2" s="1035"/>
      <c r="Y2" s="983" t="s">
        <v>950</v>
      </c>
      <c r="Z2" s="983" t="s">
        <v>947</v>
      </c>
      <c r="AA2" s="983" t="s">
        <v>353</v>
      </c>
    </row>
    <row r="3" spans="1:29" s="982" customFormat="1" ht="13.5" customHeight="1">
      <c r="A3" s="449" t="s">
        <v>1003</v>
      </c>
      <c r="B3" s="984"/>
      <c r="C3" s="449"/>
      <c r="D3" s="449"/>
      <c r="E3" s="449"/>
      <c r="F3" s="449"/>
      <c r="G3" s="449"/>
      <c r="H3" s="449"/>
      <c r="I3" s="449"/>
      <c r="J3" s="449"/>
      <c r="K3" s="449"/>
      <c r="L3" s="449"/>
      <c r="M3" s="449"/>
      <c r="N3" s="985"/>
      <c r="O3" s="985"/>
      <c r="R3" s="1014"/>
      <c r="T3" s="1035"/>
      <c r="U3" s="1035"/>
      <c r="V3" s="1035"/>
      <c r="W3" s="1035"/>
      <c r="X3" s="1035"/>
      <c r="Y3" s="983" t="s">
        <v>1</v>
      </c>
      <c r="Z3" s="983"/>
      <c r="AA3" s="983"/>
    </row>
    <row r="4" spans="1:29" s="982" customFormat="1" ht="13.5" customHeight="1">
      <c r="A4" s="449" t="s">
        <v>952</v>
      </c>
      <c r="B4" s="984"/>
      <c r="C4" s="449"/>
      <c r="D4" s="449"/>
      <c r="E4" s="449"/>
      <c r="F4" s="449"/>
      <c r="G4" s="449"/>
      <c r="H4" s="449"/>
      <c r="I4" s="449"/>
      <c r="J4" s="449"/>
      <c r="K4" s="449"/>
      <c r="L4" s="449"/>
      <c r="M4" s="449"/>
      <c r="N4" s="985"/>
      <c r="O4" s="985"/>
      <c r="T4" s="1035"/>
      <c r="U4" s="1035"/>
      <c r="V4" s="1035"/>
      <c r="W4" s="1035"/>
      <c r="X4" s="1035"/>
      <c r="Y4" s="1035"/>
      <c r="Z4" s="1035"/>
      <c r="AA4" s="1035"/>
    </row>
    <row r="5" spans="1:29" ht="18.75" customHeight="1">
      <c r="A5" s="986" t="s">
        <v>955</v>
      </c>
      <c r="B5" s="987"/>
      <c r="C5" s="988" t="s">
        <v>956</v>
      </c>
      <c r="D5" s="989"/>
      <c r="E5" s="989"/>
      <c r="F5" s="989"/>
      <c r="G5" s="989"/>
      <c r="H5" s="989"/>
      <c r="I5" s="989"/>
      <c r="J5" s="989"/>
      <c r="K5" s="989"/>
      <c r="L5" s="989"/>
      <c r="M5" s="989"/>
      <c r="N5" s="990"/>
      <c r="O5" s="991" t="s">
        <v>957</v>
      </c>
      <c r="Y5" s="1035"/>
      <c r="Z5" s="1035"/>
    </row>
    <row r="6" spans="1:29" ht="21" customHeight="1">
      <c r="A6" s="992" t="s">
        <v>959</v>
      </c>
      <c r="B6" s="993" t="s">
        <v>274</v>
      </c>
      <c r="C6" s="994" t="s">
        <v>575</v>
      </c>
      <c r="D6" s="995" t="s">
        <v>576</v>
      </c>
      <c r="E6" s="995" t="s">
        <v>960</v>
      </c>
      <c r="F6" s="995" t="s">
        <v>961</v>
      </c>
      <c r="G6" s="995" t="s">
        <v>266</v>
      </c>
      <c r="H6" s="995" t="s">
        <v>962</v>
      </c>
      <c r="I6" s="995" t="s">
        <v>963</v>
      </c>
      <c r="J6" s="995" t="s">
        <v>269</v>
      </c>
      <c r="K6" s="995" t="s">
        <v>964</v>
      </c>
      <c r="L6" s="995" t="s">
        <v>271</v>
      </c>
      <c r="M6" s="995" t="s">
        <v>272</v>
      </c>
      <c r="N6" s="996" t="s">
        <v>574</v>
      </c>
      <c r="O6" s="997" t="s">
        <v>965</v>
      </c>
      <c r="Y6" s="1035" t="s">
        <v>1</v>
      </c>
    </row>
    <row r="7" spans="1:29" ht="13.5" customHeight="1">
      <c r="A7" s="998" t="s">
        <v>315</v>
      </c>
      <c r="B7" s="999"/>
      <c r="C7" s="1000"/>
      <c r="D7" s="1000"/>
      <c r="E7" s="1000"/>
      <c r="F7" s="1000"/>
      <c r="G7" s="1000"/>
      <c r="H7" s="1000"/>
      <c r="I7" s="1000"/>
      <c r="J7" s="1000"/>
      <c r="K7" s="1000"/>
      <c r="L7" s="1000"/>
      <c r="M7" s="1000"/>
      <c r="N7" s="1000"/>
      <c r="O7" s="1001"/>
      <c r="Y7" s="1035"/>
    </row>
    <row r="8" spans="1:29" ht="32.25" customHeight="1">
      <c r="A8" s="1002" t="s">
        <v>971</v>
      </c>
      <c r="B8" s="1036" t="s">
        <v>353</v>
      </c>
      <c r="C8" s="1004">
        <v>83.189782006751003</v>
      </c>
      <c r="D8" s="1004">
        <v>79.659757807019602</v>
      </c>
      <c r="E8" s="1004">
        <v>76.250934040008701</v>
      </c>
      <c r="F8" s="1004">
        <v>74.567888152782501</v>
      </c>
      <c r="G8" s="1004">
        <v>71.709034487855703</v>
      </c>
      <c r="H8" s="1004">
        <v>73.569737399961795</v>
      </c>
      <c r="I8" s="1004">
        <v>73.373070741196699</v>
      </c>
      <c r="J8" s="1004">
        <v>73.539641317272299</v>
      </c>
      <c r="K8" s="1004">
        <v>79.239441098350198</v>
      </c>
      <c r="L8" s="1004">
        <v>83.052334230900797</v>
      </c>
      <c r="M8" s="1004">
        <v>87.820627426084101</v>
      </c>
      <c r="N8" s="1004">
        <v>86.797060552450006</v>
      </c>
      <c r="O8" s="1011">
        <v>77.836905140771506</v>
      </c>
    </row>
    <row r="9" spans="1:29" ht="32.25" customHeight="1">
      <c r="A9" s="1006" t="s">
        <v>972</v>
      </c>
      <c r="B9" s="1037" t="s">
        <v>948</v>
      </c>
      <c r="C9" s="1008">
        <v>96.011529422099997</v>
      </c>
      <c r="D9" s="1008">
        <v>94.644477233999993</v>
      </c>
      <c r="E9" s="1008">
        <v>90.383051296299996</v>
      </c>
      <c r="F9" s="1008">
        <v>88.740452454600003</v>
      </c>
      <c r="G9" s="1008">
        <v>86.767592215899995</v>
      </c>
      <c r="H9" s="1008">
        <v>85.341891677099994</v>
      </c>
      <c r="I9" s="1008">
        <v>87.760823116400005</v>
      </c>
      <c r="J9" s="1008"/>
      <c r="K9" s="1044" t="s">
        <v>973</v>
      </c>
      <c r="L9" s="1044" t="s">
        <v>973</v>
      </c>
      <c r="M9" s="1044" t="s">
        <v>973</v>
      </c>
      <c r="N9" s="1044" t="s">
        <v>973</v>
      </c>
      <c r="O9" s="1008" t="s">
        <v>974</v>
      </c>
    </row>
    <row r="10" spans="1:29" ht="30" customHeight="1">
      <c r="A10" s="1017" t="s">
        <v>981</v>
      </c>
      <c r="B10" s="1036" t="s">
        <v>353</v>
      </c>
      <c r="C10" s="1018">
        <v>4.1433738147803698</v>
      </c>
      <c r="D10" s="1018">
        <v>3.9995614137465498</v>
      </c>
      <c r="E10" s="1018">
        <v>3.94544632620822</v>
      </c>
      <c r="F10" s="1018">
        <v>3.7925951179459498</v>
      </c>
      <c r="G10" s="1018">
        <v>3.6387799716815299</v>
      </c>
      <c r="H10" s="1018">
        <v>3.6250593025726401</v>
      </c>
      <c r="I10" s="1018">
        <v>3.4694531306746299</v>
      </c>
      <c r="J10" s="1018">
        <v>3.41202706755606</v>
      </c>
      <c r="K10" s="1018">
        <v>3.56995739964835</v>
      </c>
      <c r="L10" s="1018">
        <v>3.8092934650424</v>
      </c>
      <c r="M10" s="1018">
        <v>3.9847022366591198</v>
      </c>
      <c r="N10" s="1018">
        <v>4.0508927713499201</v>
      </c>
      <c r="O10" s="1011">
        <v>3.7636648208770702</v>
      </c>
    </row>
    <row r="11" spans="1:29" ht="30" customHeight="1">
      <c r="A11" s="1019" t="s">
        <v>981</v>
      </c>
      <c r="B11" s="1037" t="s">
        <v>948</v>
      </c>
      <c r="C11" s="1038">
        <v>3.9201595444000001</v>
      </c>
      <c r="D11" s="1038">
        <v>3.9403378084999998</v>
      </c>
      <c r="E11" s="1038">
        <v>3.8703428157999999</v>
      </c>
      <c r="F11" s="1038">
        <v>3.7374739309999998</v>
      </c>
      <c r="G11" s="1038">
        <v>3.6015577140000001</v>
      </c>
      <c r="H11" s="1038">
        <v>3.4475108118</v>
      </c>
      <c r="I11" s="1038">
        <v>3.4024589501000002</v>
      </c>
      <c r="J11" s="1045"/>
      <c r="K11" s="1045" t="s">
        <v>973</v>
      </c>
      <c r="L11" s="1045" t="s">
        <v>973</v>
      </c>
      <c r="M11" s="1045" t="s">
        <v>973</v>
      </c>
      <c r="N11" s="1045" t="s">
        <v>973</v>
      </c>
      <c r="O11" s="1008" t="s">
        <v>974</v>
      </c>
    </row>
    <row r="12" spans="1:29" ht="30" customHeight="1">
      <c r="A12" s="1020" t="s">
        <v>982</v>
      </c>
      <c r="B12" s="1036" t="s">
        <v>353</v>
      </c>
      <c r="C12" s="1018">
        <v>3.7256666543283998</v>
      </c>
      <c r="D12" s="1018">
        <v>3.6261635742445399</v>
      </c>
      <c r="E12" s="1018">
        <v>3.5295494944758801</v>
      </c>
      <c r="F12" s="1018">
        <v>3.4593068314562099</v>
      </c>
      <c r="G12" s="1018">
        <v>3.3692497549362801</v>
      </c>
      <c r="H12" s="1018">
        <v>3.3564858338402601</v>
      </c>
      <c r="I12" s="1018">
        <v>3.3250783623160598</v>
      </c>
      <c r="J12" s="1018">
        <v>3.30833367889438</v>
      </c>
      <c r="K12" s="1018">
        <v>3.3736427275448002</v>
      </c>
      <c r="L12" s="1018">
        <v>3.5324463836181001</v>
      </c>
      <c r="M12" s="1018">
        <v>3.6626919337642598</v>
      </c>
      <c r="N12" s="1018">
        <v>3.6958600166175901</v>
      </c>
      <c r="O12" s="1011">
        <v>3.4801504732561401</v>
      </c>
    </row>
    <row r="13" spans="1:29" ht="30" customHeight="1">
      <c r="A13" s="1021" t="s">
        <v>982</v>
      </c>
      <c r="B13" s="1039" t="s">
        <v>948</v>
      </c>
      <c r="C13" s="1023">
        <v>3.6309170875999999</v>
      </c>
      <c r="D13" s="1023">
        <v>3.5901846926999998</v>
      </c>
      <c r="E13" s="1023">
        <v>3.5213923636</v>
      </c>
      <c r="F13" s="1023">
        <v>3.4136154209999998</v>
      </c>
      <c r="G13" s="1023">
        <v>3.3456137840000002</v>
      </c>
      <c r="H13" s="1023">
        <v>3.2758555031999999</v>
      </c>
      <c r="I13" s="1023">
        <v>3.2609668794000002</v>
      </c>
      <c r="J13" s="1046"/>
      <c r="K13" s="1046" t="s">
        <v>973</v>
      </c>
      <c r="L13" s="1046" t="s">
        <v>973</v>
      </c>
      <c r="M13" s="1046" t="s">
        <v>973</v>
      </c>
      <c r="N13" s="1046" t="s">
        <v>973</v>
      </c>
      <c r="O13" s="1040" t="s">
        <v>974</v>
      </c>
    </row>
    <row r="14" spans="1:29" ht="13.5" customHeight="1">
      <c r="A14" s="865" t="s">
        <v>1000</v>
      </c>
      <c r="R14" s="1020"/>
      <c r="S14" s="1034"/>
      <c r="T14" s="1034"/>
      <c r="U14" s="1034"/>
      <c r="V14" s="1028"/>
      <c r="Z14" s="1012"/>
      <c r="AA14" s="982"/>
      <c r="AB14" s="982"/>
      <c r="AC14" s="982"/>
    </row>
    <row r="15" spans="1:29" ht="13.5" customHeight="1">
      <c r="A15" s="865" t="s">
        <v>1001</v>
      </c>
      <c r="R15" s="1034"/>
      <c r="S15" s="1034"/>
      <c r="T15" s="1028"/>
      <c r="Z15" s="1014"/>
      <c r="AA15" s="982"/>
      <c r="AB15" s="1015"/>
      <c r="AC15" s="1015"/>
    </row>
    <row r="16" spans="1:29" ht="13.5" customHeight="1">
      <c r="A16" s="865" t="s">
        <v>992</v>
      </c>
      <c r="R16" s="1043"/>
      <c r="S16" s="1043"/>
      <c r="T16" s="1028"/>
    </row>
    <row r="17" spans="1:20" ht="13.5" customHeight="1">
      <c r="A17" s="2116" t="s">
        <v>1264</v>
      </c>
      <c r="B17" s="447"/>
      <c r="C17" s="447"/>
      <c r="D17" s="447"/>
      <c r="E17" s="447"/>
      <c r="F17" s="447"/>
      <c r="G17" s="447"/>
      <c r="H17" s="447"/>
      <c r="I17" s="447"/>
      <c r="J17" s="447"/>
      <c r="K17" s="447"/>
      <c r="L17" s="447"/>
      <c r="M17" s="447"/>
      <c r="N17" s="447"/>
      <c r="R17" s="1020"/>
      <c r="S17" s="1034"/>
      <c r="T17" s="1028"/>
    </row>
    <row r="18" spans="1:20" ht="13.5" customHeight="1">
      <c r="B18" s="447"/>
      <c r="C18" s="447"/>
      <c r="D18" s="447"/>
      <c r="E18" s="447"/>
      <c r="F18" s="447"/>
      <c r="G18" s="447"/>
      <c r="H18" s="447"/>
      <c r="I18" s="447"/>
      <c r="J18" s="447"/>
      <c r="K18" s="447"/>
      <c r="L18" s="447"/>
      <c r="M18" s="447"/>
      <c r="N18" s="447"/>
      <c r="R18" s="1034"/>
      <c r="S18" s="1034"/>
      <c r="T18" s="1028"/>
    </row>
  </sheetData>
  <hyperlinks>
    <hyperlink ref="A17" location="'Inhaltsverzeichnis '!A1" display="Zurück zum Inhaltsverzeichnis" xr:uid="{CDE838E2-E5E5-4FD1-87C6-5F33125AAC95}"/>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9D7A0-AD4E-4016-90E9-82FE4B5F5B43}">
  <sheetPr>
    <tabColor rgb="FF80CDEC"/>
  </sheetPr>
  <dimension ref="A1:T25"/>
  <sheetViews>
    <sheetView showGridLines="0" zoomScale="140" zoomScaleNormal="140" workbookViewId="0"/>
  </sheetViews>
  <sheetFormatPr baseColWidth="10" defaultRowHeight="12.75"/>
  <cols>
    <col min="1" max="1" width="17" style="464" customWidth="1"/>
    <col min="2" max="2" width="4.125" style="464" customWidth="1"/>
    <col min="3" max="3" width="4.25" style="464" customWidth="1"/>
    <col min="4" max="4" width="4.75" style="464" customWidth="1"/>
    <col min="5" max="5" width="4.375" style="464" customWidth="1"/>
    <col min="6" max="6" width="4.25" style="464" customWidth="1"/>
    <col min="7" max="7" width="3.875" style="464" customWidth="1"/>
    <col min="8" max="8" width="4" style="464" customWidth="1"/>
    <col min="9" max="9" width="4.5" style="464" customWidth="1"/>
    <col min="10" max="10" width="4.25" style="464" customWidth="1"/>
    <col min="11" max="11" width="4.75" style="464" customWidth="1"/>
    <col min="12" max="12" width="4.125" style="464" customWidth="1"/>
    <col min="13" max="14" width="4" style="464" customWidth="1"/>
    <col min="15" max="15" width="4.25" style="464" customWidth="1"/>
    <col min="16" max="16" width="5.5" style="464" customWidth="1"/>
    <col min="17" max="16384" width="11" style="464"/>
  </cols>
  <sheetData>
    <row r="1" spans="1:20" ht="15.75" customHeight="1">
      <c r="A1" s="872" t="s">
        <v>777</v>
      </c>
      <c r="B1" s="751"/>
      <c r="C1" s="751"/>
      <c r="D1" s="751"/>
      <c r="E1" s="751"/>
      <c r="F1" s="751"/>
      <c r="G1" s="751"/>
      <c r="H1" s="751"/>
      <c r="I1" s="751"/>
      <c r="J1" s="751"/>
      <c r="K1" s="751"/>
      <c r="L1" s="751"/>
      <c r="M1" s="751"/>
      <c r="N1" s="751"/>
      <c r="O1" s="751"/>
      <c r="P1" s="751"/>
    </row>
    <row r="2" spans="1:20" ht="15.75" customHeight="1">
      <c r="A2" s="743" t="s">
        <v>778</v>
      </c>
      <c r="B2" s="743"/>
      <c r="C2" s="743"/>
      <c r="D2" s="743"/>
      <c r="E2" s="743"/>
      <c r="F2" s="743"/>
      <c r="G2" s="743"/>
      <c r="H2" s="743"/>
      <c r="I2" s="743"/>
      <c r="J2" s="743"/>
      <c r="K2" s="743"/>
      <c r="L2" s="743"/>
      <c r="M2" s="743"/>
      <c r="N2" s="743"/>
      <c r="O2" s="743"/>
      <c r="P2" s="743"/>
    </row>
    <row r="3" spans="1:20" ht="15" customHeight="1">
      <c r="A3" s="743" t="s">
        <v>779</v>
      </c>
      <c r="B3" s="609"/>
      <c r="C3" s="609"/>
      <c r="D3" s="609"/>
      <c r="E3" s="609"/>
      <c r="F3" s="609"/>
      <c r="G3" s="609"/>
      <c r="H3" s="609"/>
      <c r="I3" s="609"/>
      <c r="J3" s="609"/>
      <c r="K3" s="609"/>
      <c r="L3" s="609"/>
      <c r="M3" s="609"/>
      <c r="N3" s="609"/>
      <c r="O3" s="609"/>
      <c r="P3" s="609"/>
    </row>
    <row r="4" spans="1:20" ht="27.75" customHeight="1">
      <c r="A4" s="613" t="s">
        <v>736</v>
      </c>
      <c r="B4" s="873" t="s">
        <v>274</v>
      </c>
      <c r="C4" s="873" t="s">
        <v>575</v>
      </c>
      <c r="D4" s="874" t="s">
        <v>780</v>
      </c>
      <c r="E4" s="874" t="s">
        <v>264</v>
      </c>
      <c r="F4" s="874" t="s">
        <v>265</v>
      </c>
      <c r="G4" s="874" t="s">
        <v>266</v>
      </c>
      <c r="H4" s="874" t="s">
        <v>267</v>
      </c>
      <c r="I4" s="874" t="s">
        <v>268</v>
      </c>
      <c r="J4" s="874" t="s">
        <v>269</v>
      </c>
      <c r="K4" s="874" t="s">
        <v>781</v>
      </c>
      <c r="L4" s="874" t="s">
        <v>271</v>
      </c>
      <c r="M4" s="874" t="s">
        <v>272</v>
      </c>
      <c r="N4" s="874" t="s">
        <v>273</v>
      </c>
      <c r="O4" s="874" t="s">
        <v>782</v>
      </c>
      <c r="P4" s="875" t="s">
        <v>783</v>
      </c>
    </row>
    <row r="5" spans="1:20" ht="11.25" customHeight="1">
      <c r="A5" s="876" t="s">
        <v>784</v>
      </c>
      <c r="B5" s="876">
        <v>2024</v>
      </c>
      <c r="C5" s="877">
        <v>5.98</v>
      </c>
      <c r="D5" s="877">
        <v>5.88</v>
      </c>
      <c r="E5" s="877">
        <v>6.06</v>
      </c>
      <c r="F5" s="877">
        <v>6.05</v>
      </c>
      <c r="G5" s="877">
        <v>6.13</v>
      </c>
      <c r="H5" s="878">
        <v>6.4202260657628747</v>
      </c>
      <c r="I5" s="877">
        <v>6.94</v>
      </c>
      <c r="J5" s="877">
        <v>7.22</v>
      </c>
      <c r="K5" s="877">
        <v>7.99</v>
      </c>
      <c r="L5" s="877">
        <v>8.6</v>
      </c>
      <c r="M5" s="877">
        <v>8.58</v>
      </c>
      <c r="N5" s="877">
        <v>8.68</v>
      </c>
      <c r="O5" s="878">
        <v>7.0441855054802387</v>
      </c>
      <c r="P5" s="878">
        <v>5.4</v>
      </c>
      <c r="Q5" s="879"/>
      <c r="R5" s="880"/>
      <c r="S5" s="880"/>
      <c r="T5" s="881"/>
    </row>
    <row r="6" spans="1:20" ht="8.25" customHeight="1">
      <c r="A6" s="613" t="s">
        <v>785</v>
      </c>
      <c r="B6" s="613">
        <v>2025</v>
      </c>
      <c r="C6" s="877">
        <v>8.64</v>
      </c>
      <c r="D6" s="877">
        <v>8.35</v>
      </c>
      <c r="E6" s="877">
        <v>7.74</v>
      </c>
      <c r="F6" s="877">
        <v>7.67</v>
      </c>
      <c r="G6" s="877">
        <v>7.66</v>
      </c>
      <c r="H6" s="878">
        <v>7.53</v>
      </c>
      <c r="I6" s="877">
        <v>7.64</v>
      </c>
      <c r="J6" s="877">
        <v>7.38</v>
      </c>
      <c r="K6" s="877"/>
      <c r="L6" s="877"/>
      <c r="M6" s="877"/>
      <c r="N6" s="877"/>
      <c r="O6" s="877"/>
      <c r="P6" s="877"/>
    </row>
    <row r="7" spans="1:20" ht="9.1999999999999993" customHeight="1">
      <c r="A7" s="613" t="s">
        <v>786</v>
      </c>
      <c r="B7" s="613">
        <v>2024</v>
      </c>
      <c r="C7" s="877">
        <v>5.87</v>
      </c>
      <c r="D7" s="877">
        <v>5.81</v>
      </c>
      <c r="E7" s="877">
        <v>5.82</v>
      </c>
      <c r="F7" s="877">
        <v>5.84</v>
      </c>
      <c r="G7" s="877">
        <v>5.81</v>
      </c>
      <c r="H7" s="878">
        <v>5.8784339733312478</v>
      </c>
      <c r="I7" s="877">
        <v>5.63</v>
      </c>
      <c r="J7" s="877">
        <v>5.85</v>
      </c>
      <c r="K7" s="877">
        <v>5.86</v>
      </c>
      <c r="L7" s="877">
        <v>6.04</v>
      </c>
      <c r="M7" s="877">
        <v>5.98</v>
      </c>
      <c r="N7" s="877">
        <v>6.02</v>
      </c>
      <c r="O7" s="878">
        <v>5.8673694977776032</v>
      </c>
      <c r="P7" s="878">
        <v>6.06</v>
      </c>
      <c r="Q7" s="879"/>
      <c r="R7" s="880"/>
      <c r="S7" s="880"/>
      <c r="T7" s="881"/>
    </row>
    <row r="8" spans="1:20" ht="9.75" customHeight="1">
      <c r="A8" s="613" t="s">
        <v>787</v>
      </c>
      <c r="B8" s="613">
        <v>2025</v>
      </c>
      <c r="C8" s="877">
        <v>5.98</v>
      </c>
      <c r="D8" s="877">
        <v>6.21</v>
      </c>
      <c r="E8" s="877">
        <v>6.13</v>
      </c>
      <c r="F8" s="877">
        <v>6.25</v>
      </c>
      <c r="G8" s="877">
        <v>6.19</v>
      </c>
      <c r="H8" s="878">
        <v>6.18</v>
      </c>
      <c r="I8" s="877">
        <v>6.27</v>
      </c>
      <c r="J8" s="877">
        <v>6.26</v>
      </c>
      <c r="K8" s="877"/>
      <c r="L8" s="877"/>
      <c r="M8" s="877"/>
      <c r="N8" s="877"/>
      <c r="O8" s="877"/>
      <c r="P8" s="877"/>
    </row>
    <row r="9" spans="1:20" ht="9.1999999999999993" customHeight="1">
      <c r="A9" s="613" t="s">
        <v>788</v>
      </c>
      <c r="B9" s="613">
        <v>2024</v>
      </c>
      <c r="C9" s="877">
        <v>4.25</v>
      </c>
      <c r="D9" s="877">
        <v>4.25</v>
      </c>
      <c r="E9" s="877">
        <v>4.28</v>
      </c>
      <c r="F9" s="877">
        <v>4.2699999999999996</v>
      </c>
      <c r="G9" s="877">
        <v>4.25</v>
      </c>
      <c r="H9" s="878">
        <v>4.2679245283018865</v>
      </c>
      <c r="I9" s="877">
        <v>4.34</v>
      </c>
      <c r="J9" s="877">
        <v>4.3600000000000003</v>
      </c>
      <c r="K9" s="877">
        <v>4.49</v>
      </c>
      <c r="L9" s="877">
        <v>4.82</v>
      </c>
      <c r="M9" s="877">
        <v>5.01</v>
      </c>
      <c r="N9" s="877">
        <v>5.04</v>
      </c>
      <c r="O9" s="878">
        <v>4.4689937106918238</v>
      </c>
      <c r="P9" s="878">
        <v>4.03</v>
      </c>
      <c r="Q9" s="879"/>
      <c r="R9" s="880"/>
      <c r="S9" s="880"/>
      <c r="T9" s="881"/>
    </row>
    <row r="10" spans="1:20" ht="7.5" customHeight="1">
      <c r="A10" s="613" t="s">
        <v>789</v>
      </c>
      <c r="B10" s="613">
        <v>2025</v>
      </c>
      <c r="C10" s="877">
        <v>4.92</v>
      </c>
      <c r="D10" s="877">
        <v>4.82</v>
      </c>
      <c r="E10" s="877">
        <v>4.8499999999999996</v>
      </c>
      <c r="F10" s="877">
        <v>4.95</v>
      </c>
      <c r="G10" s="877">
        <v>4.88</v>
      </c>
      <c r="H10" s="878">
        <v>4.9000000000000004</v>
      </c>
      <c r="I10" s="877">
        <v>4.84</v>
      </c>
      <c r="J10" s="877">
        <v>4.7699999999999996</v>
      </c>
      <c r="K10" s="877"/>
      <c r="L10" s="877"/>
      <c r="M10" s="877"/>
      <c r="N10" s="877"/>
      <c r="O10" s="877"/>
      <c r="P10" s="877"/>
    </row>
    <row r="11" spans="1:20" ht="9.1999999999999993" customHeight="1">
      <c r="A11" s="613" t="s">
        <v>790</v>
      </c>
      <c r="B11" s="613">
        <v>2024</v>
      </c>
      <c r="C11" s="877">
        <v>4.24</v>
      </c>
      <c r="D11" s="877">
        <v>4.25</v>
      </c>
      <c r="E11" s="877">
        <v>4.28</v>
      </c>
      <c r="F11" s="877">
        <v>4.2699999999999996</v>
      </c>
      <c r="G11" s="877">
        <v>4.25</v>
      </c>
      <c r="H11" s="878">
        <v>4.2677949901120629</v>
      </c>
      <c r="I11" s="877">
        <v>4.34</v>
      </c>
      <c r="J11" s="877">
        <v>4.3499999999999996</v>
      </c>
      <c r="K11" s="877">
        <v>4.5</v>
      </c>
      <c r="L11" s="877">
        <v>4.8099999999999996</v>
      </c>
      <c r="M11" s="877">
        <v>5.01</v>
      </c>
      <c r="N11" s="877">
        <v>5.05</v>
      </c>
      <c r="O11" s="878">
        <v>4.468149582509338</v>
      </c>
      <c r="P11" s="878">
        <v>4.03</v>
      </c>
      <c r="Q11" s="879"/>
      <c r="R11" s="880"/>
      <c r="S11" s="880"/>
      <c r="T11" s="881"/>
    </row>
    <row r="12" spans="1:20" ht="9.9499999999999993" customHeight="1">
      <c r="A12" s="613" t="s">
        <v>789</v>
      </c>
      <c r="B12" s="613">
        <v>2025</v>
      </c>
      <c r="C12" s="877">
        <v>4.93</v>
      </c>
      <c r="D12" s="877">
        <v>4.83</v>
      </c>
      <c r="E12" s="877">
        <v>4.8499999999999996</v>
      </c>
      <c r="F12" s="877">
        <v>4.95</v>
      </c>
      <c r="G12" s="877">
        <v>4.88</v>
      </c>
      <c r="H12" s="878">
        <v>4.91</v>
      </c>
      <c r="I12" s="877">
        <v>4.84</v>
      </c>
      <c r="J12" s="877">
        <v>4.7699999999999996</v>
      </c>
      <c r="K12" s="877"/>
      <c r="L12" s="877"/>
      <c r="M12" s="877"/>
      <c r="N12" s="877"/>
      <c r="O12" s="877"/>
      <c r="P12" s="877"/>
    </row>
    <row r="13" spans="1:20" ht="11.25" customHeight="1">
      <c r="A13" s="613" t="s">
        <v>791</v>
      </c>
      <c r="B13" s="613">
        <v>2024</v>
      </c>
      <c r="C13" s="877">
        <v>3.73</v>
      </c>
      <c r="D13" s="877">
        <v>3.65</v>
      </c>
      <c r="E13" s="877">
        <v>3.61</v>
      </c>
      <c r="F13" s="877">
        <v>3.63</v>
      </c>
      <c r="G13" s="877">
        <v>3.78</v>
      </c>
      <c r="H13" s="878">
        <v>3.8624999999999998</v>
      </c>
      <c r="I13" s="877">
        <v>3.92</v>
      </c>
      <c r="J13" s="877">
        <v>4.12</v>
      </c>
      <c r="K13" s="877">
        <v>4.46</v>
      </c>
      <c r="L13" s="877">
        <v>4.3600000000000003</v>
      </c>
      <c r="M13" s="877">
        <v>4.43</v>
      </c>
      <c r="N13" s="877">
        <v>4.37</v>
      </c>
      <c r="O13" s="878">
        <v>3.9935416666666668</v>
      </c>
      <c r="P13" s="878">
        <v>3.52</v>
      </c>
      <c r="Q13" s="879"/>
      <c r="R13" s="880"/>
      <c r="S13" s="880"/>
      <c r="T13" s="881"/>
    </row>
    <row r="14" spans="1:20" ht="9.75" customHeight="1">
      <c r="A14" s="613" t="s">
        <v>792</v>
      </c>
      <c r="B14" s="613">
        <v>2025</v>
      </c>
      <c r="C14" s="877">
        <v>4.3899999999999997</v>
      </c>
      <c r="D14" s="877">
        <v>4.42</v>
      </c>
      <c r="E14" s="877">
        <v>4.42</v>
      </c>
      <c r="F14" s="878">
        <v>4.4000000000000004</v>
      </c>
      <c r="G14" s="877">
        <v>4.3899999999999997</v>
      </c>
      <c r="H14" s="878">
        <v>4.38</v>
      </c>
      <c r="I14" s="877">
        <v>4.3099999999999996</v>
      </c>
      <c r="J14" s="877">
        <v>4.25</v>
      </c>
      <c r="K14" s="877"/>
      <c r="L14" s="877"/>
      <c r="M14" s="877"/>
      <c r="N14" s="877"/>
      <c r="O14" s="877"/>
      <c r="P14" s="877"/>
    </row>
    <row r="15" spans="1:20" ht="9.75" customHeight="1">
      <c r="A15" s="613" t="s">
        <v>793</v>
      </c>
      <c r="B15" s="613">
        <v>2024</v>
      </c>
      <c r="C15" s="877">
        <v>2.37</v>
      </c>
      <c r="D15" s="877">
        <v>2.33</v>
      </c>
      <c r="E15" s="877">
        <v>2.19</v>
      </c>
      <c r="F15" s="877">
        <v>2.1800000000000002</v>
      </c>
      <c r="G15" s="877">
        <v>2.2200000000000002</v>
      </c>
      <c r="H15" s="878">
        <v>2.2250000000000001</v>
      </c>
      <c r="I15" s="877">
        <v>2.1800000000000002</v>
      </c>
      <c r="J15" s="877">
        <v>2.29</v>
      </c>
      <c r="K15" s="877">
        <v>2.42</v>
      </c>
      <c r="L15" s="877">
        <v>2.33</v>
      </c>
      <c r="M15" s="877">
        <v>2.41</v>
      </c>
      <c r="N15" s="877">
        <v>2.36</v>
      </c>
      <c r="O15" s="878">
        <v>2.2920833333333333</v>
      </c>
      <c r="P15" s="877">
        <v>2.33</v>
      </c>
      <c r="Q15" s="879"/>
      <c r="R15" s="880"/>
      <c r="S15" s="880"/>
      <c r="T15" s="881"/>
    </row>
    <row r="16" spans="1:20" ht="8.25" customHeight="1">
      <c r="A16" s="613" t="s">
        <v>794</v>
      </c>
      <c r="B16" s="613">
        <v>2025</v>
      </c>
      <c r="C16" s="877">
        <v>2.36</v>
      </c>
      <c r="D16" s="877">
        <v>2.37</v>
      </c>
      <c r="E16" s="877">
        <v>2.33</v>
      </c>
      <c r="F16" s="878">
        <v>2.2999999999999998</v>
      </c>
      <c r="G16" s="877">
        <v>2.31</v>
      </c>
      <c r="H16" s="878">
        <v>2.27</v>
      </c>
      <c r="I16" s="877">
        <v>2.2400000000000002</v>
      </c>
      <c r="J16" s="877">
        <v>2.27</v>
      </c>
      <c r="K16" s="877"/>
      <c r="L16" s="877"/>
      <c r="M16" s="877"/>
      <c r="N16" s="877"/>
      <c r="O16" s="877"/>
      <c r="P16" s="877"/>
    </row>
    <row r="17" spans="1:17" ht="8.25" customHeight="1">
      <c r="A17" s="613" t="s">
        <v>795</v>
      </c>
      <c r="B17" s="613"/>
      <c r="C17" s="877"/>
      <c r="D17" s="877"/>
      <c r="E17" s="877"/>
      <c r="F17" s="877"/>
      <c r="G17" s="877"/>
      <c r="H17" s="877"/>
      <c r="I17" s="877"/>
      <c r="J17" s="877"/>
      <c r="K17" s="877"/>
      <c r="L17" s="877"/>
      <c r="M17" s="877"/>
      <c r="N17" s="877"/>
      <c r="O17" s="877"/>
      <c r="P17" s="877"/>
    </row>
    <row r="18" spans="1:17" ht="8.25" customHeight="1">
      <c r="A18" s="613" t="s">
        <v>796</v>
      </c>
      <c r="B18" s="613"/>
      <c r="E18" s="879"/>
      <c r="F18" s="882"/>
      <c r="G18" s="637"/>
      <c r="H18" s="637"/>
      <c r="I18" s="637"/>
      <c r="J18" s="883"/>
      <c r="K18" s="883"/>
      <c r="L18" s="637"/>
      <c r="M18" s="637"/>
      <c r="N18" s="637"/>
      <c r="O18" s="884"/>
      <c r="P18" s="623"/>
      <c r="Q18" s="881"/>
    </row>
    <row r="19" spans="1:17" ht="8.25" customHeight="1">
      <c r="A19" s="613" t="s">
        <v>797</v>
      </c>
      <c r="B19" s="613"/>
    </row>
    <row r="20" spans="1:17" ht="8.25" customHeight="1">
      <c r="A20" s="613" t="s">
        <v>798</v>
      </c>
      <c r="B20" s="613"/>
    </row>
    <row r="21" spans="1:17" ht="8.25" customHeight="1">
      <c r="A21" s="613" t="s">
        <v>799</v>
      </c>
      <c r="B21" s="613"/>
    </row>
    <row r="22" spans="1:17" ht="8.25" customHeight="1">
      <c r="A22" s="623" t="s">
        <v>800</v>
      </c>
    </row>
    <row r="23" spans="1:17" ht="8.25" customHeight="1">
      <c r="A23" s="885" t="s">
        <v>801</v>
      </c>
      <c r="C23" s="879"/>
      <c r="D23" s="882"/>
      <c r="E23" s="637"/>
      <c r="F23" s="637"/>
      <c r="G23" s="637"/>
      <c r="H23" s="883"/>
      <c r="I23" s="883"/>
      <c r="J23" s="637"/>
      <c r="K23" s="637"/>
      <c r="L23" s="637"/>
      <c r="M23" s="884"/>
      <c r="N23" s="623"/>
      <c r="O23" s="886"/>
    </row>
    <row r="24" spans="1:17" ht="8.25" customHeight="1">
      <c r="A24" s="887" t="s">
        <v>802</v>
      </c>
    </row>
    <row r="25" spans="1:17" ht="15">
      <c r="A25" s="2117" t="s">
        <v>1264</v>
      </c>
    </row>
  </sheetData>
  <dataValidations count="1">
    <dataValidation allowBlank="1" showInputMessage="1" showErrorMessage="1" prompt="Fußnoten in Zeilen 17 bis 24." sqref="A1" xr:uid="{CF875263-4C7A-4308-8339-B58EE4A82E35}"/>
  </dataValidations>
  <hyperlinks>
    <hyperlink ref="A24" r:id="rId1" xr:uid="{8254C4F3-F1D5-4937-8043-30DB45E9D820}"/>
    <hyperlink ref="A25" location="'Inhaltsverzeichnis '!A1" display="Zurück zum Inhaltsverzeichnis" xr:uid="{FC5A7B16-71C0-43AC-AEFF-258544F1E9F8}"/>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45F6-01B5-4AD6-BAED-8EB2C9C0EF9E}">
  <sheetPr>
    <tabColor rgb="FF80CDEC"/>
  </sheetPr>
  <dimension ref="A1:O22"/>
  <sheetViews>
    <sheetView showGridLines="0" zoomScale="120" zoomScaleNormal="120" workbookViewId="0"/>
  </sheetViews>
  <sheetFormatPr baseColWidth="10" defaultColWidth="10" defaultRowHeight="16.5"/>
  <cols>
    <col min="1" max="1" width="22.125" style="1" customWidth="1"/>
    <col min="2" max="2" width="9.375" style="1" customWidth="1"/>
    <col min="3" max="14" width="5.25" style="1" customWidth="1"/>
    <col min="15" max="15" width="6.625" style="1" customWidth="1"/>
    <col min="16" max="16384" width="10" style="1"/>
  </cols>
  <sheetData>
    <row r="1" spans="1:15" ht="30" customHeight="1">
      <c r="A1" s="1047" t="s">
        <v>1004</v>
      </c>
      <c r="B1" s="1048"/>
      <c r="C1" s="1048"/>
      <c r="D1" s="1048"/>
      <c r="E1" s="1048"/>
      <c r="F1" s="1048"/>
      <c r="G1" s="1048"/>
      <c r="H1" s="1049"/>
      <c r="I1" s="1048"/>
      <c r="J1" s="1048"/>
      <c r="K1" s="1048"/>
      <c r="L1" s="1048"/>
      <c r="M1" s="1048"/>
      <c r="N1" s="1048"/>
      <c r="O1" s="1048"/>
    </row>
    <row r="2" spans="1:15" ht="28.5" customHeight="1">
      <c r="A2" s="1050" t="s">
        <v>1005</v>
      </c>
      <c r="B2" s="1048"/>
      <c r="C2" s="1048"/>
      <c r="D2" s="1048"/>
      <c r="E2" s="1048"/>
      <c r="F2" s="1048"/>
      <c r="G2" s="1048"/>
      <c r="H2" s="1048"/>
      <c r="I2" s="1048"/>
      <c r="J2" s="1048"/>
      <c r="K2" s="1048"/>
      <c r="L2" s="1048"/>
      <c r="M2" s="1048"/>
      <c r="N2" s="1048"/>
      <c r="O2" s="1048"/>
    </row>
    <row r="3" spans="1:15">
      <c r="A3" s="508" t="s">
        <v>1006</v>
      </c>
      <c r="B3" s="1051"/>
      <c r="C3" s="1051"/>
      <c r="D3" s="1051"/>
      <c r="E3" s="1051"/>
      <c r="F3" s="1051"/>
      <c r="G3" s="1051"/>
      <c r="H3" s="1051"/>
      <c r="I3" s="1051"/>
      <c r="J3" s="1051"/>
      <c r="K3" s="1051"/>
      <c r="L3" s="1051"/>
      <c r="M3" s="1051"/>
      <c r="N3" s="1051"/>
      <c r="O3" s="1051"/>
    </row>
    <row r="4" spans="1:15" ht="15" customHeight="1">
      <c r="A4" s="1052"/>
      <c r="B4" s="1052"/>
      <c r="C4" s="1053" t="s">
        <v>1007</v>
      </c>
      <c r="D4" s="1054" t="s">
        <v>1008</v>
      </c>
      <c r="E4" s="1054" t="s">
        <v>1009</v>
      </c>
      <c r="F4" s="1054" t="s">
        <v>266</v>
      </c>
      <c r="G4" s="1054" t="s">
        <v>1010</v>
      </c>
      <c r="H4" s="1054" t="s">
        <v>1011</v>
      </c>
      <c r="I4" s="1053" t="s">
        <v>1007</v>
      </c>
      <c r="J4" s="1054" t="s">
        <v>1008</v>
      </c>
      <c r="K4" s="1053" t="s">
        <v>1009</v>
      </c>
      <c r="L4" s="1055" t="s">
        <v>266</v>
      </c>
      <c r="M4" s="1056" t="s">
        <v>1010</v>
      </c>
      <c r="N4" s="1056" t="s">
        <v>1011</v>
      </c>
      <c r="O4" s="1057"/>
    </row>
    <row r="5" spans="1:15" ht="14.45" customHeight="1">
      <c r="A5" s="1058"/>
      <c r="B5" s="1059"/>
      <c r="C5" s="1052"/>
      <c r="D5" s="1060"/>
      <c r="E5" s="1060"/>
      <c r="F5" s="1060"/>
      <c r="G5" s="1060"/>
      <c r="H5" s="1061"/>
      <c r="I5" s="1054">
        <v>2024</v>
      </c>
      <c r="J5" s="2238">
        <v>2025</v>
      </c>
      <c r="K5" s="2238"/>
      <c r="L5" s="2238"/>
      <c r="M5" s="2238"/>
      <c r="N5" s="2238"/>
      <c r="O5" s="2239"/>
    </row>
    <row r="6" spans="1:15" ht="33">
      <c r="A6" s="1062" t="s">
        <v>1012</v>
      </c>
      <c r="B6" s="1063" t="s">
        <v>1013</v>
      </c>
      <c r="C6" s="1063">
        <v>2024</v>
      </c>
      <c r="D6" s="2240">
        <v>2025</v>
      </c>
      <c r="E6" s="2240"/>
      <c r="F6" s="2240"/>
      <c r="G6" s="2240"/>
      <c r="H6" s="2241"/>
      <c r="I6" s="1064" t="s">
        <v>1014</v>
      </c>
      <c r="J6" s="1065"/>
      <c r="K6" s="1065"/>
      <c r="L6" s="1065"/>
      <c r="M6" s="1065"/>
      <c r="N6" s="1065"/>
      <c r="O6" s="1057"/>
    </row>
    <row r="7" spans="1:15" ht="33">
      <c r="A7" s="1066"/>
      <c r="B7" s="1067"/>
      <c r="C7" s="1067"/>
      <c r="D7" s="1068"/>
      <c r="E7" s="1068"/>
      <c r="F7" s="1068"/>
      <c r="G7" s="1068"/>
      <c r="H7" s="1069"/>
      <c r="I7" s="1064" t="s">
        <v>1015</v>
      </c>
      <c r="J7" s="1065"/>
      <c r="K7" s="1065"/>
      <c r="L7" s="1057"/>
      <c r="M7" s="1057"/>
      <c r="N7" s="1057"/>
      <c r="O7" s="1070" t="s">
        <v>1016</v>
      </c>
    </row>
    <row r="8" spans="1:15" ht="14.1" customHeight="1">
      <c r="A8" s="1071" t="s">
        <v>1017</v>
      </c>
      <c r="B8" s="1072">
        <v>90.47</v>
      </c>
      <c r="C8" s="1072">
        <v>129.1</v>
      </c>
      <c r="D8" s="1073">
        <v>139</v>
      </c>
      <c r="E8" s="1073">
        <v>138.19999999999999</v>
      </c>
      <c r="F8" s="1073">
        <v>137.69999999999999</v>
      </c>
      <c r="G8" s="1073">
        <v>137</v>
      </c>
      <c r="H8" s="1073">
        <v>135.9</v>
      </c>
      <c r="I8" s="1074">
        <v>3.6947791164658526</v>
      </c>
      <c r="J8" s="1075">
        <v>9.4</v>
      </c>
      <c r="K8" s="1075">
        <v>7.5</v>
      </c>
      <c r="L8" s="1075">
        <v>7.1</v>
      </c>
      <c r="M8" s="1075">
        <v>5.9</v>
      </c>
      <c r="N8" s="1075">
        <v>5.8</v>
      </c>
      <c r="O8" s="1076">
        <v>-0.8</v>
      </c>
    </row>
    <row r="9" spans="1:15" ht="14.1" customHeight="1">
      <c r="A9" s="1077" t="s">
        <v>1018</v>
      </c>
      <c r="B9" s="1072">
        <v>50.24</v>
      </c>
      <c r="C9" s="1072">
        <v>130.1</v>
      </c>
      <c r="D9" s="1078">
        <v>137.69999999999999</v>
      </c>
      <c r="E9" s="1078">
        <v>137.19999999999999</v>
      </c>
      <c r="F9" s="1078">
        <v>136.1</v>
      </c>
      <c r="G9" s="1078">
        <v>136.30000000000001</v>
      </c>
      <c r="H9" s="1078">
        <v>135.5</v>
      </c>
      <c r="I9" s="1076">
        <v>2.3603461841070157</v>
      </c>
      <c r="J9" s="1075">
        <v>6.1</v>
      </c>
      <c r="K9" s="1075">
        <v>5.9</v>
      </c>
      <c r="L9" s="1075">
        <v>4.9000000000000004</v>
      </c>
      <c r="M9" s="1075">
        <v>5.0999999999999996</v>
      </c>
      <c r="N9" s="1075">
        <v>5.3</v>
      </c>
      <c r="O9" s="1076">
        <v>-0.6</v>
      </c>
    </row>
    <row r="10" spans="1:15" ht="14.1" customHeight="1">
      <c r="A10" s="1077" t="s">
        <v>1019</v>
      </c>
      <c r="B10" s="1072">
        <v>40.229999999999997</v>
      </c>
      <c r="C10" s="1072">
        <v>127.8</v>
      </c>
      <c r="D10" s="1078">
        <v>140.5</v>
      </c>
      <c r="E10" s="1078">
        <v>139.5</v>
      </c>
      <c r="F10" s="1078">
        <v>139.80000000000001</v>
      </c>
      <c r="G10" s="1078">
        <v>137.9</v>
      </c>
      <c r="H10" s="1078">
        <v>136.30000000000001</v>
      </c>
      <c r="I10" s="1076">
        <v>5.5326176713460029</v>
      </c>
      <c r="J10" s="1075">
        <v>13.8</v>
      </c>
      <c r="K10" s="1075">
        <v>9.4</v>
      </c>
      <c r="L10" s="1075">
        <v>10</v>
      </c>
      <c r="M10" s="1075">
        <v>7</v>
      </c>
      <c r="N10" s="1075">
        <v>6.3</v>
      </c>
      <c r="O10" s="1076">
        <v>-1.2</v>
      </c>
    </row>
    <row r="11" spans="1:15" ht="14.1" customHeight="1">
      <c r="A11" s="1071" t="s">
        <v>1020</v>
      </c>
      <c r="B11" s="1072">
        <v>23.09</v>
      </c>
      <c r="C11" s="1072">
        <v>130.30000000000001</v>
      </c>
      <c r="D11" s="1078">
        <v>138</v>
      </c>
      <c r="E11" s="1078">
        <v>140.6</v>
      </c>
      <c r="F11" s="1078">
        <v>141.1</v>
      </c>
      <c r="G11" s="1078">
        <v>141.4</v>
      </c>
      <c r="H11" s="1078">
        <v>140.6</v>
      </c>
      <c r="I11" s="1076">
        <v>-0.38226299694188981</v>
      </c>
      <c r="J11" s="1075">
        <v>6.6</v>
      </c>
      <c r="K11" s="1075">
        <v>8.4</v>
      </c>
      <c r="L11" s="1075">
        <v>8.6</v>
      </c>
      <c r="M11" s="1075">
        <v>8.9</v>
      </c>
      <c r="N11" s="1075">
        <v>8.9</v>
      </c>
      <c r="O11" s="1076">
        <v>-0.6</v>
      </c>
    </row>
    <row r="12" spans="1:15" ht="14.1" customHeight="1">
      <c r="A12" s="1077" t="s">
        <v>1018</v>
      </c>
      <c r="B12" s="1072" t="s">
        <v>573</v>
      </c>
      <c r="C12" s="1072" t="s">
        <v>573</v>
      </c>
      <c r="D12" s="1078" t="s">
        <v>573</v>
      </c>
      <c r="E12" s="1078" t="s">
        <v>573</v>
      </c>
      <c r="F12" s="1078" t="s">
        <v>573</v>
      </c>
      <c r="G12" s="1078" t="s">
        <v>573</v>
      </c>
      <c r="H12" s="1078" t="s">
        <v>573</v>
      </c>
      <c r="I12" s="1076" t="s">
        <v>573</v>
      </c>
      <c r="J12" s="1075" t="s">
        <v>573</v>
      </c>
      <c r="K12" s="1075" t="s">
        <v>573</v>
      </c>
      <c r="L12" s="1075" t="s">
        <v>573</v>
      </c>
      <c r="M12" s="1075" t="s">
        <v>573</v>
      </c>
      <c r="N12" s="1078" t="s">
        <v>573</v>
      </c>
      <c r="O12" s="1072" t="s">
        <v>573</v>
      </c>
    </row>
    <row r="13" spans="1:15" ht="14.1" customHeight="1">
      <c r="A13" s="1077" t="s">
        <v>1019</v>
      </c>
      <c r="B13" s="1072" t="s">
        <v>573</v>
      </c>
      <c r="C13" s="1072" t="s">
        <v>573</v>
      </c>
      <c r="D13" s="1078" t="s">
        <v>573</v>
      </c>
      <c r="E13" s="1078" t="s">
        <v>573</v>
      </c>
      <c r="F13" s="1078" t="s">
        <v>573</v>
      </c>
      <c r="G13" s="1078" t="s">
        <v>573</v>
      </c>
      <c r="H13" s="1078" t="s">
        <v>573</v>
      </c>
      <c r="I13" s="1076" t="s">
        <v>573</v>
      </c>
      <c r="J13" s="1075" t="s">
        <v>573</v>
      </c>
      <c r="K13" s="1075" t="s">
        <v>573</v>
      </c>
      <c r="L13" s="1075" t="s">
        <v>573</v>
      </c>
      <c r="M13" s="1075" t="s">
        <v>573</v>
      </c>
      <c r="N13" s="1078" t="s">
        <v>573</v>
      </c>
      <c r="O13" s="1072" t="s">
        <v>573</v>
      </c>
    </row>
    <row r="14" spans="1:15" ht="14.1" customHeight="1">
      <c r="A14" s="1071" t="s">
        <v>1021</v>
      </c>
      <c r="B14" s="1072">
        <v>67.38</v>
      </c>
      <c r="C14" s="1072">
        <v>128.69999999999999</v>
      </c>
      <c r="D14" s="1078">
        <v>139.30000000000001</v>
      </c>
      <c r="E14" s="1078">
        <v>137.4</v>
      </c>
      <c r="F14" s="1078">
        <v>136.5</v>
      </c>
      <c r="G14" s="1078">
        <v>135.5</v>
      </c>
      <c r="H14" s="1078">
        <v>134.19999999999999</v>
      </c>
      <c r="I14" s="1076">
        <v>5.2330335241210122</v>
      </c>
      <c r="J14" s="1075">
        <v>10.4</v>
      </c>
      <c r="K14" s="1075">
        <v>7.2</v>
      </c>
      <c r="L14" s="1075">
        <v>6.5</v>
      </c>
      <c r="M14" s="1075">
        <v>4.9000000000000004</v>
      </c>
      <c r="N14" s="1075">
        <v>4.5999999999999996</v>
      </c>
      <c r="O14" s="1076">
        <v>-1</v>
      </c>
    </row>
    <row r="15" spans="1:15" ht="14.1" customHeight="1">
      <c r="A15" s="1077" t="s">
        <v>1018</v>
      </c>
      <c r="B15" s="1072">
        <v>36.409999999999997</v>
      </c>
      <c r="C15" s="1072">
        <v>129.30000000000001</v>
      </c>
      <c r="D15" s="1078">
        <v>136</v>
      </c>
      <c r="E15" s="1078">
        <v>134.19999999999999</v>
      </c>
      <c r="F15" s="1078">
        <v>132.30000000000001</v>
      </c>
      <c r="G15" s="1078">
        <v>132.5</v>
      </c>
      <c r="H15" s="1078">
        <v>131.6</v>
      </c>
      <c r="I15" s="1076">
        <v>3.357314148681084</v>
      </c>
      <c r="J15" s="1075">
        <v>5.2</v>
      </c>
      <c r="K15" s="1075">
        <v>4.0999999999999996</v>
      </c>
      <c r="L15" s="1075">
        <v>2.4</v>
      </c>
      <c r="M15" s="1075">
        <v>2.7</v>
      </c>
      <c r="N15" s="1075">
        <v>2.9</v>
      </c>
      <c r="O15" s="1076">
        <v>-0.7</v>
      </c>
    </row>
    <row r="16" spans="1:15" ht="14.1" customHeight="1">
      <c r="A16" s="1077" t="s">
        <v>1019</v>
      </c>
      <c r="B16" s="1072">
        <v>30.97</v>
      </c>
      <c r="C16" s="1072">
        <v>127.9</v>
      </c>
      <c r="D16" s="1078">
        <v>143.30000000000001</v>
      </c>
      <c r="E16" s="1078">
        <v>141.19999999999999</v>
      </c>
      <c r="F16" s="1078">
        <v>141.5</v>
      </c>
      <c r="G16" s="1078">
        <v>139</v>
      </c>
      <c r="H16" s="1078">
        <v>137.30000000000001</v>
      </c>
      <c r="I16" s="1076">
        <v>7.5693860386879805</v>
      </c>
      <c r="J16" s="1075">
        <v>17</v>
      </c>
      <c r="K16" s="1075">
        <v>10.7</v>
      </c>
      <c r="L16" s="1075">
        <v>11.4</v>
      </c>
      <c r="M16" s="1075">
        <v>7.4</v>
      </c>
      <c r="N16" s="1075">
        <v>6.7</v>
      </c>
      <c r="O16" s="1076">
        <v>-1.2</v>
      </c>
    </row>
    <row r="17" spans="1:15" ht="14.1" customHeight="1">
      <c r="A17" s="1071" t="s">
        <v>1022</v>
      </c>
      <c r="B17" s="1072">
        <v>909.53</v>
      </c>
      <c r="C17" s="1072">
        <v>110.9</v>
      </c>
      <c r="D17" s="1078">
        <v>111.9</v>
      </c>
      <c r="E17" s="1078">
        <v>109.7</v>
      </c>
      <c r="F17" s="1078">
        <v>108.9</v>
      </c>
      <c r="G17" s="1078">
        <v>109</v>
      </c>
      <c r="H17" s="1078">
        <v>108.6</v>
      </c>
      <c r="I17" s="1076">
        <v>-1.7714791851195741</v>
      </c>
      <c r="J17" s="1075">
        <v>1.4</v>
      </c>
      <c r="K17" s="1075">
        <v>-1.3</v>
      </c>
      <c r="L17" s="1075">
        <v>-2</v>
      </c>
      <c r="M17" s="1075">
        <v>-2.2000000000000002</v>
      </c>
      <c r="N17" s="1075">
        <v>-2.2999999999999998</v>
      </c>
      <c r="O17" s="1076">
        <v>-0.4</v>
      </c>
    </row>
    <row r="18" spans="1:15" ht="14.1" customHeight="1">
      <c r="A18" s="1077" t="s">
        <v>1018</v>
      </c>
      <c r="B18" s="1072">
        <v>316.82</v>
      </c>
      <c r="C18" s="1072">
        <v>112.7</v>
      </c>
      <c r="D18" s="1078">
        <v>113.8</v>
      </c>
      <c r="E18" s="1078">
        <v>111.7</v>
      </c>
      <c r="F18" s="1078">
        <v>110.8</v>
      </c>
      <c r="G18" s="1078">
        <v>111.2</v>
      </c>
      <c r="H18" s="1078">
        <v>111</v>
      </c>
      <c r="I18" s="1076">
        <v>-2.0851433536055595</v>
      </c>
      <c r="J18" s="1075">
        <v>1.4</v>
      </c>
      <c r="K18" s="1075">
        <v>-0.9</v>
      </c>
      <c r="L18" s="1075">
        <v>-1.9</v>
      </c>
      <c r="M18" s="1075">
        <v>-1.9</v>
      </c>
      <c r="N18" s="1075">
        <v>-1.9</v>
      </c>
      <c r="O18" s="1076">
        <v>-0.2</v>
      </c>
    </row>
    <row r="19" spans="1:15" ht="14.1" customHeight="1">
      <c r="A19" s="1079" t="s">
        <v>1019</v>
      </c>
      <c r="B19" s="1080">
        <v>592.71</v>
      </c>
      <c r="C19" s="1080">
        <v>109.9</v>
      </c>
      <c r="D19" s="1081">
        <v>110.9</v>
      </c>
      <c r="E19" s="1081">
        <v>108.6</v>
      </c>
      <c r="F19" s="1081">
        <v>107.9</v>
      </c>
      <c r="G19" s="1081">
        <v>107.8</v>
      </c>
      <c r="H19" s="1081">
        <v>107.3</v>
      </c>
      <c r="I19" s="1082">
        <v>-1.6114592658907867</v>
      </c>
      <c r="J19" s="1083">
        <v>1.4</v>
      </c>
      <c r="K19" s="1083">
        <v>-1.5</v>
      </c>
      <c r="L19" s="1083">
        <v>-2.1</v>
      </c>
      <c r="M19" s="1083">
        <v>-2.4</v>
      </c>
      <c r="N19" s="1083">
        <v>-2.5</v>
      </c>
      <c r="O19" s="1082">
        <v>-0.5</v>
      </c>
    </row>
    <row r="20" spans="1:15" ht="14.1" customHeight="1">
      <c r="A20" s="1084" t="s">
        <v>1023</v>
      </c>
      <c r="B20" s="1084"/>
      <c r="C20" s="1084"/>
      <c r="D20" s="1084"/>
      <c r="E20" s="1084"/>
      <c r="F20" s="1084"/>
      <c r="G20" s="1084"/>
      <c r="H20" s="1084"/>
      <c r="I20" s="1084"/>
      <c r="J20" s="1084"/>
      <c r="K20" s="1084"/>
      <c r="L20" s="1084"/>
      <c r="M20" s="1084"/>
      <c r="N20" s="1084"/>
      <c r="O20" s="1084"/>
    </row>
    <row r="21" spans="1:15" ht="14.1" customHeight="1">
      <c r="A21" s="1085" t="s">
        <v>1024</v>
      </c>
      <c r="B21" s="1084"/>
      <c r="C21" s="1084"/>
      <c r="D21" s="1084"/>
      <c r="E21" s="1084"/>
      <c r="F21" s="1084"/>
      <c r="G21" s="1084"/>
      <c r="H21" s="1084"/>
      <c r="I21" s="1084"/>
      <c r="J21" s="1084"/>
      <c r="K21" s="1084"/>
      <c r="L21" s="1084"/>
      <c r="M21" s="1084"/>
      <c r="N21" s="1084"/>
      <c r="O21" s="1086"/>
    </row>
    <row r="22" spans="1:15" ht="14.1" customHeight="1">
      <c r="A22" s="2118" t="s">
        <v>1264</v>
      </c>
      <c r="B22" s="1086"/>
      <c r="C22" s="1086"/>
      <c r="D22" s="1086"/>
      <c r="E22" s="1086"/>
      <c r="F22" s="1086"/>
      <c r="G22" s="1086"/>
      <c r="H22" s="1086"/>
      <c r="I22" s="1086"/>
      <c r="J22" s="1086"/>
      <c r="K22" s="1086"/>
      <c r="L22" s="1086"/>
      <c r="M22" s="1086"/>
      <c r="N22" s="1086"/>
      <c r="O22" s="1086"/>
    </row>
  </sheetData>
  <mergeCells count="2">
    <mergeCell ref="J5:O5"/>
    <mergeCell ref="D6:H6"/>
  </mergeCells>
  <hyperlinks>
    <hyperlink ref="A22" location="'Inhaltsverzeichnis '!A1" display="Zurück zum Inhaltsverzeichnis" xr:uid="{B39149DA-27DD-4C0B-8F32-3061D21EE258}"/>
  </hyperlinks>
  <pageMargins left="0.7" right="0.7" top="0.78740157499999996" bottom="0.78740157499999996" header="0.3" footer="0.3"/>
  <pageSetup paperSize="9" scale="8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F3BE3-AF69-4722-84D7-1AB3114091D1}">
  <sheetPr>
    <tabColor rgb="FF80CDEC"/>
  </sheetPr>
  <dimension ref="A1:R89"/>
  <sheetViews>
    <sheetView showGridLines="0" zoomScaleNormal="100" zoomScaleSheetLayoutView="160" workbookViewId="0"/>
  </sheetViews>
  <sheetFormatPr baseColWidth="10" defaultColWidth="7" defaultRowHeight="9" customHeight="1"/>
  <cols>
    <col min="1" max="1" width="26.875" style="1310" customWidth="1"/>
    <col min="2" max="2" width="5" style="1310" customWidth="1"/>
    <col min="3" max="3" width="6.125" style="1310" hidden="1" customWidth="1"/>
    <col min="4" max="8" width="6.5" style="1310" customWidth="1"/>
    <col min="9" max="15" width="6.125" style="1310" customWidth="1"/>
    <col min="16" max="16384" width="7" style="1310"/>
  </cols>
  <sheetData>
    <row r="1" spans="1:16" s="1248" customFormat="1" ht="39.950000000000003" customHeight="1">
      <c r="A1" s="1244" t="s">
        <v>1222</v>
      </c>
      <c r="B1" s="1245"/>
      <c r="C1" s="1245"/>
      <c r="D1" s="1245"/>
      <c r="E1" s="1245"/>
      <c r="F1" s="1245"/>
      <c r="G1" s="1245"/>
      <c r="H1" s="1245"/>
      <c r="I1" s="1245"/>
      <c r="J1" s="1245"/>
      <c r="K1" s="1245"/>
      <c r="L1" s="1246"/>
      <c r="M1" s="1246"/>
      <c r="N1" s="1246"/>
      <c r="O1" s="1246"/>
      <c r="P1" s="1247"/>
    </row>
    <row r="2" spans="1:16" s="1252" customFormat="1" ht="12.75" customHeight="1">
      <c r="A2" s="1249" t="s">
        <v>1005</v>
      </c>
      <c r="B2" s="1250"/>
      <c r="C2" s="1250"/>
      <c r="D2" s="1250"/>
      <c r="E2" s="1250"/>
      <c r="F2" s="1250"/>
      <c r="G2" s="1250"/>
      <c r="H2" s="1250"/>
      <c r="I2" s="1250"/>
      <c r="J2" s="1251"/>
      <c r="K2" s="1251"/>
      <c r="L2" s="1251"/>
      <c r="M2" s="1250"/>
      <c r="N2" s="1250"/>
      <c r="O2" s="1250"/>
    </row>
    <row r="3" spans="1:16" s="1253" customFormat="1" ht="12.75" customHeight="1">
      <c r="A3" s="1249" t="s">
        <v>1640</v>
      </c>
      <c r="B3" s="1250"/>
      <c r="C3" s="1250"/>
      <c r="D3" s="1250"/>
      <c r="E3" s="1250"/>
      <c r="F3" s="1250"/>
      <c r="G3" s="1250"/>
      <c r="H3" s="1250"/>
      <c r="I3" s="1250"/>
      <c r="J3" s="1251"/>
      <c r="K3" s="1251"/>
      <c r="L3" s="1251"/>
      <c r="M3" s="1250"/>
      <c r="N3" s="1250"/>
      <c r="O3" s="1250"/>
    </row>
    <row r="4" spans="1:16" s="1259" customFormat="1" ht="24" customHeight="1">
      <c r="A4" s="1254"/>
      <c r="B4" s="2242" t="s">
        <v>1223</v>
      </c>
      <c r="C4" s="1255" t="s">
        <v>1224</v>
      </c>
      <c r="D4" s="1256" t="s">
        <v>265</v>
      </c>
      <c r="E4" s="1256" t="s">
        <v>266</v>
      </c>
      <c r="F4" s="1257" t="s">
        <v>267</v>
      </c>
      <c r="G4" s="1257" t="s">
        <v>268</v>
      </c>
      <c r="H4" s="1257" t="s">
        <v>607</v>
      </c>
      <c r="I4" s="1255" t="s">
        <v>1224</v>
      </c>
      <c r="J4" s="1256" t="s">
        <v>265</v>
      </c>
      <c r="K4" s="1257" t="s">
        <v>266</v>
      </c>
      <c r="L4" s="1257" t="s">
        <v>267</v>
      </c>
      <c r="M4" s="1257" t="s">
        <v>268</v>
      </c>
      <c r="N4" s="1257" t="s">
        <v>607</v>
      </c>
      <c r="O4" s="1258"/>
    </row>
    <row r="5" spans="1:16" s="1259" customFormat="1" ht="14.1" customHeight="1">
      <c r="A5" s="1260"/>
      <c r="B5" s="2243"/>
      <c r="C5" s="2244">
        <v>2024</v>
      </c>
      <c r="D5" s="2246">
        <v>2025</v>
      </c>
      <c r="E5" s="2247"/>
      <c r="F5" s="2247"/>
      <c r="G5" s="2247"/>
      <c r="H5" s="2248"/>
      <c r="I5" s="1261">
        <v>2024</v>
      </c>
      <c r="J5" s="2252">
        <v>2025</v>
      </c>
      <c r="K5" s="2253"/>
      <c r="L5" s="2253"/>
      <c r="M5" s="2253"/>
      <c r="N5" s="2253"/>
      <c r="O5" s="2254"/>
    </row>
    <row r="6" spans="1:16" s="1259" customFormat="1" ht="26.25" customHeight="1">
      <c r="A6" s="1262" t="s">
        <v>1225</v>
      </c>
      <c r="B6" s="2243"/>
      <c r="C6" s="2245"/>
      <c r="D6" s="2249"/>
      <c r="E6" s="2250"/>
      <c r="F6" s="2250"/>
      <c r="G6" s="2250"/>
      <c r="H6" s="2251"/>
      <c r="I6" s="1263" t="s">
        <v>1226</v>
      </c>
      <c r="J6" s="1263"/>
      <c r="K6" s="1263"/>
      <c r="L6" s="1263"/>
      <c r="M6" s="1263"/>
      <c r="N6" s="1258"/>
      <c r="O6" s="1264" t="s">
        <v>1227</v>
      </c>
    </row>
    <row r="7" spans="1:16" s="1275" customFormat="1" ht="14.1" customHeight="1">
      <c r="A7" s="1265" t="s">
        <v>1228</v>
      </c>
      <c r="B7" s="1266">
        <v>1000</v>
      </c>
      <c r="C7" s="1267">
        <v>127.72500000000001</v>
      </c>
      <c r="D7" s="1268">
        <v>126.3</v>
      </c>
      <c r="E7" s="1268">
        <v>126</v>
      </c>
      <c r="F7" s="1268">
        <v>126.1</v>
      </c>
      <c r="G7" s="1268">
        <v>126</v>
      </c>
      <c r="H7" s="1269">
        <v>125.4</v>
      </c>
      <c r="I7" s="1270">
        <v>-1.8255188316679352</v>
      </c>
      <c r="J7" s="1271">
        <v>-0.94117647058823195</v>
      </c>
      <c r="K7" s="1272">
        <v>-1.1764705882352899</v>
      </c>
      <c r="L7" s="1272">
        <v>-1.252936570086149</v>
      </c>
      <c r="M7" s="1272">
        <v>-1.4855355746677219</v>
      </c>
      <c r="N7" s="1273">
        <v>-2.1840873634945268</v>
      </c>
      <c r="O7" s="1274">
        <v>-0.4761904761904816</v>
      </c>
    </row>
    <row r="8" spans="1:16" s="1275" customFormat="1" ht="14.1" customHeight="1">
      <c r="A8" s="1276" t="s">
        <v>1229</v>
      </c>
      <c r="B8" s="1277">
        <v>734.38</v>
      </c>
      <c r="C8" s="1278">
        <v>118.22500000000002</v>
      </c>
      <c r="D8" s="1279">
        <v>119.9</v>
      </c>
      <c r="E8" s="1279">
        <v>119.9</v>
      </c>
      <c r="F8" s="1279">
        <v>120</v>
      </c>
      <c r="G8" s="1279">
        <v>119.8</v>
      </c>
      <c r="H8" s="1280">
        <v>119.6</v>
      </c>
      <c r="I8" s="1281">
        <v>0.38208448312460064</v>
      </c>
      <c r="J8" s="1282">
        <v>1.5241320914479246</v>
      </c>
      <c r="K8" s="1282">
        <v>1.2668918918918877</v>
      </c>
      <c r="L8" s="1282">
        <v>1.2658227848101262</v>
      </c>
      <c r="M8" s="1282">
        <v>1.0118043844856714</v>
      </c>
      <c r="N8" s="1283">
        <v>0.84317032040472384</v>
      </c>
      <c r="O8" s="1281">
        <v>-0.16694490818029806</v>
      </c>
    </row>
    <row r="9" spans="1:16" s="1259" customFormat="1" ht="14.1" customHeight="1">
      <c r="A9" s="1284" t="s">
        <v>1230</v>
      </c>
      <c r="B9" s="1285">
        <v>3.61</v>
      </c>
      <c r="C9" s="1286">
        <v>116.52499999999999</v>
      </c>
      <c r="D9" s="1287">
        <v>123.4</v>
      </c>
      <c r="E9" s="1287">
        <v>123.6</v>
      </c>
      <c r="F9" s="1287">
        <v>123.6</v>
      </c>
      <c r="G9" s="1287">
        <v>123.6</v>
      </c>
      <c r="H9" s="1288">
        <v>123.6</v>
      </c>
      <c r="I9" s="1274">
        <v>4.8436679913023539</v>
      </c>
      <c r="J9" s="1271">
        <v>6.4710957722174243</v>
      </c>
      <c r="K9" s="1271">
        <v>6.551724137931032</v>
      </c>
      <c r="L9" s="1271">
        <v>6.3683304647160099</v>
      </c>
      <c r="M9" s="1271">
        <v>6.3683304647160099</v>
      </c>
      <c r="N9" s="1289">
        <v>5.731394354148847</v>
      </c>
      <c r="O9" s="1274">
        <v>0</v>
      </c>
    </row>
    <row r="10" spans="1:16" s="1275" customFormat="1" ht="14.1" customHeight="1">
      <c r="A10" s="1284" t="s">
        <v>1231</v>
      </c>
      <c r="B10" s="1285">
        <v>114.06</v>
      </c>
      <c r="C10" s="1286">
        <v>129.01666666666668</v>
      </c>
      <c r="D10" s="1287">
        <v>133.19999999999999</v>
      </c>
      <c r="E10" s="1287">
        <v>133.9</v>
      </c>
      <c r="F10" s="1287">
        <v>134.4</v>
      </c>
      <c r="G10" s="1287">
        <v>133.9</v>
      </c>
      <c r="H10" s="1288">
        <v>133.69999999999999</v>
      </c>
      <c r="I10" s="1274">
        <v>0.41509923466078646</v>
      </c>
      <c r="J10" s="1271">
        <v>3.4965034965034931</v>
      </c>
      <c r="K10" s="1271">
        <v>3.7180480247869951</v>
      </c>
      <c r="L10" s="1271">
        <v>3.8639876352395675</v>
      </c>
      <c r="M10" s="1271">
        <v>3.6377708978328371</v>
      </c>
      <c r="N10" s="1289">
        <v>3.5631293570875329</v>
      </c>
      <c r="O10" s="1274">
        <v>-0.14936519790890657</v>
      </c>
    </row>
    <row r="11" spans="1:16" s="1259" customFormat="1" ht="14.1" customHeight="1">
      <c r="A11" s="1284" t="s">
        <v>1232</v>
      </c>
      <c r="B11" s="1285">
        <v>2.95</v>
      </c>
      <c r="C11" s="1286">
        <v>131.76666666666668</v>
      </c>
      <c r="D11" s="1287">
        <v>131.1</v>
      </c>
      <c r="E11" s="1287">
        <v>131.1</v>
      </c>
      <c r="F11" s="1287">
        <v>131.1</v>
      </c>
      <c r="G11" s="1287">
        <v>130.80000000000001</v>
      </c>
      <c r="H11" s="1288">
        <v>129.6</v>
      </c>
      <c r="I11" s="1274">
        <v>-5.6450650435612602</v>
      </c>
      <c r="J11" s="1271">
        <v>-0.53110773899848596</v>
      </c>
      <c r="K11" s="1271">
        <v>-1.0566037735849108</v>
      </c>
      <c r="L11" s="1271">
        <v>0</v>
      </c>
      <c r="M11" s="1271">
        <v>-0.75872534142639836</v>
      </c>
      <c r="N11" s="1289">
        <v>-0.91743119266057249</v>
      </c>
      <c r="O11" s="1274">
        <v>-0.91743119266057249</v>
      </c>
    </row>
    <row r="12" spans="1:16" s="1259" customFormat="1" ht="14.1" customHeight="1">
      <c r="A12" s="1284" t="s">
        <v>1233</v>
      </c>
      <c r="B12" s="1285">
        <v>0.34</v>
      </c>
      <c r="C12" s="1286">
        <v>133.36666666666667</v>
      </c>
      <c r="D12" s="1287">
        <v>132.30000000000001</v>
      </c>
      <c r="E12" s="1287">
        <v>132.30000000000001</v>
      </c>
      <c r="F12" s="1287">
        <v>132.30000000000001</v>
      </c>
      <c r="G12" s="1287">
        <v>132.30000000000001</v>
      </c>
      <c r="H12" s="1288">
        <v>133.19999999999999</v>
      </c>
      <c r="I12" s="1274">
        <v>-1.6711722782009986</v>
      </c>
      <c r="J12" s="1271">
        <v>-0.675675675675663</v>
      </c>
      <c r="K12" s="1271">
        <v>-0.675675675675663</v>
      </c>
      <c r="L12" s="1271">
        <v>-0.675675675675663</v>
      </c>
      <c r="M12" s="1271">
        <v>-0.675675675675663</v>
      </c>
      <c r="N12" s="1289">
        <v>0</v>
      </c>
      <c r="O12" s="1274">
        <v>0.68027210884351064</v>
      </c>
    </row>
    <row r="13" spans="1:16" s="1259" customFormat="1" ht="14.1" customHeight="1">
      <c r="A13" s="1284" t="s">
        <v>1234</v>
      </c>
      <c r="B13" s="1285">
        <v>0.54</v>
      </c>
      <c r="C13" s="1286">
        <v>129.11666666666665</v>
      </c>
      <c r="D13" s="1287">
        <v>118.2</v>
      </c>
      <c r="E13" s="1287">
        <v>117.9</v>
      </c>
      <c r="F13" s="1287">
        <v>117</v>
      </c>
      <c r="G13" s="1287">
        <v>116.6</v>
      </c>
      <c r="H13" s="1288">
        <v>116.6</v>
      </c>
      <c r="I13" s="1274">
        <v>-16.130778391252576</v>
      </c>
      <c r="J13" s="1271">
        <v>-9.8398169336384314</v>
      </c>
      <c r="K13" s="1271">
        <v>-9.1679506933744221</v>
      </c>
      <c r="L13" s="1271">
        <v>-9.8613251155624084</v>
      </c>
      <c r="M13" s="1271">
        <v>-12</v>
      </c>
      <c r="N13" s="1289">
        <v>-10.856269113149864</v>
      </c>
      <c r="O13" s="1274">
        <v>0</v>
      </c>
    </row>
    <row r="14" spans="1:16" s="1259" customFormat="1" ht="14.1" customHeight="1">
      <c r="A14" s="1284" t="s">
        <v>1235</v>
      </c>
      <c r="B14" s="1285">
        <v>13.55</v>
      </c>
      <c r="C14" s="1286">
        <v>127.89166666666665</v>
      </c>
      <c r="D14" s="1287">
        <v>130.69999999999999</v>
      </c>
      <c r="E14" s="1287">
        <v>130.80000000000001</v>
      </c>
      <c r="F14" s="1287">
        <v>131.30000000000001</v>
      </c>
      <c r="G14" s="1287">
        <v>130.9</v>
      </c>
      <c r="H14" s="1288">
        <v>131.1</v>
      </c>
      <c r="I14" s="1274">
        <v>0.68228039099913929</v>
      </c>
      <c r="J14" s="1271">
        <v>2.349256068911501</v>
      </c>
      <c r="K14" s="1271">
        <v>2.2673964034402019</v>
      </c>
      <c r="L14" s="1271">
        <v>2.5781250000000142</v>
      </c>
      <c r="M14" s="1271">
        <v>2.5058731401722696</v>
      </c>
      <c r="N14" s="1289">
        <v>2.5821596244131513</v>
      </c>
      <c r="O14" s="1274">
        <v>0.15278838808249873</v>
      </c>
    </row>
    <row r="15" spans="1:16" s="1259" customFormat="1" ht="14.1" customHeight="1">
      <c r="A15" s="1284" t="s">
        <v>58</v>
      </c>
      <c r="B15" s="1285">
        <v>1.31</v>
      </c>
      <c r="C15" s="1286">
        <v>191.14166666666668</v>
      </c>
      <c r="D15" s="1287">
        <v>131.69999999999999</v>
      </c>
      <c r="E15" s="1287">
        <v>127.7</v>
      </c>
      <c r="F15" s="1287">
        <v>127.2</v>
      </c>
      <c r="G15" s="1287">
        <v>127.3</v>
      </c>
      <c r="H15" s="1288">
        <v>128.6</v>
      </c>
      <c r="I15" s="1274">
        <v>-4.2935825753149857</v>
      </c>
      <c r="J15" s="1271">
        <v>-37.965143664625536</v>
      </c>
      <c r="K15" s="1271">
        <v>-39.877589453860637</v>
      </c>
      <c r="L15" s="1271">
        <v>-40.197461212976016</v>
      </c>
      <c r="M15" s="1271">
        <v>-39.524940617577201</v>
      </c>
      <c r="N15" s="1289">
        <v>-36.774827925270401</v>
      </c>
      <c r="O15" s="1274">
        <v>1.0212097407698195</v>
      </c>
    </row>
    <row r="16" spans="1:16" s="1259" customFormat="1" ht="14.1" customHeight="1">
      <c r="A16" s="1284" t="s">
        <v>1236</v>
      </c>
      <c r="B16" s="1285">
        <v>3.64</v>
      </c>
      <c r="C16" s="1286">
        <v>129.74166666666667</v>
      </c>
      <c r="D16" s="1287">
        <v>137.5</v>
      </c>
      <c r="E16" s="1287">
        <v>137.80000000000001</v>
      </c>
      <c r="F16" s="1287">
        <v>137.9</v>
      </c>
      <c r="G16" s="1287">
        <v>137.4</v>
      </c>
      <c r="H16" s="1288">
        <v>137.6</v>
      </c>
      <c r="I16" s="1274">
        <v>3.7380063965885029</v>
      </c>
      <c r="J16" s="1271">
        <v>7.1706936866718536</v>
      </c>
      <c r="K16" s="1271">
        <v>7.6562500000000142</v>
      </c>
      <c r="L16" s="1271">
        <v>6.8164213787761554</v>
      </c>
      <c r="M16" s="1271">
        <v>6.1823802163833079</v>
      </c>
      <c r="N16" s="1289">
        <v>5.602455871066752</v>
      </c>
      <c r="O16" s="1274">
        <v>0.14556040756912125</v>
      </c>
    </row>
    <row r="17" spans="1:18" s="1259" customFormat="1" ht="14.1" customHeight="1">
      <c r="A17" s="1284" t="s">
        <v>1237</v>
      </c>
      <c r="B17" s="1285">
        <v>5.0999999999999996</v>
      </c>
      <c r="C17" s="1286">
        <v>145.80000000000001</v>
      </c>
      <c r="D17" s="1287">
        <v>158.19999999999999</v>
      </c>
      <c r="E17" s="1287">
        <v>162.19999999999999</v>
      </c>
      <c r="F17" s="1287">
        <v>162.80000000000001</v>
      </c>
      <c r="G17" s="1287">
        <v>161.4</v>
      </c>
      <c r="H17" s="1288">
        <v>163.6</v>
      </c>
      <c r="I17" s="1274">
        <v>20.1153370863655</v>
      </c>
      <c r="J17" s="1271">
        <v>8.2079343365253123</v>
      </c>
      <c r="K17" s="1271">
        <v>10.340136054421762</v>
      </c>
      <c r="L17" s="1271">
        <v>7.3878627968337867</v>
      </c>
      <c r="M17" s="1271">
        <v>8.6868686868686922</v>
      </c>
      <c r="N17" s="1289">
        <v>8.9214380825565911</v>
      </c>
      <c r="O17" s="1274">
        <v>1.3630731102850007</v>
      </c>
    </row>
    <row r="18" spans="1:18" s="1259" customFormat="1" ht="14.1" customHeight="1">
      <c r="A18" s="1284" t="s">
        <v>1238</v>
      </c>
      <c r="B18" s="1285">
        <v>2.5499999999999998</v>
      </c>
      <c r="C18" s="1286">
        <v>103.71666666666665</v>
      </c>
      <c r="D18" s="1287">
        <v>110.3</v>
      </c>
      <c r="E18" s="1287">
        <v>107.1</v>
      </c>
      <c r="F18" s="1287">
        <v>108.1</v>
      </c>
      <c r="G18" s="1287">
        <v>105.8</v>
      </c>
      <c r="H18" s="1288">
        <v>102.8</v>
      </c>
      <c r="I18" s="1274">
        <v>-5.3104077906269254</v>
      </c>
      <c r="J18" s="1271">
        <v>7.2957198443579756</v>
      </c>
      <c r="K18" s="1271">
        <v>3.2786885245901516</v>
      </c>
      <c r="L18" s="1271">
        <v>3.2473734479465008</v>
      </c>
      <c r="M18" s="1271">
        <v>2.2222222222222143</v>
      </c>
      <c r="N18" s="1289">
        <v>0.48875855327467832</v>
      </c>
      <c r="O18" s="1274">
        <v>-2.8355387523629503</v>
      </c>
    </row>
    <row r="19" spans="1:18" s="1259" customFormat="1" ht="14.1" customHeight="1">
      <c r="A19" s="1284" t="s">
        <v>1239</v>
      </c>
      <c r="B19" s="1285">
        <v>0.83</v>
      </c>
      <c r="C19" s="1286">
        <v>93.59999999999998</v>
      </c>
      <c r="D19" s="1287">
        <v>104.3</v>
      </c>
      <c r="E19" s="1287">
        <v>102.6</v>
      </c>
      <c r="F19" s="1287">
        <v>104.7</v>
      </c>
      <c r="G19" s="1287">
        <v>102.8</v>
      </c>
      <c r="H19" s="1288">
        <v>98.2</v>
      </c>
      <c r="I19" s="1274">
        <v>-1.2050312252616919</v>
      </c>
      <c r="J19" s="1271">
        <v>15.760266370699227</v>
      </c>
      <c r="K19" s="1271">
        <v>10.322580645161295</v>
      </c>
      <c r="L19" s="1271">
        <v>9.8635886673662014</v>
      </c>
      <c r="M19" s="1271">
        <v>8.2105263157894655</v>
      </c>
      <c r="N19" s="1289">
        <v>5.5913978494623677</v>
      </c>
      <c r="O19" s="1274">
        <v>-4.4747081712062169</v>
      </c>
      <c r="Q19" s="1290"/>
    </row>
    <row r="20" spans="1:18" s="1259" customFormat="1" ht="14.1" customHeight="1">
      <c r="A20" s="1284" t="s">
        <v>1240</v>
      </c>
      <c r="B20" s="1285">
        <v>0.32</v>
      </c>
      <c r="C20" s="1286">
        <v>148.65833333333336</v>
      </c>
      <c r="D20" s="1287">
        <v>150</v>
      </c>
      <c r="E20" s="1287">
        <v>150</v>
      </c>
      <c r="F20" s="1287">
        <v>150</v>
      </c>
      <c r="G20" s="1287">
        <v>150.30000000000001</v>
      </c>
      <c r="H20" s="1288">
        <v>150.9</v>
      </c>
      <c r="I20" s="1274">
        <v>-1.3875069098949382</v>
      </c>
      <c r="J20" s="1271">
        <v>1.0781671159029571</v>
      </c>
      <c r="K20" s="1271">
        <v>1.0781671159029571</v>
      </c>
      <c r="L20" s="1271">
        <v>1.0781671159029571</v>
      </c>
      <c r="M20" s="1271">
        <v>1.2803234501347731</v>
      </c>
      <c r="N20" s="1289">
        <v>1.6846361185983909</v>
      </c>
      <c r="O20" s="1274">
        <v>0.39920159680637823</v>
      </c>
    </row>
    <row r="21" spans="1:18" s="1259" customFormat="1" ht="14.1" customHeight="1">
      <c r="A21" s="1284" t="s">
        <v>1241</v>
      </c>
      <c r="B21" s="1285">
        <v>0.98</v>
      </c>
      <c r="C21" s="1286">
        <v>154.85833333333332</v>
      </c>
      <c r="D21" s="1287">
        <v>156.4</v>
      </c>
      <c r="E21" s="1287">
        <v>156.30000000000001</v>
      </c>
      <c r="F21" s="1287">
        <v>156.4</v>
      </c>
      <c r="G21" s="1287">
        <v>156.30000000000001</v>
      </c>
      <c r="H21" s="1288">
        <v>156.30000000000001</v>
      </c>
      <c r="I21" s="1274">
        <v>-1.2120567752910603</v>
      </c>
      <c r="J21" s="1271">
        <v>1.8229166666666714</v>
      </c>
      <c r="K21" s="1271">
        <v>1.8904823989569763</v>
      </c>
      <c r="L21" s="1271">
        <v>1.7566688353936257</v>
      </c>
      <c r="M21" s="1271">
        <v>1.8241042345276952</v>
      </c>
      <c r="N21" s="1289">
        <v>0.6439150032195613</v>
      </c>
      <c r="O21" s="1274">
        <v>0</v>
      </c>
    </row>
    <row r="22" spans="1:18" s="1259" customFormat="1" ht="14.1" customHeight="1">
      <c r="A22" s="1284" t="s">
        <v>1242</v>
      </c>
      <c r="B22" s="1285">
        <v>16.84</v>
      </c>
      <c r="C22" s="1286">
        <v>127.97500000000001</v>
      </c>
      <c r="D22" s="1287">
        <v>136.30000000000001</v>
      </c>
      <c r="E22" s="1287">
        <v>136.4</v>
      </c>
      <c r="F22" s="1287">
        <v>136.5</v>
      </c>
      <c r="G22" s="1287">
        <v>137.1</v>
      </c>
      <c r="H22" s="1288">
        <v>136.69999999999999</v>
      </c>
      <c r="I22" s="1274">
        <v>-0.23387253946596331</v>
      </c>
      <c r="J22" s="1271">
        <v>9.5659163987138243</v>
      </c>
      <c r="K22" s="1271">
        <v>8.8587390263368064</v>
      </c>
      <c r="L22" s="1271">
        <v>8.5055643879173459</v>
      </c>
      <c r="M22" s="1271">
        <v>7.8678206136900002</v>
      </c>
      <c r="N22" s="1289">
        <v>6.6302652106084281</v>
      </c>
      <c r="O22" s="1274">
        <v>-0.29175784099197699</v>
      </c>
    </row>
    <row r="23" spans="1:18" s="1259" customFormat="1" ht="14.1" customHeight="1">
      <c r="A23" s="1284" t="s">
        <v>1243</v>
      </c>
      <c r="B23" s="1285">
        <v>3.78</v>
      </c>
      <c r="C23" s="1286">
        <v>129.83333333333334</v>
      </c>
      <c r="D23" s="1287">
        <v>140.30000000000001</v>
      </c>
      <c r="E23" s="1287">
        <v>140.30000000000001</v>
      </c>
      <c r="F23" s="1287">
        <v>140.19999999999999</v>
      </c>
      <c r="G23" s="1287">
        <v>140.5</v>
      </c>
      <c r="H23" s="1288">
        <v>141.1</v>
      </c>
      <c r="I23" s="1274">
        <v>-3.4337424073385421</v>
      </c>
      <c r="J23" s="1291">
        <v>10.99683544303798</v>
      </c>
      <c r="K23" s="1271">
        <v>10.559495665878643</v>
      </c>
      <c r="L23" s="1271">
        <v>9.7885669537979538</v>
      </c>
      <c r="M23" s="1271">
        <v>9.2534992223950212</v>
      </c>
      <c r="N23" s="1289">
        <v>8.1226053639846754</v>
      </c>
      <c r="O23" s="1274">
        <v>0.42704626334520412</v>
      </c>
    </row>
    <row r="24" spans="1:18" s="1259" customFormat="1" ht="14.1" customHeight="1">
      <c r="A24" s="1284" t="s">
        <v>1244</v>
      </c>
      <c r="B24" s="1285">
        <v>1.45</v>
      </c>
      <c r="C24" s="1286">
        <v>161.67500000000001</v>
      </c>
      <c r="D24" s="1287">
        <v>180.1</v>
      </c>
      <c r="E24" s="1287">
        <v>177.6</v>
      </c>
      <c r="F24" s="1287">
        <v>177.5</v>
      </c>
      <c r="G24" s="1287">
        <v>177.6</v>
      </c>
      <c r="H24" s="1288">
        <v>174.1</v>
      </c>
      <c r="I24" s="1274">
        <v>26.621850933298546</v>
      </c>
      <c r="J24" s="1271">
        <v>24.550484094052564</v>
      </c>
      <c r="K24" s="1271">
        <v>21.560574948665305</v>
      </c>
      <c r="L24" s="1271">
        <v>18.175765645805612</v>
      </c>
      <c r="M24" s="1271">
        <v>11.838790931989919</v>
      </c>
      <c r="N24" s="1289">
        <v>5.2599758162031378</v>
      </c>
      <c r="O24" s="1274">
        <v>-1.9707207207207205</v>
      </c>
    </row>
    <row r="25" spans="1:18" s="1259" customFormat="1" ht="14.1" customHeight="1">
      <c r="A25" s="1284" t="s">
        <v>1245</v>
      </c>
      <c r="B25" s="1285">
        <v>6.21</v>
      </c>
      <c r="C25" s="1286">
        <v>129.29166666666666</v>
      </c>
      <c r="D25" s="1287">
        <v>137.80000000000001</v>
      </c>
      <c r="E25" s="1287">
        <v>138.9</v>
      </c>
      <c r="F25" s="1287">
        <v>139.30000000000001</v>
      </c>
      <c r="G25" s="1287">
        <v>139.9</v>
      </c>
      <c r="H25" s="1288">
        <v>139.4</v>
      </c>
      <c r="I25" s="1274">
        <v>-1.9341381707856726</v>
      </c>
      <c r="J25" s="1271">
        <v>8.3333333333333428</v>
      </c>
      <c r="K25" s="1271">
        <v>9.4562647754137004</v>
      </c>
      <c r="L25" s="1271">
        <v>9.5987411487018335</v>
      </c>
      <c r="M25" s="1271">
        <v>9.9842767295597525</v>
      </c>
      <c r="N25" s="1289">
        <v>8.7363494539781641</v>
      </c>
      <c r="O25" s="1274">
        <v>-0.35739814152965721</v>
      </c>
    </row>
    <row r="26" spans="1:18" s="1259" customFormat="1" ht="14.1" customHeight="1">
      <c r="A26" s="1284" t="s">
        <v>1246</v>
      </c>
      <c r="B26" s="1285">
        <v>4.75</v>
      </c>
      <c r="C26" s="1286">
        <v>114.125</v>
      </c>
      <c r="D26" s="1287">
        <v>116.5</v>
      </c>
      <c r="E26" s="1287">
        <v>116.5</v>
      </c>
      <c r="F26" s="1287">
        <v>116.5</v>
      </c>
      <c r="G26" s="1287">
        <v>117.2</v>
      </c>
      <c r="H26" s="1288">
        <v>117.2</v>
      </c>
      <c r="I26" s="1274">
        <v>-3.698755361788912</v>
      </c>
      <c r="J26" s="1271">
        <v>3.3717834960070832</v>
      </c>
      <c r="K26" s="1271">
        <v>1.3043478260869534</v>
      </c>
      <c r="L26" s="1271">
        <v>1.5693112467306065</v>
      </c>
      <c r="M26" s="1271">
        <v>1.0344827586206975</v>
      </c>
      <c r="N26" s="1289">
        <v>2.3580786026200968</v>
      </c>
      <c r="O26" s="1274">
        <v>0</v>
      </c>
    </row>
    <row r="27" spans="1:18" s="1259" customFormat="1" ht="14.1" customHeight="1">
      <c r="A27" s="1284" t="s">
        <v>1247</v>
      </c>
      <c r="B27" s="1285">
        <v>0.65</v>
      </c>
      <c r="C27" s="1286">
        <v>130.89166666666668</v>
      </c>
      <c r="D27" s="1287">
        <v>144.4</v>
      </c>
      <c r="E27" s="1287">
        <v>142.4</v>
      </c>
      <c r="F27" s="1287">
        <v>142.4</v>
      </c>
      <c r="G27" s="1287">
        <v>145.6</v>
      </c>
      <c r="H27" s="1288">
        <v>145.4</v>
      </c>
      <c r="I27" s="1274">
        <v>1.2734797835094014E-2</v>
      </c>
      <c r="J27" s="1271">
        <v>12.989045383411593</v>
      </c>
      <c r="K27" s="1271">
        <v>10.473235065942603</v>
      </c>
      <c r="L27" s="1271">
        <v>10.473235065942603</v>
      </c>
      <c r="M27" s="1271">
        <v>12.95577967416601</v>
      </c>
      <c r="N27" s="1289">
        <v>9.3233082706766908</v>
      </c>
      <c r="O27" s="1274">
        <v>-0.13736263736262799</v>
      </c>
    </row>
    <row r="28" spans="1:18" s="1259" customFormat="1" ht="14.1" customHeight="1">
      <c r="A28" s="1284" t="s">
        <v>1248</v>
      </c>
      <c r="B28" s="1285">
        <v>26.57</v>
      </c>
      <c r="C28" s="1286">
        <v>136.11666666666667</v>
      </c>
      <c r="D28" s="1287">
        <v>139.5</v>
      </c>
      <c r="E28" s="1287">
        <v>141.9</v>
      </c>
      <c r="F28" s="1287">
        <v>143.9</v>
      </c>
      <c r="G28" s="1287">
        <v>142.30000000000001</v>
      </c>
      <c r="H28" s="1288">
        <v>141.9</v>
      </c>
      <c r="I28" s="1274">
        <v>-1.2275503416580733</v>
      </c>
      <c r="J28" s="1271">
        <v>1.4545454545454675</v>
      </c>
      <c r="K28" s="1271">
        <v>3.35032774945374</v>
      </c>
      <c r="L28" s="1271">
        <v>4.806991988346681</v>
      </c>
      <c r="M28" s="1271">
        <v>4.3255131964809408</v>
      </c>
      <c r="N28" s="1289">
        <v>5.1111111111111143</v>
      </c>
      <c r="O28" s="1274">
        <v>-0.28109627547435423</v>
      </c>
    </row>
    <row r="29" spans="1:18" s="1259" customFormat="1" ht="14.1" customHeight="1">
      <c r="A29" s="1284" t="s">
        <v>1249</v>
      </c>
      <c r="B29" s="1285">
        <v>3.51</v>
      </c>
      <c r="C29" s="1286">
        <v>126.55833333333334</v>
      </c>
      <c r="D29" s="1287">
        <v>159.19999999999999</v>
      </c>
      <c r="E29" s="1287">
        <v>165</v>
      </c>
      <c r="F29" s="1287">
        <v>169.9</v>
      </c>
      <c r="G29" s="1287">
        <v>172.4</v>
      </c>
      <c r="H29" s="1288">
        <v>171.8</v>
      </c>
      <c r="I29" s="1274">
        <v>4.3349821379499787</v>
      </c>
      <c r="J29" s="1271">
        <v>30.384930384930385</v>
      </c>
      <c r="K29" s="1271">
        <v>35.69078947368422</v>
      </c>
      <c r="L29" s="1271">
        <v>37.459546925566343</v>
      </c>
      <c r="M29" s="1271">
        <v>38.03042433947158</v>
      </c>
      <c r="N29" s="1289">
        <v>36.565977742448354</v>
      </c>
      <c r="O29" s="1274">
        <v>-0.34802784222736705</v>
      </c>
    </row>
    <row r="30" spans="1:18" s="1259" customFormat="1" ht="14.1" customHeight="1">
      <c r="A30" s="1284" t="s">
        <v>1250</v>
      </c>
      <c r="B30" s="1285">
        <v>7.34</v>
      </c>
      <c r="C30" s="1286">
        <v>149.80000000000001</v>
      </c>
      <c r="D30" s="1287">
        <v>145</v>
      </c>
      <c r="E30" s="1287">
        <v>149.4</v>
      </c>
      <c r="F30" s="1287">
        <v>152.9</v>
      </c>
      <c r="G30" s="1287">
        <v>145.19999999999999</v>
      </c>
      <c r="H30" s="1288">
        <v>143.69999999999999</v>
      </c>
      <c r="I30" s="1274">
        <v>-4.883856288692499</v>
      </c>
      <c r="J30" s="1271">
        <v>-7.7021005728835092</v>
      </c>
      <c r="K30" s="1271">
        <v>-4.4757033248081939</v>
      </c>
      <c r="L30" s="1271">
        <v>-1.7352185089974341</v>
      </c>
      <c r="M30" s="1271">
        <v>-3.9046988749172726</v>
      </c>
      <c r="N30" s="1289">
        <v>-1.911262798634823</v>
      </c>
      <c r="O30" s="1274">
        <v>-1.0330578512396755</v>
      </c>
    </row>
    <row r="31" spans="1:18" s="1259" customFormat="1" ht="14.1" customHeight="1">
      <c r="A31" s="1284" t="s">
        <v>1251</v>
      </c>
      <c r="B31" s="1285">
        <v>2.89</v>
      </c>
      <c r="C31" s="1286">
        <v>126.35833333333331</v>
      </c>
      <c r="D31" s="1287">
        <v>135.4</v>
      </c>
      <c r="E31" s="1287">
        <v>137.69999999999999</v>
      </c>
      <c r="F31" s="1287">
        <v>140.4</v>
      </c>
      <c r="G31" s="1287">
        <v>139.9</v>
      </c>
      <c r="H31" s="1288">
        <v>141.30000000000001</v>
      </c>
      <c r="I31" s="1274">
        <v>-3.8490805326569557</v>
      </c>
      <c r="J31" s="1271">
        <v>8.2334132693844992</v>
      </c>
      <c r="K31" s="1271">
        <v>9.546539379474936</v>
      </c>
      <c r="L31" s="1271">
        <v>12.051077414205906</v>
      </c>
      <c r="M31" s="1271">
        <v>10.768012668250208</v>
      </c>
      <c r="N31" s="1289">
        <v>11.965134706814595</v>
      </c>
      <c r="O31" s="1274">
        <v>1.0007147962830487</v>
      </c>
    </row>
    <row r="32" spans="1:18" s="1259" customFormat="1" ht="14.1" customHeight="1">
      <c r="A32" s="1284" t="s">
        <v>1252</v>
      </c>
      <c r="B32" s="1285">
        <v>12.83</v>
      </c>
      <c r="C32" s="1286">
        <v>133.08333333333334</v>
      </c>
      <c r="D32" s="1287">
        <v>131.80000000000001</v>
      </c>
      <c r="E32" s="1287">
        <v>132.1</v>
      </c>
      <c r="F32" s="1287">
        <v>132.5</v>
      </c>
      <c r="G32" s="1287">
        <v>133</v>
      </c>
      <c r="H32" s="1288">
        <v>132.9</v>
      </c>
      <c r="I32" s="1274">
        <v>0.44656896660167433</v>
      </c>
      <c r="J32" s="1271">
        <v>-1.199400299850069</v>
      </c>
      <c r="K32" s="1271">
        <v>-0.90022505626407678</v>
      </c>
      <c r="L32" s="1271">
        <v>-0.60015003750937979</v>
      </c>
      <c r="M32" s="1271">
        <v>-0.29985007496252081</v>
      </c>
      <c r="N32" s="1289">
        <v>0</v>
      </c>
      <c r="O32" s="1274">
        <v>-7.5187969924812137E-2</v>
      </c>
      <c r="R32" s="1259" t="s">
        <v>1</v>
      </c>
    </row>
    <row r="33" spans="1:15" s="1259" customFormat="1" ht="14.1" customHeight="1">
      <c r="A33" s="1284" t="s">
        <v>1253</v>
      </c>
      <c r="B33" s="1285">
        <v>1.36</v>
      </c>
      <c r="C33" s="1292">
        <v>118.26666666666667</v>
      </c>
      <c r="D33" s="1293">
        <v>119.7</v>
      </c>
      <c r="E33" s="1293">
        <v>119.2</v>
      </c>
      <c r="F33" s="1293">
        <v>119.5</v>
      </c>
      <c r="G33" s="1293">
        <v>120.3</v>
      </c>
      <c r="H33" s="1294">
        <v>120.2</v>
      </c>
      <c r="I33" s="1295">
        <v>-3.8938172953206163</v>
      </c>
      <c r="J33" s="1296">
        <v>0.75757575757575069</v>
      </c>
      <c r="K33" s="1296">
        <v>0.16806722689075571</v>
      </c>
      <c r="L33" s="1296">
        <v>0.67396798652063694</v>
      </c>
      <c r="M33" s="1296">
        <v>2.2959183673469568</v>
      </c>
      <c r="N33" s="1297">
        <v>2.3850085178875702</v>
      </c>
      <c r="O33" s="1295">
        <v>-8.3125519534490877E-2</v>
      </c>
    </row>
    <row r="34" spans="1:15" s="1259" customFormat="1" ht="14.1" customHeight="1">
      <c r="A34" s="1298" t="s">
        <v>1254</v>
      </c>
      <c r="B34" s="1299">
        <v>1.6</v>
      </c>
      <c r="C34" s="1286">
        <v>131.5</v>
      </c>
      <c r="D34" s="1287">
        <v>178.4</v>
      </c>
      <c r="E34" s="1287">
        <v>177.9</v>
      </c>
      <c r="F34" s="1287">
        <v>177.9</v>
      </c>
      <c r="G34" s="1287">
        <v>180.8</v>
      </c>
      <c r="H34" s="1288">
        <v>179.6</v>
      </c>
      <c r="I34" s="1274">
        <v>9.5147478591826484E-2</v>
      </c>
      <c r="J34" s="1271">
        <v>43.293172690763043</v>
      </c>
      <c r="K34" s="1271">
        <v>41.190476190476204</v>
      </c>
      <c r="L34" s="1271">
        <v>41.190476190476204</v>
      </c>
      <c r="M34" s="1271">
        <v>38.43797856049008</v>
      </c>
      <c r="N34" s="1289">
        <v>33.13565604151222</v>
      </c>
      <c r="O34" s="1274">
        <v>-0.66371681415930084</v>
      </c>
    </row>
    <row r="35" spans="1:15" s="1259" customFormat="1" ht="14.1" customHeight="1">
      <c r="A35" s="1284" t="s">
        <v>1255</v>
      </c>
      <c r="B35" s="1285">
        <v>5.28</v>
      </c>
      <c r="C35" s="1286">
        <v>114.96666666666665</v>
      </c>
      <c r="D35" s="1287">
        <v>116.7</v>
      </c>
      <c r="E35" s="1287">
        <v>117.3</v>
      </c>
      <c r="F35" s="1287">
        <v>117.3</v>
      </c>
      <c r="G35" s="1287">
        <v>117.3</v>
      </c>
      <c r="H35" s="1288">
        <v>117.3</v>
      </c>
      <c r="I35" s="1274">
        <v>1.9283339490210381</v>
      </c>
      <c r="J35" s="1271">
        <v>1.5665796344647589</v>
      </c>
      <c r="K35" s="1271">
        <v>2.0887728459529882</v>
      </c>
      <c r="L35" s="1271">
        <v>2.0887728459529882</v>
      </c>
      <c r="M35" s="1271">
        <v>2.0887728459529882</v>
      </c>
      <c r="N35" s="1289">
        <v>2.0887728459529882</v>
      </c>
      <c r="O35" s="1274">
        <v>0</v>
      </c>
    </row>
    <row r="36" spans="1:15" s="1259" customFormat="1" ht="14.1" customHeight="1">
      <c r="A36" s="1284" t="s">
        <v>1256</v>
      </c>
      <c r="B36" s="1285">
        <v>0.38</v>
      </c>
      <c r="C36" s="1286">
        <v>142.14166666666665</v>
      </c>
      <c r="D36" s="1287">
        <v>123.2</v>
      </c>
      <c r="E36" s="1287">
        <v>123.5</v>
      </c>
      <c r="F36" s="1287">
        <v>122.9</v>
      </c>
      <c r="G36" s="1287">
        <v>121.9</v>
      </c>
      <c r="H36" s="1288">
        <v>121.1</v>
      </c>
      <c r="I36" s="1274">
        <v>-7.2686745677938518</v>
      </c>
      <c r="J36" s="1271">
        <v>-16.0190865712338</v>
      </c>
      <c r="K36" s="1271">
        <v>-16.271186440677965</v>
      </c>
      <c r="L36" s="1271">
        <v>-16.22358554873891</v>
      </c>
      <c r="M36" s="1271">
        <v>-15.698478561549095</v>
      </c>
      <c r="N36" s="1289">
        <v>-13.807829181494668</v>
      </c>
      <c r="O36" s="1274">
        <v>-0.65627563576703096</v>
      </c>
    </row>
    <row r="37" spans="1:15" s="1259" customFormat="1" ht="14.1" customHeight="1">
      <c r="A37" s="1284" t="s">
        <v>1257</v>
      </c>
      <c r="B37" s="1285">
        <v>1.72</v>
      </c>
      <c r="C37" s="1286">
        <v>108.66666666666669</v>
      </c>
      <c r="D37" s="1287">
        <v>108.5</v>
      </c>
      <c r="E37" s="1287">
        <v>108.7</v>
      </c>
      <c r="F37" s="1287">
        <v>108.7</v>
      </c>
      <c r="G37" s="1287">
        <v>108.7</v>
      </c>
      <c r="H37" s="1288">
        <v>108.7</v>
      </c>
      <c r="I37" s="1274">
        <v>1.234376213026934</v>
      </c>
      <c r="J37" s="1271">
        <v>-0.18399264029439166</v>
      </c>
      <c r="K37" s="1271">
        <v>0</v>
      </c>
      <c r="L37" s="1271">
        <v>0</v>
      </c>
      <c r="M37" s="1271">
        <v>0</v>
      </c>
      <c r="N37" s="1289">
        <v>0</v>
      </c>
      <c r="O37" s="1274">
        <v>0</v>
      </c>
    </row>
    <row r="38" spans="1:15" s="1259" customFormat="1" ht="14.1" customHeight="1">
      <c r="A38" s="1284" t="s">
        <v>1258</v>
      </c>
      <c r="B38" s="1285">
        <v>1.24</v>
      </c>
      <c r="C38" s="1286">
        <v>111.4666666666667</v>
      </c>
      <c r="D38" s="1287">
        <v>112.3</v>
      </c>
      <c r="E38" s="1287">
        <v>113.6</v>
      </c>
      <c r="F38" s="1287">
        <v>113.7</v>
      </c>
      <c r="G38" s="1287">
        <v>113.7</v>
      </c>
      <c r="H38" s="1288">
        <v>113.7</v>
      </c>
      <c r="I38" s="1274">
        <v>0.4128819157721324</v>
      </c>
      <c r="J38" s="1271">
        <v>1.171171171171153</v>
      </c>
      <c r="K38" s="1271">
        <v>2.1582733812949471</v>
      </c>
      <c r="L38" s="1271">
        <v>2.2482014388489233</v>
      </c>
      <c r="M38" s="1271">
        <v>2.3402340234023598</v>
      </c>
      <c r="N38" s="1289">
        <v>2.2482014388489233</v>
      </c>
      <c r="O38" s="1274">
        <v>0</v>
      </c>
    </row>
    <row r="39" spans="1:15" s="1259" customFormat="1" ht="14.1" customHeight="1">
      <c r="A39" s="1284" t="s">
        <v>1259</v>
      </c>
      <c r="B39" s="1285">
        <v>6.22</v>
      </c>
      <c r="C39" s="1286">
        <v>121.43333333333332</v>
      </c>
      <c r="D39" s="1287">
        <v>124.1</v>
      </c>
      <c r="E39" s="1287">
        <v>124.6</v>
      </c>
      <c r="F39" s="1287">
        <v>124.7</v>
      </c>
      <c r="G39" s="1287">
        <v>124.7</v>
      </c>
      <c r="H39" s="1288">
        <v>124.6</v>
      </c>
      <c r="I39" s="1274">
        <v>3.7005408482777966</v>
      </c>
      <c r="J39" s="1271">
        <v>2.0559210526315752</v>
      </c>
      <c r="K39" s="1271">
        <v>2.5514403292180958</v>
      </c>
      <c r="L39" s="1271">
        <v>2.4650780608052543</v>
      </c>
      <c r="M39" s="1271">
        <v>3.3140016570008157</v>
      </c>
      <c r="N39" s="1289">
        <v>2.1311475409836049</v>
      </c>
      <c r="O39" s="1274">
        <v>-8.0192461908595192E-2</v>
      </c>
    </row>
    <row r="40" spans="1:15" s="1259" customFormat="1" ht="14.1" customHeight="1">
      <c r="A40" s="1284" t="s">
        <v>1260</v>
      </c>
      <c r="B40" s="1285">
        <v>2.34</v>
      </c>
      <c r="C40" s="1286">
        <v>129.28333333333333</v>
      </c>
      <c r="D40" s="1287">
        <v>132.6</v>
      </c>
      <c r="E40" s="1287">
        <v>132.30000000000001</v>
      </c>
      <c r="F40" s="1287">
        <v>132.30000000000001</v>
      </c>
      <c r="G40" s="1287">
        <v>134.9</v>
      </c>
      <c r="H40" s="1288">
        <v>134.5</v>
      </c>
      <c r="I40" s="1274">
        <v>1.8915013792197612</v>
      </c>
      <c r="J40" s="1271">
        <v>4.1633935585231825</v>
      </c>
      <c r="K40" s="1271">
        <v>4.0912667191188063</v>
      </c>
      <c r="L40" s="1271">
        <v>3.6833855799373225</v>
      </c>
      <c r="M40" s="1271">
        <v>5.0623052959501535</v>
      </c>
      <c r="N40" s="1289">
        <v>3.0651340996168557</v>
      </c>
      <c r="O40" s="1274">
        <v>-0.2965159377316553</v>
      </c>
    </row>
    <row r="41" spans="1:15" s="1259" customFormat="1" ht="14.1" customHeight="1">
      <c r="A41" s="1300" t="s">
        <v>1261</v>
      </c>
      <c r="B41" s="1285">
        <v>5.91</v>
      </c>
      <c r="C41" s="1286">
        <v>104.86666666666667</v>
      </c>
      <c r="D41" s="1287">
        <v>108.2</v>
      </c>
      <c r="E41" s="1287">
        <v>107.1</v>
      </c>
      <c r="F41" s="1287">
        <v>105.9</v>
      </c>
      <c r="G41" s="1287">
        <v>104.2</v>
      </c>
      <c r="H41" s="1288">
        <v>101.3</v>
      </c>
      <c r="I41" s="1274">
        <v>-10.210488762040669</v>
      </c>
      <c r="J41" s="1271">
        <v>4.7434656340755055</v>
      </c>
      <c r="K41" s="1271">
        <v>0.84745762711864359</v>
      </c>
      <c r="L41" s="1271">
        <v>-0.74976569821930639</v>
      </c>
      <c r="M41" s="1271">
        <v>-0.57251908396945339</v>
      </c>
      <c r="N41" s="1289">
        <v>-2.4084778420038475</v>
      </c>
      <c r="O41" s="1274">
        <v>-2.7831094049904124</v>
      </c>
    </row>
    <row r="42" spans="1:15" s="1259" customFormat="1" ht="14.1" customHeight="1">
      <c r="A42" s="1301" t="s">
        <v>1262</v>
      </c>
      <c r="B42" s="1302">
        <v>1.84</v>
      </c>
      <c r="C42" s="1292">
        <v>135.86666666666665</v>
      </c>
      <c r="D42" s="1293">
        <v>141.30000000000001</v>
      </c>
      <c r="E42" s="1293">
        <v>141.30000000000001</v>
      </c>
      <c r="F42" s="1293">
        <v>141.4</v>
      </c>
      <c r="G42" s="1293">
        <v>141.4</v>
      </c>
      <c r="H42" s="1294">
        <v>141.4</v>
      </c>
      <c r="I42" s="1295">
        <v>1.0035931111386276</v>
      </c>
      <c r="J42" s="1296">
        <v>4.2035398230088674</v>
      </c>
      <c r="K42" s="1296">
        <v>4.58919319022948</v>
      </c>
      <c r="L42" s="1296">
        <v>4.3542435424354267</v>
      </c>
      <c r="M42" s="1296">
        <v>4.3542435424354267</v>
      </c>
      <c r="N42" s="1297">
        <v>4.3542435424354267</v>
      </c>
      <c r="O42" s="1295">
        <v>0</v>
      </c>
    </row>
    <row r="43" spans="1:15" s="1259" customFormat="1" ht="14.1" customHeight="1">
      <c r="A43" s="1303" t="s">
        <v>1143</v>
      </c>
      <c r="B43" s="1304"/>
      <c r="D43" s="1305"/>
      <c r="E43" s="1305"/>
      <c r="F43" s="1305"/>
      <c r="G43" s="1305"/>
      <c r="H43" s="1305"/>
      <c r="I43" s="1305"/>
      <c r="J43" s="1305"/>
      <c r="K43" s="1305"/>
      <c r="L43" s="1305"/>
      <c r="M43" s="1305"/>
      <c r="N43" s="1305"/>
    </row>
    <row r="44" spans="1:15" s="1311" customFormat="1" ht="14.1" customHeight="1">
      <c r="A44" s="1306" t="s">
        <v>1263</v>
      </c>
      <c r="B44" s="1307"/>
      <c r="C44" s="1308"/>
      <c r="D44" s="1309"/>
      <c r="E44" s="1309"/>
      <c r="F44" s="1309"/>
      <c r="G44" s="1309"/>
      <c r="H44" s="1309"/>
      <c r="I44" s="1309"/>
      <c r="J44" s="1309"/>
      <c r="K44" s="1309"/>
      <c r="L44" s="1309"/>
      <c r="M44" s="1309"/>
      <c r="N44" s="1309"/>
      <c r="O44" s="1310"/>
    </row>
    <row r="45" spans="1:15" ht="14.1" customHeight="1">
      <c r="A45" s="2118" t="s">
        <v>1264</v>
      </c>
    </row>
    <row r="48" spans="1:15" ht="9" customHeight="1">
      <c r="A48" s="1290"/>
    </row>
    <row r="87" spans="1:15" ht="9" customHeight="1">
      <c r="A87" s="1312"/>
      <c r="B87" s="1313"/>
      <c r="D87" s="1314"/>
      <c r="E87" s="1314"/>
      <c r="F87" s="1314"/>
      <c r="G87" s="1314"/>
      <c r="H87" s="1314"/>
      <c r="I87" s="1314"/>
      <c r="J87" s="1314"/>
      <c r="K87" s="1314"/>
      <c r="L87" s="1314"/>
      <c r="M87" s="1314"/>
      <c r="N87" s="1314"/>
      <c r="O87" s="1314"/>
    </row>
    <row r="88" spans="1:15" ht="9" customHeight="1">
      <c r="B88" s="1313"/>
      <c r="D88" s="1314"/>
      <c r="E88" s="1314"/>
      <c r="F88" s="1314"/>
      <c r="G88" s="1314"/>
      <c r="H88" s="1314"/>
      <c r="I88" s="1314"/>
      <c r="J88" s="1314"/>
      <c r="K88" s="1314"/>
      <c r="L88" s="1314"/>
      <c r="M88" s="1314"/>
      <c r="N88" s="1314"/>
      <c r="O88" s="1314"/>
    </row>
    <row r="89" spans="1:15" ht="9" customHeight="1">
      <c r="B89" s="1313"/>
    </row>
  </sheetData>
  <mergeCells count="4">
    <mergeCell ref="B4:B6"/>
    <mergeCell ref="C5:C6"/>
    <mergeCell ref="D5:H6"/>
    <mergeCell ref="J5:O5"/>
  </mergeCells>
  <hyperlinks>
    <hyperlink ref="A45" location="'Inhaltsverzeichnis '!A1" display="Zurück zum Inhaltsverzeichnis" xr:uid="{B350A3DB-108E-45FF-BFB5-2EDAC162B7C9}"/>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E55C-7CDC-4475-B227-667F05E43C6F}">
  <sheetPr>
    <tabColor rgb="FF00854A"/>
  </sheetPr>
  <dimension ref="A1:P80"/>
  <sheetViews>
    <sheetView showGridLines="0" zoomScaleNormal="100" workbookViewId="0"/>
  </sheetViews>
  <sheetFormatPr baseColWidth="10" defaultColWidth="10" defaultRowHeight="16.5"/>
  <cols>
    <col min="1" max="1" width="25" style="447" customWidth="1"/>
    <col min="2" max="2" width="11.5" style="447" customWidth="1"/>
    <col min="3" max="3" width="9.375" style="447" customWidth="1"/>
    <col min="4" max="15" width="10.5" style="447" customWidth="1"/>
    <col min="16" max="16384" width="10" style="447"/>
  </cols>
  <sheetData>
    <row r="1" spans="1:16" ht="24.95" customHeight="1">
      <c r="A1" s="465" t="s">
        <v>1148</v>
      </c>
      <c r="B1" s="979"/>
      <c r="C1" s="979"/>
      <c r="D1" s="979"/>
      <c r="E1" s="979"/>
      <c r="F1" s="979"/>
      <c r="G1" s="979"/>
      <c r="H1" s="979"/>
      <c r="I1" s="979"/>
      <c r="J1" s="979"/>
      <c r="K1" s="979"/>
      <c r="L1" s="979"/>
      <c r="M1" s="979"/>
      <c r="N1" s="979"/>
      <c r="O1" s="979"/>
    </row>
    <row r="2" spans="1:16" ht="14.1" customHeight="1">
      <c r="A2" s="467" t="s">
        <v>1149</v>
      </c>
      <c r="B2" s="1174"/>
      <c r="C2" s="1174"/>
      <c r="D2" s="1174"/>
      <c r="E2" s="1174"/>
      <c r="F2" s="1174"/>
      <c r="G2" s="1174"/>
      <c r="H2" s="1174"/>
      <c r="I2" s="1174"/>
      <c r="J2" s="1174"/>
      <c r="K2" s="1174"/>
      <c r="L2" s="1174"/>
      <c r="M2" s="1174"/>
      <c r="N2" s="1174"/>
      <c r="O2" s="1174"/>
    </row>
    <row r="3" spans="1:16" ht="14.1" customHeight="1">
      <c r="A3" s="467" t="s">
        <v>315</v>
      </c>
      <c r="B3" s="1174"/>
      <c r="C3" s="1174"/>
      <c r="D3" s="1174"/>
      <c r="E3" s="1174"/>
      <c r="F3" s="1174"/>
      <c r="G3" s="1174"/>
      <c r="H3" s="1174"/>
      <c r="I3" s="1174"/>
      <c r="J3" s="1174"/>
      <c r="K3" s="1174"/>
      <c r="L3" s="1174"/>
      <c r="M3" s="1174"/>
      <c r="N3" s="1174"/>
      <c r="O3" s="1174"/>
    </row>
    <row r="4" spans="1:16" ht="14.1" customHeight="1">
      <c r="A4" s="467" t="s">
        <v>1150</v>
      </c>
      <c r="B4" s="449"/>
      <c r="C4" s="449"/>
      <c r="D4" s="449"/>
      <c r="E4" s="449"/>
      <c r="F4" s="449"/>
      <c r="G4" s="449"/>
      <c r="H4" s="449"/>
      <c r="I4" s="449"/>
      <c r="J4" s="449"/>
      <c r="K4" s="449"/>
      <c r="L4" s="449"/>
      <c r="M4" s="449"/>
      <c r="N4" s="449"/>
      <c r="O4" s="449"/>
    </row>
    <row r="5" spans="1:16" ht="26.25" customHeight="1">
      <c r="A5" s="1175" t="s">
        <v>959</v>
      </c>
      <c r="B5" s="1176" t="s">
        <v>338</v>
      </c>
      <c r="C5" s="1177" t="s">
        <v>274</v>
      </c>
      <c r="D5" s="1178" t="s">
        <v>575</v>
      </c>
      <c r="E5" s="1088" t="s">
        <v>263</v>
      </c>
      <c r="F5" s="1179" t="s">
        <v>264</v>
      </c>
      <c r="G5" s="1177" t="s">
        <v>265</v>
      </c>
      <c r="H5" s="1177" t="s">
        <v>266</v>
      </c>
      <c r="I5" s="1177" t="s">
        <v>267</v>
      </c>
      <c r="J5" s="1177" t="s">
        <v>268</v>
      </c>
      <c r="K5" s="1177" t="s">
        <v>269</v>
      </c>
      <c r="L5" s="1177" t="s">
        <v>270</v>
      </c>
      <c r="M5" s="1177" t="s">
        <v>271</v>
      </c>
      <c r="N5" s="1088" t="s">
        <v>272</v>
      </c>
      <c r="O5" s="1091" t="s">
        <v>273</v>
      </c>
    </row>
    <row r="6" spans="1:16" s="865" customFormat="1" ht="15.75" customHeight="1">
      <c r="A6" s="462" t="s">
        <v>1151</v>
      </c>
      <c r="B6" s="1180" t="s">
        <v>355</v>
      </c>
      <c r="C6" s="1181">
        <v>2024</v>
      </c>
      <c r="D6" s="1182">
        <v>2182</v>
      </c>
      <c r="E6" s="1182">
        <v>2191</v>
      </c>
      <c r="F6" s="1182">
        <v>2188</v>
      </c>
      <c r="G6" s="1182">
        <v>2189</v>
      </c>
      <c r="H6" s="1182">
        <v>2185</v>
      </c>
      <c r="I6" s="1182">
        <v>2190</v>
      </c>
      <c r="J6" s="1182">
        <v>2193</v>
      </c>
      <c r="K6" s="1182">
        <v>2183</v>
      </c>
      <c r="L6" s="1182">
        <v>2180</v>
      </c>
      <c r="M6" s="1182">
        <v>2177</v>
      </c>
      <c r="N6" s="1182">
        <v>2183</v>
      </c>
      <c r="O6" s="1182">
        <v>2182</v>
      </c>
      <c r="P6" s="1183"/>
    </row>
    <row r="7" spans="1:16" s="865" customFormat="1" ht="15.75" customHeight="1">
      <c r="A7" s="1184" t="s">
        <v>1152</v>
      </c>
      <c r="B7" s="1185" t="s">
        <v>355</v>
      </c>
      <c r="C7" s="1181" t="s">
        <v>1153</v>
      </c>
      <c r="D7" s="1186">
        <v>2164</v>
      </c>
      <c r="E7" s="1186">
        <v>2163</v>
      </c>
      <c r="F7" s="1186">
        <v>2148</v>
      </c>
      <c r="G7" s="1186">
        <v>2175</v>
      </c>
      <c r="H7" s="1186">
        <v>2195</v>
      </c>
      <c r="I7" s="1186">
        <v>2188</v>
      </c>
      <c r="J7" s="1186">
        <v>2185</v>
      </c>
      <c r="K7" s="1186"/>
      <c r="L7" s="1186"/>
      <c r="M7" s="1186"/>
      <c r="N7" s="1186"/>
      <c r="O7" s="1186"/>
      <c r="P7" s="1183"/>
    </row>
    <row r="8" spans="1:16" s="865" customFormat="1" ht="15.75" customHeight="1">
      <c r="A8" s="462" t="s">
        <v>1154</v>
      </c>
      <c r="B8" s="1180" t="s">
        <v>355</v>
      </c>
      <c r="C8" s="1181">
        <v>2024</v>
      </c>
      <c r="D8" s="1186">
        <v>52851222</v>
      </c>
      <c r="E8" s="1186">
        <v>52961212</v>
      </c>
      <c r="F8" s="1186">
        <v>52871352</v>
      </c>
      <c r="G8" s="1186">
        <v>52802315</v>
      </c>
      <c r="H8" s="1186">
        <v>52758908</v>
      </c>
      <c r="I8" s="1186">
        <v>52925473</v>
      </c>
      <c r="J8" s="1186">
        <v>53004882</v>
      </c>
      <c r="K8" s="1186">
        <v>52754916</v>
      </c>
      <c r="L8" s="1186">
        <v>52743217</v>
      </c>
      <c r="M8" s="1186">
        <v>52755674</v>
      </c>
      <c r="N8" s="1186">
        <v>52868708</v>
      </c>
      <c r="O8" s="1186">
        <v>52845713</v>
      </c>
      <c r="P8" s="1183"/>
    </row>
    <row r="9" spans="1:16" ht="15.75" customHeight="1">
      <c r="A9" s="1184" t="s">
        <v>1155</v>
      </c>
      <c r="B9" s="1185" t="s">
        <v>355</v>
      </c>
      <c r="C9" s="1181" t="s">
        <v>1153</v>
      </c>
      <c r="D9" s="1186">
        <v>52338300</v>
      </c>
      <c r="E9" s="1186">
        <v>52459987</v>
      </c>
      <c r="F9" s="1186">
        <v>52309112</v>
      </c>
      <c r="G9" s="1186">
        <v>52691882</v>
      </c>
      <c r="H9" s="1186">
        <v>52921498</v>
      </c>
      <c r="I9" s="1186">
        <v>52815476</v>
      </c>
      <c r="J9" s="1186">
        <v>52763070</v>
      </c>
      <c r="K9" s="1186"/>
      <c r="L9" s="1186"/>
      <c r="M9" s="1186"/>
      <c r="N9" s="1186"/>
      <c r="O9" s="1186"/>
      <c r="P9" s="1187"/>
    </row>
    <row r="10" spans="1:16" ht="15.75" customHeight="1">
      <c r="A10" s="462" t="s">
        <v>1156</v>
      </c>
      <c r="B10" s="1180" t="s">
        <v>355</v>
      </c>
      <c r="C10" s="1181">
        <v>2024</v>
      </c>
      <c r="D10" s="1186">
        <v>45372787</v>
      </c>
      <c r="E10" s="1186">
        <v>46751437</v>
      </c>
      <c r="F10" s="1186">
        <v>45870327</v>
      </c>
      <c r="G10" s="1186">
        <v>44970909</v>
      </c>
      <c r="H10" s="1186">
        <v>45117337</v>
      </c>
      <c r="I10" s="1186">
        <v>44596189</v>
      </c>
      <c r="J10" s="1186">
        <v>45234603</v>
      </c>
      <c r="K10" s="1186">
        <v>44760198</v>
      </c>
      <c r="L10" s="1186">
        <v>44749232</v>
      </c>
      <c r="M10" s="1186">
        <v>45914345</v>
      </c>
      <c r="N10" s="1186">
        <v>46034224</v>
      </c>
      <c r="O10" s="1186">
        <v>45713498</v>
      </c>
      <c r="P10" s="1187"/>
    </row>
    <row r="11" spans="1:16" ht="15.75" customHeight="1">
      <c r="A11" s="1184" t="s">
        <v>1157</v>
      </c>
      <c r="B11" s="1185" t="s">
        <v>355</v>
      </c>
      <c r="C11" s="1181" t="s">
        <v>1153</v>
      </c>
      <c r="D11" s="1186">
        <v>45236755</v>
      </c>
      <c r="E11" s="1186">
        <v>46036691</v>
      </c>
      <c r="F11" s="1186">
        <v>46673972</v>
      </c>
      <c r="G11" s="1186">
        <v>44686990</v>
      </c>
      <c r="H11" s="1186">
        <v>44049509</v>
      </c>
      <c r="I11" s="1186">
        <v>44324270</v>
      </c>
      <c r="J11" s="1186">
        <v>45400087</v>
      </c>
      <c r="K11" s="1186"/>
      <c r="L11" s="1186"/>
      <c r="M11" s="1186"/>
      <c r="N11" s="1186"/>
      <c r="O11" s="1186"/>
      <c r="P11" s="1187"/>
    </row>
    <row r="12" spans="1:16" ht="15.75" customHeight="1">
      <c r="A12" s="462" t="s">
        <v>1158</v>
      </c>
      <c r="B12" s="1188" t="s">
        <v>1159</v>
      </c>
      <c r="C12" s="1181">
        <v>2024</v>
      </c>
      <c r="D12" s="1186">
        <v>1160129</v>
      </c>
      <c r="E12" s="1186">
        <v>1111329</v>
      </c>
      <c r="F12" s="1186">
        <v>1218148</v>
      </c>
      <c r="G12" s="1186">
        <v>1130360</v>
      </c>
      <c r="H12" s="1186">
        <v>1133186</v>
      </c>
      <c r="I12" s="1186">
        <v>1096530</v>
      </c>
      <c r="J12" s="1186">
        <v>1135735</v>
      </c>
      <c r="K12" s="1186">
        <v>1130813</v>
      </c>
      <c r="L12" s="1186">
        <v>1087223</v>
      </c>
      <c r="M12" s="1186">
        <v>1139870</v>
      </c>
      <c r="N12" s="1186">
        <v>1152034</v>
      </c>
      <c r="O12" s="1186">
        <v>1187309</v>
      </c>
      <c r="P12" s="1187"/>
    </row>
    <row r="13" spans="1:16" ht="15.75" customHeight="1">
      <c r="A13" s="1184" t="s">
        <v>1160</v>
      </c>
      <c r="B13" s="1189" t="s">
        <v>1159</v>
      </c>
      <c r="C13" s="1181" t="s">
        <v>1153</v>
      </c>
      <c r="D13" s="1186">
        <v>1154059</v>
      </c>
      <c r="E13" s="1186">
        <v>1062849</v>
      </c>
      <c r="F13" s="1186">
        <v>1204412</v>
      </c>
      <c r="G13" s="1186">
        <v>1189463</v>
      </c>
      <c r="H13" s="1186">
        <v>1130513</v>
      </c>
      <c r="I13" s="1186">
        <v>1083367</v>
      </c>
      <c r="J13" s="1186">
        <v>1143779</v>
      </c>
      <c r="K13" s="1186"/>
      <c r="L13" s="1186"/>
      <c r="M13" s="1186"/>
      <c r="N13" s="1186"/>
      <c r="O13" s="1186"/>
      <c r="P13" s="1187"/>
    </row>
    <row r="14" spans="1:16" ht="15.75" customHeight="1">
      <c r="A14" s="462" t="s">
        <v>1161</v>
      </c>
      <c r="B14" s="1180" t="s">
        <v>355</v>
      </c>
      <c r="C14" s="1181">
        <v>2024</v>
      </c>
      <c r="D14" s="1190">
        <v>25.7</v>
      </c>
      <c r="E14" s="1191">
        <v>24.2</v>
      </c>
      <c r="F14" s="1190">
        <v>26.4</v>
      </c>
      <c r="G14" s="1191">
        <v>24.9</v>
      </c>
      <c r="H14" s="1190">
        <v>25.2</v>
      </c>
      <c r="I14" s="1191">
        <v>24.5</v>
      </c>
      <c r="J14" s="1190">
        <v>25.4</v>
      </c>
      <c r="K14" s="1191">
        <v>25.2</v>
      </c>
      <c r="L14" s="1191">
        <v>24.4</v>
      </c>
      <c r="M14" s="1191">
        <v>25.4</v>
      </c>
      <c r="N14" s="1191">
        <v>25.1</v>
      </c>
      <c r="O14" s="1191">
        <v>25.9</v>
      </c>
      <c r="P14" s="1187"/>
    </row>
    <row r="15" spans="1:16" ht="15.75" customHeight="1">
      <c r="A15" s="1184" t="s">
        <v>1162</v>
      </c>
      <c r="B15" s="1185" t="s">
        <v>355</v>
      </c>
      <c r="C15" s="1181" t="s">
        <v>1153</v>
      </c>
      <c r="D15" s="1190">
        <v>25.5</v>
      </c>
      <c r="E15" s="1191">
        <v>23.4</v>
      </c>
      <c r="F15" s="1190">
        <v>26</v>
      </c>
      <c r="G15" s="1191">
        <v>26.1</v>
      </c>
      <c r="H15" s="1190">
        <v>25.5</v>
      </c>
      <c r="I15" s="1191">
        <v>24.6</v>
      </c>
      <c r="J15" s="1190">
        <v>25.6</v>
      </c>
      <c r="K15" s="1191"/>
      <c r="L15" s="1191"/>
      <c r="M15" s="1191"/>
      <c r="N15" s="1191"/>
      <c r="O15" s="1191"/>
      <c r="P15" s="1187"/>
    </row>
    <row r="16" spans="1:16" ht="15.75" customHeight="1">
      <c r="A16" s="462" t="s">
        <v>1163</v>
      </c>
      <c r="B16" s="1192" t="s">
        <v>678</v>
      </c>
      <c r="C16" s="1181">
        <v>2024</v>
      </c>
      <c r="D16" s="1193">
        <v>85.9</v>
      </c>
      <c r="E16" s="1193">
        <v>88.3</v>
      </c>
      <c r="F16" s="1193">
        <v>86.8</v>
      </c>
      <c r="G16" s="1194">
        <v>85.2</v>
      </c>
      <c r="H16" s="1193">
        <v>85.5</v>
      </c>
      <c r="I16" s="1193">
        <v>84.3</v>
      </c>
      <c r="J16" s="1193">
        <v>85.3</v>
      </c>
      <c r="K16" s="1193">
        <v>84.8</v>
      </c>
      <c r="L16" s="1194">
        <v>84.8</v>
      </c>
      <c r="M16" s="1194">
        <v>87</v>
      </c>
      <c r="N16" s="1194">
        <v>87.1</v>
      </c>
      <c r="O16" s="1194">
        <v>86.5</v>
      </c>
      <c r="P16" s="1187"/>
    </row>
    <row r="17" spans="1:16" ht="15.75" customHeight="1">
      <c r="A17" s="1184" t="s">
        <v>1163</v>
      </c>
      <c r="B17" s="1195" t="s">
        <v>678</v>
      </c>
      <c r="C17" s="1181" t="s">
        <v>1153</v>
      </c>
      <c r="D17" s="1193">
        <v>86.4</v>
      </c>
      <c r="E17" s="1193">
        <v>87.8</v>
      </c>
      <c r="F17" s="1193">
        <v>89.2</v>
      </c>
      <c r="G17" s="1194">
        <v>84.8</v>
      </c>
      <c r="H17" s="1193">
        <v>83.2</v>
      </c>
      <c r="I17" s="1193">
        <v>83.9</v>
      </c>
      <c r="J17" s="1194">
        <v>86</v>
      </c>
      <c r="K17" s="1193"/>
      <c r="L17" s="1194"/>
      <c r="M17" s="1194"/>
      <c r="N17" s="1194"/>
      <c r="O17" s="1194"/>
      <c r="P17" s="1187"/>
    </row>
    <row r="18" spans="1:16" ht="15.75" customHeight="1">
      <c r="A18" s="451" t="s">
        <v>1164</v>
      </c>
      <c r="B18" s="831"/>
      <c r="C18" s="831"/>
      <c r="D18" s="831"/>
      <c r="E18" s="831"/>
      <c r="F18" s="831"/>
      <c r="G18" s="831"/>
      <c r="H18" s="831"/>
      <c r="I18" s="831"/>
      <c r="J18" s="831"/>
      <c r="K18" s="831"/>
      <c r="L18" s="831"/>
      <c r="M18" s="831"/>
      <c r="N18" s="831"/>
      <c r="O18" s="831"/>
    </row>
    <row r="19" spans="1:16" ht="15.75" customHeight="1">
      <c r="A19" s="462" t="s">
        <v>1151</v>
      </c>
      <c r="B19" s="1180" t="s">
        <v>355</v>
      </c>
      <c r="C19" s="1181">
        <v>2024</v>
      </c>
      <c r="D19" s="1196">
        <v>1008</v>
      </c>
      <c r="E19" s="1196">
        <v>1009</v>
      </c>
      <c r="F19" s="1196">
        <v>1006</v>
      </c>
      <c r="G19" s="1196">
        <v>1007</v>
      </c>
      <c r="H19" s="1197">
        <v>1002</v>
      </c>
      <c r="I19" s="1197">
        <v>1000</v>
      </c>
      <c r="J19" s="1197">
        <v>1000</v>
      </c>
      <c r="K19" s="1197">
        <v>994</v>
      </c>
      <c r="L19" s="1197">
        <v>993</v>
      </c>
      <c r="M19" s="1197">
        <v>988</v>
      </c>
      <c r="N19" s="1197">
        <v>989</v>
      </c>
      <c r="O19" s="1182">
        <v>987</v>
      </c>
    </row>
    <row r="20" spans="1:16" ht="15.75" customHeight="1">
      <c r="A20" s="1184" t="s">
        <v>1152</v>
      </c>
      <c r="B20" s="1185" t="s">
        <v>355</v>
      </c>
      <c r="C20" s="1181" t="s">
        <v>1153</v>
      </c>
      <c r="D20" s="1196">
        <v>970</v>
      </c>
      <c r="E20" s="1196">
        <v>968</v>
      </c>
      <c r="F20" s="1196">
        <v>963</v>
      </c>
      <c r="G20" s="1196">
        <v>970</v>
      </c>
      <c r="H20" s="1197">
        <v>981</v>
      </c>
      <c r="I20" s="1197">
        <v>973</v>
      </c>
      <c r="J20" s="1197">
        <v>965</v>
      </c>
      <c r="K20" s="1197"/>
      <c r="L20" s="1197"/>
      <c r="M20" s="1197"/>
      <c r="N20" s="1197"/>
      <c r="O20" s="1182"/>
      <c r="P20" s="1198"/>
    </row>
    <row r="21" spans="1:16" ht="15.75" customHeight="1">
      <c r="A21" s="462" t="s">
        <v>1154</v>
      </c>
      <c r="B21" s="1180" t="s">
        <v>355</v>
      </c>
      <c r="C21" s="1181">
        <v>2024</v>
      </c>
      <c r="D21" s="1186">
        <v>31201671</v>
      </c>
      <c r="E21" s="1186">
        <v>31189755</v>
      </c>
      <c r="F21" s="1186">
        <v>31074582</v>
      </c>
      <c r="G21" s="1186">
        <v>31051307</v>
      </c>
      <c r="H21" s="1186">
        <v>30939177</v>
      </c>
      <c r="I21" s="1186">
        <v>30967396</v>
      </c>
      <c r="J21" s="1186">
        <v>31028179</v>
      </c>
      <c r="K21" s="1186">
        <v>30819920</v>
      </c>
      <c r="L21" s="1186">
        <v>31149452</v>
      </c>
      <c r="M21" s="1186">
        <v>31034783</v>
      </c>
      <c r="N21" s="1186">
        <v>30992307</v>
      </c>
      <c r="O21" s="1186">
        <v>30867161</v>
      </c>
    </row>
    <row r="22" spans="1:16" ht="15.75" customHeight="1">
      <c r="A22" s="1184" t="s">
        <v>1155</v>
      </c>
      <c r="B22" s="1185" t="s">
        <v>355</v>
      </c>
      <c r="C22" s="1181" t="s">
        <v>1153</v>
      </c>
      <c r="D22" s="1186">
        <v>30388507</v>
      </c>
      <c r="E22" s="1186">
        <v>30500871</v>
      </c>
      <c r="F22" s="1186">
        <v>30417893</v>
      </c>
      <c r="G22" s="1186">
        <v>30578536</v>
      </c>
      <c r="H22" s="1186">
        <v>30756669</v>
      </c>
      <c r="I22" s="1186">
        <v>30629477</v>
      </c>
      <c r="J22" s="1186">
        <v>30529282</v>
      </c>
      <c r="K22" s="1186"/>
      <c r="L22" s="1186"/>
      <c r="M22" s="1186"/>
      <c r="N22" s="1186"/>
      <c r="O22" s="1186"/>
    </row>
    <row r="23" spans="1:16" ht="15.75" customHeight="1">
      <c r="A23" s="462" t="s">
        <v>1156</v>
      </c>
      <c r="B23" s="1180" t="s">
        <v>355</v>
      </c>
      <c r="C23" s="1181">
        <v>2024</v>
      </c>
      <c r="D23" s="1186">
        <v>26480385</v>
      </c>
      <c r="E23" s="1186">
        <v>27152689</v>
      </c>
      <c r="F23" s="1186">
        <v>26567226</v>
      </c>
      <c r="G23" s="1186">
        <v>26109203</v>
      </c>
      <c r="H23" s="1186">
        <v>25876099</v>
      </c>
      <c r="I23" s="1186">
        <v>25399083</v>
      </c>
      <c r="J23" s="1186">
        <v>26042931</v>
      </c>
      <c r="K23" s="1186">
        <v>25782439</v>
      </c>
      <c r="L23" s="1186">
        <v>25907321</v>
      </c>
      <c r="M23" s="1186">
        <v>26470654</v>
      </c>
      <c r="N23" s="1186">
        <v>26316958</v>
      </c>
      <c r="O23" s="1186">
        <v>26440825</v>
      </c>
    </row>
    <row r="24" spans="1:16" ht="15.75" customHeight="1">
      <c r="A24" s="1184" t="s">
        <v>1157</v>
      </c>
      <c r="B24" s="1185" t="s">
        <v>355</v>
      </c>
      <c r="C24" s="1181" t="s">
        <v>1153</v>
      </c>
      <c r="D24" s="1186">
        <v>25914609</v>
      </c>
      <c r="E24" s="1186">
        <v>26374348</v>
      </c>
      <c r="F24" s="1186">
        <v>26842771</v>
      </c>
      <c r="G24" s="1186">
        <v>25535302</v>
      </c>
      <c r="H24" s="1186">
        <v>25163075</v>
      </c>
      <c r="I24" s="1186">
        <v>25314356</v>
      </c>
      <c r="J24" s="1186">
        <v>26204708</v>
      </c>
      <c r="K24" s="1186"/>
      <c r="L24" s="1186"/>
      <c r="M24" s="1186"/>
      <c r="N24" s="1186"/>
      <c r="O24" s="1186"/>
    </row>
    <row r="25" spans="1:16" ht="15.75" customHeight="1">
      <c r="A25" s="462" t="s">
        <v>1158</v>
      </c>
      <c r="B25" s="1188" t="s">
        <v>1159</v>
      </c>
      <c r="C25" s="1181">
        <v>2024</v>
      </c>
      <c r="D25" s="1186">
        <v>682211</v>
      </c>
      <c r="E25" s="1186">
        <v>646983</v>
      </c>
      <c r="F25" s="1186">
        <v>715441</v>
      </c>
      <c r="G25" s="1186">
        <v>664064</v>
      </c>
      <c r="H25" s="1186">
        <v>656026</v>
      </c>
      <c r="I25" s="1186">
        <v>630989</v>
      </c>
      <c r="J25" s="1186">
        <v>655487</v>
      </c>
      <c r="K25" s="1186">
        <v>654606</v>
      </c>
      <c r="L25" s="1186">
        <v>631889</v>
      </c>
      <c r="M25" s="1186">
        <v>650653</v>
      </c>
      <c r="N25" s="1186">
        <v>661010</v>
      </c>
      <c r="O25" s="1186">
        <v>688839</v>
      </c>
    </row>
    <row r="26" spans="1:16" ht="15.75" customHeight="1">
      <c r="A26" s="1184" t="s">
        <v>1160</v>
      </c>
      <c r="B26" s="1189" t="s">
        <v>1159</v>
      </c>
      <c r="C26" s="1181" t="s">
        <v>1153</v>
      </c>
      <c r="D26" s="1186">
        <v>666645</v>
      </c>
      <c r="E26" s="1186">
        <v>615949</v>
      </c>
      <c r="F26" s="1186">
        <v>696378</v>
      </c>
      <c r="G26" s="1186">
        <v>695778</v>
      </c>
      <c r="H26" s="1186">
        <v>650750</v>
      </c>
      <c r="I26" s="1186">
        <v>619918</v>
      </c>
      <c r="J26" s="1186">
        <v>663318</v>
      </c>
      <c r="K26" s="1186"/>
      <c r="L26" s="1186"/>
      <c r="M26" s="1186"/>
      <c r="N26" s="1186"/>
      <c r="O26" s="1186"/>
    </row>
    <row r="27" spans="1:16" ht="15.75" customHeight="1">
      <c r="A27" s="462" t="s">
        <v>1161</v>
      </c>
      <c r="B27" s="1180" t="s">
        <v>355</v>
      </c>
      <c r="C27" s="1181">
        <v>2024</v>
      </c>
      <c r="D27" s="1190">
        <v>25.9</v>
      </c>
      <c r="E27" s="1191">
        <v>24.2</v>
      </c>
      <c r="F27" s="1190">
        <v>26.7</v>
      </c>
      <c r="G27" s="1191">
        <v>25.3</v>
      </c>
      <c r="H27" s="1190">
        <v>25.4</v>
      </c>
      <c r="I27" s="1191">
        <v>24.7</v>
      </c>
      <c r="J27" s="1191">
        <v>25.6</v>
      </c>
      <c r="K27" s="1191">
        <v>25.3</v>
      </c>
      <c r="L27" s="1191">
        <v>24.5</v>
      </c>
      <c r="M27" s="1190">
        <v>25.2</v>
      </c>
      <c r="N27" s="1191">
        <v>25.1</v>
      </c>
      <c r="O27" s="1191">
        <v>26.2</v>
      </c>
    </row>
    <row r="28" spans="1:16" ht="15.75" customHeight="1">
      <c r="A28" s="1184" t="s">
        <v>1162</v>
      </c>
      <c r="B28" s="1185" t="s">
        <v>355</v>
      </c>
      <c r="C28" s="1181" t="s">
        <v>1153</v>
      </c>
      <c r="D28" s="1190">
        <v>25.6</v>
      </c>
      <c r="E28" s="1191">
        <v>23.6</v>
      </c>
      <c r="F28" s="1190">
        <v>26.2</v>
      </c>
      <c r="G28" s="1191">
        <v>26.6</v>
      </c>
      <c r="H28" s="1190">
        <v>25.7</v>
      </c>
      <c r="I28" s="1191">
        <v>24.6</v>
      </c>
      <c r="J28" s="1191">
        <v>25.8</v>
      </c>
      <c r="K28" s="1191"/>
      <c r="L28" s="1191"/>
      <c r="M28" s="1190"/>
      <c r="N28" s="1191"/>
      <c r="O28" s="1191"/>
    </row>
    <row r="29" spans="1:16" ht="15.75" customHeight="1">
      <c r="A29" s="462" t="s">
        <v>1163</v>
      </c>
      <c r="B29" s="1192" t="s">
        <v>678</v>
      </c>
      <c r="C29" s="1181">
        <v>2024</v>
      </c>
      <c r="D29" s="1194">
        <v>84.9</v>
      </c>
      <c r="E29" s="1194">
        <v>87.1</v>
      </c>
      <c r="F29" s="1194">
        <v>85.5</v>
      </c>
      <c r="G29" s="1194">
        <v>84.1</v>
      </c>
      <c r="H29" s="1194">
        <v>83.6</v>
      </c>
      <c r="I29" s="1194">
        <v>82</v>
      </c>
      <c r="J29" s="1194">
        <v>83.9</v>
      </c>
      <c r="K29" s="1194">
        <v>83.7</v>
      </c>
      <c r="L29" s="1194">
        <v>83.2</v>
      </c>
      <c r="M29" s="1194">
        <v>85.3</v>
      </c>
      <c r="N29" s="1194">
        <v>84.9</v>
      </c>
      <c r="O29" s="1194">
        <v>85.7</v>
      </c>
    </row>
    <row r="30" spans="1:16" ht="15.75" customHeight="1">
      <c r="A30" s="1184" t="s">
        <v>1163</v>
      </c>
      <c r="B30" s="1195" t="s">
        <v>678</v>
      </c>
      <c r="C30" s="1181" t="s">
        <v>1153</v>
      </c>
      <c r="D30" s="1194">
        <v>85.3</v>
      </c>
      <c r="E30" s="1194">
        <v>86.5</v>
      </c>
      <c r="F30" s="1194">
        <v>88.2</v>
      </c>
      <c r="G30" s="1194">
        <v>83.5</v>
      </c>
      <c r="H30" s="1194">
        <v>81.8</v>
      </c>
      <c r="I30" s="1194">
        <v>82.6</v>
      </c>
      <c r="J30" s="1194">
        <v>85.8</v>
      </c>
      <c r="K30" s="1194"/>
      <c r="L30" s="1194"/>
      <c r="M30" s="1194"/>
      <c r="N30" s="1194"/>
      <c r="O30" s="1194"/>
    </row>
    <row r="31" spans="1:16" ht="15.75" customHeight="1">
      <c r="A31" s="451" t="s">
        <v>1165</v>
      </c>
      <c r="B31" s="831"/>
      <c r="C31" s="831"/>
      <c r="D31" s="831"/>
      <c r="E31" s="831"/>
      <c r="F31" s="831"/>
      <c r="G31" s="831"/>
      <c r="H31" s="831"/>
      <c r="I31" s="831"/>
      <c r="J31" s="831"/>
      <c r="K31" s="831"/>
      <c r="L31" s="831"/>
      <c r="M31" s="831"/>
      <c r="N31" s="831"/>
      <c r="O31" s="831"/>
    </row>
    <row r="32" spans="1:16" ht="15.75" customHeight="1">
      <c r="A32" s="462" t="s">
        <v>1151</v>
      </c>
      <c r="B32" s="1180" t="s">
        <v>355</v>
      </c>
      <c r="C32" s="1181">
        <v>2024</v>
      </c>
      <c r="D32" s="1191">
        <v>825</v>
      </c>
      <c r="E32" s="1191">
        <v>832</v>
      </c>
      <c r="F32" s="1191">
        <v>834</v>
      </c>
      <c r="G32" s="1191">
        <v>832</v>
      </c>
      <c r="H32" s="1191">
        <v>829</v>
      </c>
      <c r="I32" s="1191">
        <v>836</v>
      </c>
      <c r="J32" s="1191">
        <v>838</v>
      </c>
      <c r="K32" s="1191">
        <v>829</v>
      </c>
      <c r="L32" s="1191">
        <v>831</v>
      </c>
      <c r="M32" s="1191">
        <v>828</v>
      </c>
      <c r="N32" s="1191">
        <v>835</v>
      </c>
      <c r="O32" s="1191">
        <v>837</v>
      </c>
    </row>
    <row r="33" spans="1:16" ht="15.75" customHeight="1">
      <c r="A33" s="1184" t="s">
        <v>1152</v>
      </c>
      <c r="B33" s="1185" t="s">
        <v>355</v>
      </c>
      <c r="C33" s="1181" t="s">
        <v>1153</v>
      </c>
      <c r="D33" s="1191">
        <v>838</v>
      </c>
      <c r="E33" s="1191">
        <v>837</v>
      </c>
      <c r="F33" s="1191">
        <v>834</v>
      </c>
      <c r="G33" s="1191">
        <v>846</v>
      </c>
      <c r="H33" s="1191">
        <v>849</v>
      </c>
      <c r="I33" s="1191">
        <v>857</v>
      </c>
      <c r="J33" s="1191">
        <v>857</v>
      </c>
      <c r="K33" s="1191"/>
      <c r="L33" s="1191"/>
      <c r="M33" s="1191"/>
      <c r="N33" s="1191"/>
      <c r="O33" s="1191"/>
    </row>
    <row r="34" spans="1:16" ht="15.75" customHeight="1">
      <c r="A34" s="462" t="s">
        <v>1154</v>
      </c>
      <c r="B34" s="1180" t="s">
        <v>355</v>
      </c>
      <c r="C34" s="1181">
        <v>2024</v>
      </c>
      <c r="D34" s="1186">
        <v>12210317</v>
      </c>
      <c r="E34" s="1186">
        <v>12337445</v>
      </c>
      <c r="F34" s="1186">
        <v>12383841</v>
      </c>
      <c r="G34" s="1186">
        <v>12292979</v>
      </c>
      <c r="H34" s="1186">
        <v>12363337</v>
      </c>
      <c r="I34" s="1186">
        <v>12492582</v>
      </c>
      <c r="J34" s="1186">
        <v>12504986</v>
      </c>
      <c r="K34" s="1186">
        <v>12434205</v>
      </c>
      <c r="L34" s="1186">
        <v>12371254</v>
      </c>
      <c r="M34" s="1186">
        <v>12353512</v>
      </c>
      <c r="N34" s="1186">
        <v>12481920</v>
      </c>
      <c r="O34" s="1186">
        <v>12552363</v>
      </c>
    </row>
    <row r="35" spans="1:16" ht="15.75" customHeight="1">
      <c r="A35" s="1184" t="s">
        <v>1155</v>
      </c>
      <c r="B35" s="1185" t="s">
        <v>355</v>
      </c>
      <c r="C35" s="1181" t="s">
        <v>1153</v>
      </c>
      <c r="D35" s="1186">
        <v>12553632</v>
      </c>
      <c r="E35" s="1186">
        <v>12572806</v>
      </c>
      <c r="F35" s="1186">
        <v>12562524</v>
      </c>
      <c r="G35" s="1186">
        <v>12660899</v>
      </c>
      <c r="H35" s="1186">
        <v>12648139</v>
      </c>
      <c r="I35" s="1186">
        <v>12784608</v>
      </c>
      <c r="J35" s="1186">
        <v>12866180</v>
      </c>
      <c r="K35" s="1186"/>
      <c r="L35" s="1186"/>
      <c r="M35" s="1186"/>
      <c r="N35" s="1186"/>
      <c r="O35" s="1186"/>
    </row>
    <row r="36" spans="1:16" ht="15.75" customHeight="1">
      <c r="A36" s="462" t="s">
        <v>1156</v>
      </c>
      <c r="B36" s="1180" t="s">
        <v>355</v>
      </c>
      <c r="C36" s="1181">
        <v>2024</v>
      </c>
      <c r="D36" s="1186">
        <v>10512448</v>
      </c>
      <c r="E36" s="1186">
        <v>10970862</v>
      </c>
      <c r="F36" s="1186">
        <v>10763301</v>
      </c>
      <c r="G36" s="1186">
        <v>10525908</v>
      </c>
      <c r="H36" s="1186">
        <v>10817512</v>
      </c>
      <c r="I36" s="1186">
        <v>10738732</v>
      </c>
      <c r="J36" s="1186">
        <v>10623306</v>
      </c>
      <c r="K36" s="1186">
        <v>10487399</v>
      </c>
      <c r="L36" s="1186">
        <v>10595231</v>
      </c>
      <c r="M36" s="1186">
        <v>10909216</v>
      </c>
      <c r="N36" s="1186">
        <v>11141243</v>
      </c>
      <c r="O36" s="1186">
        <v>10915446</v>
      </c>
    </row>
    <row r="37" spans="1:16" ht="15.75" customHeight="1">
      <c r="A37" s="1184" t="s">
        <v>1157</v>
      </c>
      <c r="B37" s="1185" t="s">
        <v>355</v>
      </c>
      <c r="C37" s="1181" t="s">
        <v>1153</v>
      </c>
      <c r="D37" s="1186">
        <v>11006977</v>
      </c>
      <c r="E37" s="1186">
        <v>11263338</v>
      </c>
      <c r="F37" s="1186">
        <v>11403311</v>
      </c>
      <c r="G37" s="1186">
        <v>10869147</v>
      </c>
      <c r="H37" s="1186">
        <v>10777679</v>
      </c>
      <c r="I37" s="1186">
        <v>10987395</v>
      </c>
      <c r="J37" s="1186">
        <v>11394167</v>
      </c>
      <c r="K37" s="1186"/>
      <c r="L37" s="1186"/>
      <c r="M37" s="1186"/>
      <c r="N37" s="1186"/>
      <c r="O37" s="1186"/>
    </row>
    <row r="38" spans="1:16" ht="15.75" customHeight="1">
      <c r="A38" s="462" t="s">
        <v>1158</v>
      </c>
      <c r="B38" s="1188" t="s">
        <v>1159</v>
      </c>
      <c r="C38" s="1181">
        <v>2024</v>
      </c>
      <c r="D38" s="1186">
        <v>269335</v>
      </c>
      <c r="E38" s="1186">
        <v>259368</v>
      </c>
      <c r="F38" s="1186">
        <v>280384</v>
      </c>
      <c r="G38" s="1186">
        <v>255170</v>
      </c>
      <c r="H38" s="1186">
        <v>266476</v>
      </c>
      <c r="I38" s="1186">
        <v>263762</v>
      </c>
      <c r="J38" s="1186">
        <v>270125</v>
      </c>
      <c r="K38" s="1186">
        <v>264541</v>
      </c>
      <c r="L38" s="1186">
        <v>257168</v>
      </c>
      <c r="M38" s="1186">
        <v>278370</v>
      </c>
      <c r="N38" s="1186">
        <v>279140</v>
      </c>
      <c r="O38" s="1186">
        <v>285292</v>
      </c>
    </row>
    <row r="39" spans="1:16" ht="15.75" customHeight="1">
      <c r="A39" s="1184" t="s">
        <v>1160</v>
      </c>
      <c r="B39" s="1189" t="s">
        <v>1159</v>
      </c>
      <c r="C39" s="1181" t="s">
        <v>1153</v>
      </c>
      <c r="D39" s="1186">
        <v>279592</v>
      </c>
      <c r="E39" s="1186">
        <v>251635</v>
      </c>
      <c r="F39" s="1186">
        <v>294091</v>
      </c>
      <c r="G39" s="1186">
        <v>282945</v>
      </c>
      <c r="H39" s="1186">
        <v>272769</v>
      </c>
      <c r="I39" s="1186">
        <v>267167</v>
      </c>
      <c r="J39" s="1186">
        <v>285626</v>
      </c>
      <c r="K39" s="1186"/>
      <c r="L39" s="1186"/>
      <c r="M39" s="1186"/>
      <c r="N39" s="1186"/>
      <c r="O39" s="1186"/>
    </row>
    <row r="40" spans="1:16" ht="15.75" customHeight="1">
      <c r="A40" s="462" t="s">
        <v>1161</v>
      </c>
      <c r="B40" s="1180" t="s">
        <v>355</v>
      </c>
      <c r="C40" s="1181">
        <v>2024</v>
      </c>
      <c r="D40" s="1190">
        <v>25.6</v>
      </c>
      <c r="E40" s="1190">
        <v>24.2</v>
      </c>
      <c r="F40" s="1190">
        <v>25.8</v>
      </c>
      <c r="G40" s="1190">
        <v>24</v>
      </c>
      <c r="H40" s="1190">
        <v>25</v>
      </c>
      <c r="I40" s="1190">
        <v>24.5</v>
      </c>
      <c r="J40" s="1190">
        <v>25.5</v>
      </c>
      <c r="K40" s="1190">
        <v>25.3</v>
      </c>
      <c r="L40" s="1190">
        <v>24.5</v>
      </c>
      <c r="M40" s="1190">
        <v>26</v>
      </c>
      <c r="N40" s="1190">
        <v>25.4</v>
      </c>
      <c r="O40" s="1190">
        <v>25.9</v>
      </c>
      <c r="P40" s="1199"/>
    </row>
    <row r="41" spans="1:16" ht="15.75" customHeight="1">
      <c r="A41" s="1184" t="s">
        <v>1162</v>
      </c>
      <c r="B41" s="1185" t="s">
        <v>355</v>
      </c>
      <c r="C41" s="1181" t="s">
        <v>1153</v>
      </c>
      <c r="D41" s="1190">
        <v>25.7</v>
      </c>
      <c r="E41" s="1190">
        <v>22.8</v>
      </c>
      <c r="F41" s="1190">
        <v>25.9</v>
      </c>
      <c r="G41" s="1190">
        <v>25.4</v>
      </c>
      <c r="H41" s="1190">
        <v>25.4</v>
      </c>
      <c r="I41" s="1190">
        <v>24.6</v>
      </c>
      <c r="J41" s="1190">
        <v>25.6</v>
      </c>
      <c r="K41" s="1190"/>
      <c r="L41" s="1190"/>
      <c r="M41" s="1190"/>
      <c r="N41" s="1190"/>
      <c r="O41" s="1190"/>
    </row>
    <row r="42" spans="1:16" ht="15.75" customHeight="1">
      <c r="A42" s="462" t="s">
        <v>1163</v>
      </c>
      <c r="B42" s="1192" t="s">
        <v>678</v>
      </c>
      <c r="C42" s="1181">
        <v>2024</v>
      </c>
      <c r="D42" s="1194">
        <v>86.1</v>
      </c>
      <c r="E42" s="1194">
        <v>88.9</v>
      </c>
      <c r="F42" s="1194">
        <v>86.9</v>
      </c>
      <c r="G42" s="1194">
        <v>85.6</v>
      </c>
      <c r="H42" s="1194">
        <v>87.5</v>
      </c>
      <c r="I42" s="1194">
        <v>86</v>
      </c>
      <c r="J42" s="1194">
        <v>85</v>
      </c>
      <c r="K42" s="1194">
        <v>84.3</v>
      </c>
      <c r="L42" s="1194">
        <v>85.6</v>
      </c>
      <c r="M42" s="1194">
        <v>88.3</v>
      </c>
      <c r="N42" s="1194">
        <v>89.3</v>
      </c>
      <c r="O42" s="1194">
        <v>87</v>
      </c>
    </row>
    <row r="43" spans="1:16" ht="15.75" customHeight="1">
      <c r="A43" s="1184" t="s">
        <v>1163</v>
      </c>
      <c r="B43" s="1195" t="s">
        <v>678</v>
      </c>
      <c r="C43" s="1181" t="s">
        <v>1153</v>
      </c>
      <c r="D43" s="1194">
        <v>87.7</v>
      </c>
      <c r="E43" s="1194">
        <v>89.6</v>
      </c>
      <c r="F43" s="1194">
        <v>90.8</v>
      </c>
      <c r="G43" s="1194">
        <v>85.8</v>
      </c>
      <c r="H43" s="1194">
        <v>85.2</v>
      </c>
      <c r="I43" s="1194">
        <v>85.9</v>
      </c>
      <c r="J43" s="1194">
        <v>88.6</v>
      </c>
      <c r="K43" s="1194"/>
      <c r="L43" s="1194"/>
      <c r="M43" s="1194"/>
      <c r="N43" s="1194"/>
      <c r="O43" s="1194"/>
    </row>
    <row r="44" spans="1:16" ht="15.75" customHeight="1">
      <c r="A44" s="451" t="s">
        <v>1166</v>
      </c>
      <c r="B44" s="451"/>
      <c r="C44" s="451"/>
      <c r="D44" s="451"/>
      <c r="E44" s="451"/>
      <c r="F44" s="451"/>
      <c r="G44" s="451"/>
      <c r="H44" s="451"/>
      <c r="I44" s="451"/>
      <c r="J44" s="451"/>
      <c r="K44" s="451"/>
      <c r="L44" s="451"/>
      <c r="M44" s="451"/>
      <c r="N44" s="451"/>
      <c r="O44" s="451"/>
    </row>
    <row r="45" spans="1:16" ht="15.75" customHeight="1">
      <c r="A45" s="462" t="s">
        <v>1151</v>
      </c>
      <c r="B45" s="1180" t="s">
        <v>355</v>
      </c>
      <c r="C45" s="1181">
        <v>2024</v>
      </c>
      <c r="D45" s="503">
        <v>53</v>
      </c>
      <c r="E45" s="503">
        <v>53</v>
      </c>
      <c r="F45" s="503">
        <v>53</v>
      </c>
      <c r="G45" s="503">
        <v>53</v>
      </c>
      <c r="H45" s="503">
        <v>53</v>
      </c>
      <c r="I45" s="503">
        <v>52</v>
      </c>
      <c r="J45" s="503">
        <v>53</v>
      </c>
      <c r="K45" s="503">
        <v>51</v>
      </c>
      <c r="L45" s="503">
        <v>47</v>
      </c>
      <c r="M45" s="503">
        <v>45</v>
      </c>
      <c r="N45" s="503">
        <v>45</v>
      </c>
      <c r="O45" s="1191">
        <v>43</v>
      </c>
    </row>
    <row r="46" spans="1:16" ht="15.75" customHeight="1">
      <c r="A46" s="1184" t="s">
        <v>1152</v>
      </c>
      <c r="B46" s="1185" t="s">
        <v>355</v>
      </c>
      <c r="C46" s="1181" t="s">
        <v>1153</v>
      </c>
      <c r="D46" s="503">
        <v>42</v>
      </c>
      <c r="E46" s="503">
        <v>40</v>
      </c>
      <c r="F46" s="503">
        <v>40</v>
      </c>
      <c r="G46" s="503">
        <v>40</v>
      </c>
      <c r="H46" s="503">
        <v>41</v>
      </c>
      <c r="I46" s="503">
        <v>39</v>
      </c>
      <c r="J46" s="503">
        <v>38</v>
      </c>
      <c r="K46" s="503"/>
      <c r="L46" s="503"/>
      <c r="M46" s="503"/>
      <c r="N46" s="503"/>
      <c r="O46" s="1191"/>
    </row>
    <row r="47" spans="1:16" ht="15.75" customHeight="1">
      <c r="A47" s="462" t="s">
        <v>1154</v>
      </c>
      <c r="B47" s="1180" t="s">
        <v>355</v>
      </c>
      <c r="C47" s="1181">
        <v>2024</v>
      </c>
      <c r="D47" s="1186">
        <v>2259593</v>
      </c>
      <c r="E47" s="1186">
        <v>2259533</v>
      </c>
      <c r="F47" s="1186">
        <v>2259533</v>
      </c>
      <c r="G47" s="1186">
        <v>2250065</v>
      </c>
      <c r="H47" s="1186">
        <v>2250065</v>
      </c>
      <c r="I47" s="1186">
        <v>2247795</v>
      </c>
      <c r="J47" s="1186">
        <v>2250065</v>
      </c>
      <c r="K47" s="1186">
        <v>2242170</v>
      </c>
      <c r="L47" s="1186">
        <v>2016320</v>
      </c>
      <c r="M47" s="1186">
        <v>2013140</v>
      </c>
      <c r="N47" s="1186">
        <v>2013340</v>
      </c>
      <c r="O47" s="1186">
        <v>2008400</v>
      </c>
    </row>
    <row r="48" spans="1:16" ht="15.75" customHeight="1">
      <c r="A48" s="1184" t="s">
        <v>1155</v>
      </c>
      <c r="B48" s="1185" t="s">
        <v>355</v>
      </c>
      <c r="C48" s="1181" t="s">
        <v>1153</v>
      </c>
      <c r="D48" s="1186">
        <v>2008236</v>
      </c>
      <c r="E48" s="1186">
        <v>2000810</v>
      </c>
      <c r="F48" s="1186">
        <v>2000810</v>
      </c>
      <c r="G48" s="1186">
        <v>2000630</v>
      </c>
      <c r="H48" s="1186">
        <v>2004522</v>
      </c>
      <c r="I48" s="1186">
        <v>1996444</v>
      </c>
      <c r="J48" s="1186">
        <v>1994584</v>
      </c>
      <c r="K48" s="1186"/>
      <c r="L48" s="1186"/>
      <c r="M48" s="1186"/>
      <c r="N48" s="1186"/>
      <c r="O48" s="1186"/>
    </row>
    <row r="49" spans="1:15" ht="15.75" customHeight="1">
      <c r="A49" s="462" t="s">
        <v>1156</v>
      </c>
      <c r="B49" s="1180" t="s">
        <v>355</v>
      </c>
      <c r="C49" s="1181">
        <v>2024</v>
      </c>
      <c r="D49" s="1186">
        <v>2007556</v>
      </c>
      <c r="E49" s="1186">
        <v>2105672</v>
      </c>
      <c r="F49" s="1186">
        <v>2093973</v>
      </c>
      <c r="G49" s="1186">
        <v>1896910</v>
      </c>
      <c r="H49" s="1186">
        <v>2062610</v>
      </c>
      <c r="I49" s="1186">
        <v>2022377</v>
      </c>
      <c r="J49" s="1186">
        <v>2006892</v>
      </c>
      <c r="K49" s="1186">
        <v>1942548</v>
      </c>
      <c r="L49" s="1186">
        <v>1719990</v>
      </c>
      <c r="M49" s="1186">
        <v>1846752</v>
      </c>
      <c r="N49" s="1186">
        <v>1824516</v>
      </c>
      <c r="O49" s="1186">
        <v>1827329</v>
      </c>
    </row>
    <row r="50" spans="1:15" ht="15.75" customHeight="1">
      <c r="A50" s="1184" t="s">
        <v>1157</v>
      </c>
      <c r="B50" s="1185" t="s">
        <v>355</v>
      </c>
      <c r="C50" s="1181" t="s">
        <v>1153</v>
      </c>
      <c r="D50" s="1186">
        <v>1708072</v>
      </c>
      <c r="E50" s="1186">
        <v>1699370</v>
      </c>
      <c r="F50" s="1186">
        <v>1690115</v>
      </c>
      <c r="G50" s="1186">
        <v>1592959</v>
      </c>
      <c r="H50" s="1186">
        <v>1495320</v>
      </c>
      <c r="I50" s="1186">
        <v>1362874</v>
      </c>
      <c r="J50" s="1186">
        <v>1256614</v>
      </c>
      <c r="K50" s="1186"/>
      <c r="L50" s="1186"/>
      <c r="M50" s="1186"/>
      <c r="N50" s="1186"/>
      <c r="O50" s="1186"/>
    </row>
    <row r="51" spans="1:15" ht="15.75" customHeight="1">
      <c r="A51" s="462" t="s">
        <v>1158</v>
      </c>
      <c r="B51" s="1188" t="s">
        <v>1159</v>
      </c>
      <c r="C51" s="1181">
        <v>2024</v>
      </c>
      <c r="D51" s="1200">
        <v>53089</v>
      </c>
      <c r="E51" s="1200">
        <v>51924</v>
      </c>
      <c r="F51" s="1200">
        <v>56569</v>
      </c>
      <c r="G51" s="1200">
        <v>52758</v>
      </c>
      <c r="H51" s="1200">
        <v>50475</v>
      </c>
      <c r="I51" s="1200">
        <v>45381</v>
      </c>
      <c r="J51" s="1200">
        <v>47198</v>
      </c>
      <c r="K51" s="1200">
        <v>48189</v>
      </c>
      <c r="L51" s="1200">
        <v>44164</v>
      </c>
      <c r="M51" s="1200">
        <v>45603</v>
      </c>
      <c r="N51" s="1200">
        <v>46567</v>
      </c>
      <c r="O51" s="1200">
        <v>45836</v>
      </c>
    </row>
    <row r="52" spans="1:15" ht="15.75" customHeight="1">
      <c r="A52" s="1184" t="s">
        <v>1160</v>
      </c>
      <c r="B52" s="1189" t="s">
        <v>1159</v>
      </c>
      <c r="C52" s="1181" t="s">
        <v>1153</v>
      </c>
      <c r="D52" s="1200">
        <v>46218</v>
      </c>
      <c r="E52" s="1200">
        <v>40872</v>
      </c>
      <c r="F52" s="1200">
        <v>43510</v>
      </c>
      <c r="G52" s="1200">
        <v>41279</v>
      </c>
      <c r="H52" s="1200">
        <v>39473</v>
      </c>
      <c r="I52" s="1200">
        <v>35901</v>
      </c>
      <c r="J52" s="1200">
        <v>33198</v>
      </c>
      <c r="K52" s="1200"/>
      <c r="L52" s="1200"/>
      <c r="M52" s="1200"/>
      <c r="N52" s="1200"/>
      <c r="O52" s="1200"/>
    </row>
    <row r="53" spans="1:15" ht="15.75" customHeight="1">
      <c r="A53" s="462" t="s">
        <v>1161</v>
      </c>
      <c r="B53" s="1180" t="s">
        <v>355</v>
      </c>
      <c r="C53" s="1181">
        <v>2024</v>
      </c>
      <c r="D53" s="1190">
        <v>26.2</v>
      </c>
      <c r="E53" s="1190">
        <v>25.2</v>
      </c>
      <c r="F53" s="1190">
        <v>26.9</v>
      </c>
      <c r="G53" s="1191">
        <v>26.4</v>
      </c>
      <c r="H53" s="1191">
        <v>25.5</v>
      </c>
      <c r="I53" s="1191">
        <v>22.2</v>
      </c>
      <c r="J53" s="1190">
        <v>23.9</v>
      </c>
      <c r="K53" s="1191">
        <v>24.4</v>
      </c>
      <c r="L53" s="1190">
        <v>24.1</v>
      </c>
      <c r="M53" s="1191">
        <v>25.6</v>
      </c>
      <c r="N53" s="1191">
        <v>25.4</v>
      </c>
      <c r="O53" s="1191">
        <v>25.1</v>
      </c>
    </row>
    <row r="54" spans="1:15" ht="15.75" customHeight="1">
      <c r="A54" s="1184" t="s">
        <v>1162</v>
      </c>
      <c r="B54" s="1185" t="s">
        <v>355</v>
      </c>
      <c r="C54" s="1181" t="s">
        <v>1153</v>
      </c>
      <c r="D54" s="1190">
        <v>26.2</v>
      </c>
      <c r="E54" s="1190">
        <v>24</v>
      </c>
      <c r="F54" s="1190">
        <v>25.7</v>
      </c>
      <c r="G54" s="1191">
        <v>25.1</v>
      </c>
      <c r="H54" s="1191">
        <v>25.6</v>
      </c>
      <c r="I54" s="1191">
        <v>25.1</v>
      </c>
      <c r="J54" s="1190">
        <v>25.3</v>
      </c>
      <c r="K54" s="1191"/>
      <c r="L54" s="1190"/>
      <c r="M54" s="1191"/>
      <c r="N54" s="1191"/>
      <c r="O54" s="1191"/>
    </row>
    <row r="55" spans="1:15" ht="15.75" customHeight="1">
      <c r="A55" s="462" t="s">
        <v>1163</v>
      </c>
      <c r="B55" s="1192" t="s">
        <v>678</v>
      </c>
      <c r="C55" s="1181">
        <v>2024</v>
      </c>
      <c r="D55" s="1194">
        <v>88.8</v>
      </c>
      <c r="E55" s="1194">
        <v>93.2</v>
      </c>
      <c r="F55" s="1194">
        <v>92.7</v>
      </c>
      <c r="G55" s="1194">
        <v>84.3</v>
      </c>
      <c r="H55" s="1194">
        <v>91.7</v>
      </c>
      <c r="I55" s="1194">
        <v>90</v>
      </c>
      <c r="J55" s="1194">
        <v>89.2</v>
      </c>
      <c r="K55" s="1194">
        <v>86.6</v>
      </c>
      <c r="L55" s="1194">
        <v>85.3</v>
      </c>
      <c r="M55" s="1194">
        <v>91.7</v>
      </c>
      <c r="N55" s="1194">
        <v>90.6</v>
      </c>
      <c r="O55" s="1194">
        <v>91</v>
      </c>
    </row>
    <row r="56" spans="1:15" ht="15.75" customHeight="1">
      <c r="A56" s="1184" t="s">
        <v>1163</v>
      </c>
      <c r="B56" s="1195" t="s">
        <v>678</v>
      </c>
      <c r="C56" s="1181" t="s">
        <v>1153</v>
      </c>
      <c r="D56" s="1194">
        <v>85.1</v>
      </c>
      <c r="E56" s="1194">
        <v>84.9</v>
      </c>
      <c r="F56" s="1194">
        <v>84.5</v>
      </c>
      <c r="G56" s="1194">
        <v>79.599999999999994</v>
      </c>
      <c r="H56" s="1194">
        <v>74.599999999999994</v>
      </c>
      <c r="I56" s="1194">
        <v>68.3</v>
      </c>
      <c r="J56" s="1194">
        <v>63</v>
      </c>
      <c r="K56" s="1194"/>
      <c r="L56" s="1194"/>
      <c r="M56" s="1194"/>
      <c r="N56" s="1194"/>
      <c r="O56" s="1194"/>
    </row>
    <row r="57" spans="1:15" ht="15.75" customHeight="1">
      <c r="A57" s="451" t="s">
        <v>1167</v>
      </c>
      <c r="B57" s="831"/>
      <c r="C57" s="831"/>
      <c r="D57" s="831"/>
      <c r="E57" s="831"/>
      <c r="F57" s="831"/>
      <c r="G57" s="831"/>
      <c r="H57" s="831"/>
      <c r="I57" s="831"/>
      <c r="J57" s="831"/>
      <c r="K57" s="831"/>
      <c r="L57" s="831"/>
      <c r="M57" s="831"/>
      <c r="N57" s="831"/>
      <c r="O57" s="831"/>
    </row>
    <row r="58" spans="1:15" ht="15.75" customHeight="1">
      <c r="A58" s="462" t="s">
        <v>1151</v>
      </c>
      <c r="B58" s="1180" t="s">
        <v>355</v>
      </c>
      <c r="C58" s="1181">
        <v>2024</v>
      </c>
      <c r="D58" s="1201">
        <v>616</v>
      </c>
      <c r="E58" s="1191">
        <v>616</v>
      </c>
      <c r="F58" s="1191">
        <v>614</v>
      </c>
      <c r="G58" s="1191">
        <v>617</v>
      </c>
      <c r="H58" s="1191">
        <v>617</v>
      </c>
      <c r="I58" s="1191">
        <v>619</v>
      </c>
      <c r="J58" s="1191">
        <v>620</v>
      </c>
      <c r="K58" s="1191">
        <v>620</v>
      </c>
      <c r="L58" s="1191">
        <v>619</v>
      </c>
      <c r="M58" s="1191">
        <v>624</v>
      </c>
      <c r="N58" s="1191">
        <v>624</v>
      </c>
      <c r="O58" s="1191">
        <v>627</v>
      </c>
    </row>
    <row r="59" spans="1:15" ht="15.75" customHeight="1">
      <c r="A59" s="1184" t="s">
        <v>1152</v>
      </c>
      <c r="B59" s="1185" t="s">
        <v>355</v>
      </c>
      <c r="C59" s="1181" t="s">
        <v>1153</v>
      </c>
      <c r="D59" s="1201">
        <v>625</v>
      </c>
      <c r="E59" s="1186">
        <v>625</v>
      </c>
      <c r="F59" s="1191">
        <v>618</v>
      </c>
      <c r="G59" s="1191">
        <v>628</v>
      </c>
      <c r="H59" s="1191">
        <v>636</v>
      </c>
      <c r="I59" s="1191">
        <v>628</v>
      </c>
      <c r="J59" s="1191">
        <v>627</v>
      </c>
      <c r="K59" s="1191"/>
      <c r="L59" s="1191"/>
      <c r="M59" s="1191"/>
      <c r="N59" s="1191"/>
      <c r="O59" s="1191"/>
    </row>
    <row r="60" spans="1:15" ht="15.75" customHeight="1">
      <c r="A60" s="462" t="s">
        <v>1154</v>
      </c>
      <c r="B60" s="1180" t="s">
        <v>355</v>
      </c>
      <c r="C60" s="1181">
        <v>2024</v>
      </c>
      <c r="D60" s="1202">
        <v>7179641</v>
      </c>
      <c r="E60" s="1186">
        <v>7174479</v>
      </c>
      <c r="F60" s="1186">
        <v>7153396</v>
      </c>
      <c r="G60" s="1186">
        <v>7207964</v>
      </c>
      <c r="H60" s="1186">
        <v>7206329</v>
      </c>
      <c r="I60" s="1186">
        <v>7217700</v>
      </c>
      <c r="J60" s="1186">
        <v>7221652</v>
      </c>
      <c r="K60" s="1186">
        <v>7258621</v>
      </c>
      <c r="L60" s="1186">
        <v>7206191</v>
      </c>
      <c r="M60" s="1186">
        <v>7354239</v>
      </c>
      <c r="N60" s="1186">
        <v>7381141</v>
      </c>
      <c r="O60" s="1186">
        <v>7417789</v>
      </c>
    </row>
    <row r="61" spans="1:15" ht="15.75" customHeight="1">
      <c r="A61" s="1184" t="s">
        <v>1155</v>
      </c>
      <c r="B61" s="1185" t="s">
        <v>355</v>
      </c>
      <c r="C61" s="1181" t="s">
        <v>1153</v>
      </c>
      <c r="D61" s="1202">
        <v>7387925</v>
      </c>
      <c r="E61" s="1186">
        <v>7385500</v>
      </c>
      <c r="F61" s="1186">
        <v>7327885</v>
      </c>
      <c r="G61" s="1186">
        <v>7451817</v>
      </c>
      <c r="H61" s="1186">
        <v>7512168</v>
      </c>
      <c r="I61" s="1186">
        <v>7404947</v>
      </c>
      <c r="J61" s="1186">
        <v>7373024</v>
      </c>
      <c r="K61" s="1186"/>
      <c r="L61" s="1186"/>
      <c r="M61" s="1186"/>
      <c r="N61" s="1186"/>
      <c r="O61" s="1186"/>
    </row>
    <row r="62" spans="1:15" ht="15.75" customHeight="1">
      <c r="A62" s="462" t="s">
        <v>1156</v>
      </c>
      <c r="B62" s="1180" t="s">
        <v>355</v>
      </c>
      <c r="C62" s="1181">
        <v>2024</v>
      </c>
      <c r="D62" s="1202">
        <v>6372398</v>
      </c>
      <c r="E62" s="1186">
        <v>6522214</v>
      </c>
      <c r="F62" s="1186">
        <v>6445827</v>
      </c>
      <c r="G62" s="1186">
        <v>6438888</v>
      </c>
      <c r="H62" s="1186">
        <v>6361116</v>
      </c>
      <c r="I62" s="1186">
        <v>6435997</v>
      </c>
      <c r="J62" s="1186">
        <v>6561474</v>
      </c>
      <c r="K62" s="1186">
        <v>6547812</v>
      </c>
      <c r="L62" s="1186">
        <v>6526690</v>
      </c>
      <c r="M62" s="1186">
        <v>6687723</v>
      </c>
      <c r="N62" s="1186">
        <v>6751507</v>
      </c>
      <c r="O62" s="1186">
        <v>6529898</v>
      </c>
    </row>
    <row r="63" spans="1:15" ht="15.75" customHeight="1">
      <c r="A63" s="1184" t="s">
        <v>1157</v>
      </c>
      <c r="B63" s="1185" t="s">
        <v>355</v>
      </c>
      <c r="C63" s="1181" t="s">
        <v>1153</v>
      </c>
      <c r="D63" s="1202">
        <v>6607097</v>
      </c>
      <c r="E63" s="1186">
        <v>6699635</v>
      </c>
      <c r="F63" s="1186">
        <v>6737775</v>
      </c>
      <c r="G63" s="1186">
        <v>6689582</v>
      </c>
      <c r="H63" s="1186">
        <v>6613435</v>
      </c>
      <c r="I63" s="1186">
        <v>6659645</v>
      </c>
      <c r="J63" s="1186">
        <v>6544598</v>
      </c>
      <c r="K63" s="1186"/>
      <c r="L63" s="1186"/>
      <c r="M63" s="1186"/>
      <c r="N63" s="1186"/>
      <c r="O63" s="1186"/>
    </row>
    <row r="64" spans="1:15" ht="15.75" customHeight="1">
      <c r="A64" s="462" t="s">
        <v>1158</v>
      </c>
      <c r="B64" s="1188" t="s">
        <v>1159</v>
      </c>
      <c r="C64" s="1181">
        <v>2024</v>
      </c>
      <c r="D64" s="1203">
        <v>155493</v>
      </c>
      <c r="E64" s="1200">
        <v>153054</v>
      </c>
      <c r="F64" s="1200">
        <v>165754</v>
      </c>
      <c r="G64" s="1200">
        <v>158368</v>
      </c>
      <c r="H64" s="1200">
        <v>160209</v>
      </c>
      <c r="I64" s="1200">
        <v>156397</v>
      </c>
      <c r="J64" s="1200">
        <v>162925</v>
      </c>
      <c r="K64" s="1200">
        <v>163477</v>
      </c>
      <c r="L64" s="1200">
        <v>154002</v>
      </c>
      <c r="M64" s="1200">
        <v>165244</v>
      </c>
      <c r="N64" s="1200">
        <v>165318</v>
      </c>
      <c r="O64" s="1200">
        <v>167342</v>
      </c>
    </row>
    <row r="65" spans="1:15" ht="15.75" customHeight="1">
      <c r="A65" s="1184" t="s">
        <v>1160</v>
      </c>
      <c r="B65" s="1189" t="s">
        <v>1159</v>
      </c>
      <c r="C65" s="1181" t="s">
        <v>1153</v>
      </c>
      <c r="D65" s="1203">
        <v>161603</v>
      </c>
      <c r="E65" s="1200">
        <v>154394</v>
      </c>
      <c r="F65" s="1200">
        <v>170432</v>
      </c>
      <c r="G65" s="1200">
        <v>169461</v>
      </c>
      <c r="H65" s="1200">
        <v>167521</v>
      </c>
      <c r="I65" s="1200">
        <v>160380</v>
      </c>
      <c r="J65" s="1200">
        <v>161637</v>
      </c>
      <c r="K65" s="1200"/>
      <c r="L65" s="1200"/>
      <c r="M65" s="1200"/>
      <c r="N65" s="1200"/>
      <c r="O65" s="1200"/>
    </row>
    <row r="66" spans="1:15" ht="15.75" customHeight="1">
      <c r="A66" s="462" t="s">
        <v>1161</v>
      </c>
      <c r="B66" s="1180" t="s">
        <v>355</v>
      </c>
      <c r="C66" s="1181">
        <v>2024</v>
      </c>
      <c r="D66" s="1204">
        <v>24.6</v>
      </c>
      <c r="E66" s="1190">
        <v>23.8</v>
      </c>
      <c r="F66" s="1190">
        <v>25.6</v>
      </c>
      <c r="G66" s="1190">
        <v>24.7</v>
      </c>
      <c r="H66" s="1190">
        <v>25.1</v>
      </c>
      <c r="I66" s="1190">
        <v>24.5</v>
      </c>
      <c r="J66" s="1190">
        <v>25.2</v>
      </c>
      <c r="K66" s="1190">
        <v>24.9</v>
      </c>
      <c r="L66" s="1190">
        <v>23.7</v>
      </c>
      <c r="M66" s="1190">
        <v>25</v>
      </c>
      <c r="N66" s="1190">
        <v>24.8</v>
      </c>
      <c r="O66" s="1190">
        <v>25.2</v>
      </c>
    </row>
    <row r="67" spans="1:15" ht="15.75" customHeight="1">
      <c r="A67" s="1184" t="s">
        <v>1162</v>
      </c>
      <c r="B67" s="1185" t="s">
        <v>355</v>
      </c>
      <c r="C67" s="1181" t="s">
        <v>1153</v>
      </c>
      <c r="D67" s="1204">
        <v>24.8</v>
      </c>
      <c r="E67" s="1190">
        <v>23.3</v>
      </c>
      <c r="F67" s="1190">
        <v>25.6</v>
      </c>
      <c r="G67" s="1190">
        <v>25.3</v>
      </c>
      <c r="H67" s="1190">
        <v>25.2</v>
      </c>
      <c r="I67" s="1190">
        <v>24.4</v>
      </c>
      <c r="J67" s="1190">
        <v>24.7</v>
      </c>
      <c r="K67" s="1190"/>
      <c r="L67" s="1190"/>
      <c r="M67" s="1190"/>
      <c r="N67" s="1190"/>
      <c r="O67" s="1190"/>
    </row>
    <row r="68" spans="1:15" ht="15.75" customHeight="1">
      <c r="A68" s="462" t="s">
        <v>1163</v>
      </c>
      <c r="B68" s="1192" t="s">
        <v>678</v>
      </c>
      <c r="C68" s="1181">
        <v>2024</v>
      </c>
      <c r="D68" s="1205">
        <v>88.8</v>
      </c>
      <c r="E68" s="1194">
        <v>90.9</v>
      </c>
      <c r="F68" s="1194">
        <v>90.1</v>
      </c>
      <c r="G68" s="1194">
        <v>89.3</v>
      </c>
      <c r="H68" s="1194">
        <v>88.3</v>
      </c>
      <c r="I68" s="1194">
        <v>89.2</v>
      </c>
      <c r="J68" s="1194">
        <v>90.9</v>
      </c>
      <c r="K68" s="1194">
        <v>90.2</v>
      </c>
      <c r="L68" s="1194">
        <v>90.6</v>
      </c>
      <c r="M68" s="1194">
        <v>90.9</v>
      </c>
      <c r="N68" s="1194">
        <v>91.5</v>
      </c>
      <c r="O68" s="1194">
        <v>88</v>
      </c>
    </row>
    <row r="69" spans="1:15" ht="15.75" customHeight="1">
      <c r="A69" s="1184" t="s">
        <v>1163</v>
      </c>
      <c r="B69" s="1195" t="s">
        <v>678</v>
      </c>
      <c r="C69" s="1181" t="s">
        <v>1153</v>
      </c>
      <c r="D69" s="1205">
        <v>89.4</v>
      </c>
      <c r="E69" s="1194">
        <v>90.7</v>
      </c>
      <c r="F69" s="1194">
        <v>91.9</v>
      </c>
      <c r="G69" s="1194">
        <v>89.8</v>
      </c>
      <c r="H69" s="1194">
        <v>88</v>
      </c>
      <c r="I69" s="1194">
        <v>89.9</v>
      </c>
      <c r="J69" s="1194">
        <v>88.8</v>
      </c>
      <c r="K69" s="1194"/>
      <c r="L69" s="1194"/>
      <c r="M69" s="1194"/>
      <c r="N69" s="1194"/>
      <c r="O69" s="1194"/>
    </row>
    <row r="70" spans="1:15" s="1207" customFormat="1" ht="11.25" customHeight="1">
      <c r="A70" s="1206" t="s">
        <v>1168</v>
      </c>
    </row>
    <row r="71" spans="1:15" s="1207" customFormat="1" ht="11.25" customHeight="1">
      <c r="A71" s="1208" t="s">
        <v>1169</v>
      </c>
    </row>
    <row r="72" spans="1:15" s="1207" customFormat="1" ht="11.25" customHeight="1">
      <c r="A72" s="1208" t="s">
        <v>1170</v>
      </c>
    </row>
    <row r="73" spans="1:15" s="1207" customFormat="1" ht="11.25" customHeight="1">
      <c r="A73" s="1208" t="s">
        <v>1171</v>
      </c>
    </row>
    <row r="74" spans="1:15" s="1207" customFormat="1" ht="11.25" customHeight="1">
      <c r="A74" s="1208" t="s">
        <v>1172</v>
      </c>
    </row>
    <row r="75" spans="1:15" s="1207" customFormat="1" ht="11.25" customHeight="1">
      <c r="A75" s="1208" t="s">
        <v>1173</v>
      </c>
    </row>
    <row r="76" spans="1:15" s="1207" customFormat="1" ht="11.25" customHeight="1">
      <c r="A76" s="1208" t="s">
        <v>1174</v>
      </c>
    </row>
    <row r="77" spans="1:15" s="1207" customFormat="1" ht="11.25" customHeight="1">
      <c r="A77" s="1208" t="s">
        <v>1175</v>
      </c>
    </row>
    <row r="78" spans="1:15" s="1207" customFormat="1" ht="11.25" customHeight="1">
      <c r="A78" s="1208" t="s">
        <v>1176</v>
      </c>
    </row>
    <row r="79" spans="1:15" s="1207" customFormat="1" ht="11.25" customHeight="1">
      <c r="A79" s="1209" t="s">
        <v>1177</v>
      </c>
    </row>
    <row r="80" spans="1:15">
      <c r="A80" s="2112" t="s">
        <v>1264</v>
      </c>
    </row>
  </sheetData>
  <hyperlinks>
    <hyperlink ref="A80" location="'Inhaltsverzeichnis '!A1" display="Zurück zum Inhaltsverzeichnis" xr:uid="{6FF39025-13B6-4480-890C-E23E29C4F843}"/>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B7E2-3A54-487D-A964-9CFAC541DAC4}">
  <sheetPr>
    <tabColor rgb="FF80CDEC"/>
    <pageSetUpPr fitToPage="1"/>
  </sheetPr>
  <dimension ref="A1:U117"/>
  <sheetViews>
    <sheetView showGridLines="0" zoomScaleNormal="100" zoomScaleSheetLayoutView="100" workbookViewId="0"/>
  </sheetViews>
  <sheetFormatPr baseColWidth="10" defaultColWidth="7" defaultRowHeight="9"/>
  <cols>
    <col min="1" max="1" width="34.5" style="1310" customWidth="1"/>
    <col min="2" max="2" width="5.625" style="1310" customWidth="1"/>
    <col min="3" max="3" width="8.875" style="1310" customWidth="1"/>
    <col min="4" max="8" width="7" style="1310" customWidth="1"/>
    <col min="9" max="9" width="8.875" style="1310" customWidth="1"/>
    <col min="10" max="15" width="7" style="1310" customWidth="1"/>
    <col min="16" max="16" width="11" style="1310" customWidth="1"/>
    <col min="17" max="17" width="4.125" style="1310" customWidth="1"/>
    <col min="18" max="43" width="7" style="1310"/>
    <col min="44" max="44" width="10.375" style="1310" customWidth="1"/>
    <col min="45" max="16384" width="7" style="1310"/>
  </cols>
  <sheetData>
    <row r="1" spans="1:21" s="1319" customFormat="1" ht="36.75" customHeight="1">
      <c r="A1" s="1315" t="s">
        <v>1265</v>
      </c>
      <c r="B1" s="1316"/>
      <c r="C1" s="1316"/>
      <c r="D1" s="1317"/>
      <c r="E1" s="1316"/>
      <c r="F1" s="1316"/>
      <c r="G1" s="1316"/>
      <c r="H1" s="1316"/>
      <c r="I1" s="1316"/>
      <c r="J1" s="1316"/>
      <c r="K1" s="1316"/>
      <c r="L1" s="1318"/>
      <c r="M1" s="1316"/>
      <c r="N1" s="1316"/>
      <c r="O1" s="1316"/>
    </row>
    <row r="2" spans="1:21" s="1321" customFormat="1" ht="10.5" customHeight="1">
      <c r="A2" s="1320" t="s">
        <v>1005</v>
      </c>
      <c r="B2" s="1251"/>
      <c r="C2" s="1251"/>
      <c r="D2" s="1251"/>
      <c r="E2" s="1251"/>
      <c r="F2" s="1251"/>
      <c r="G2" s="1251"/>
      <c r="H2" s="1251"/>
      <c r="I2" s="1251"/>
      <c r="J2" s="1251"/>
      <c r="K2" s="1251"/>
      <c r="L2" s="1251"/>
      <c r="M2" s="1251"/>
      <c r="N2" s="1251"/>
      <c r="O2" s="1251"/>
    </row>
    <row r="3" spans="1:21" s="1253" customFormat="1" ht="20.100000000000001" customHeight="1">
      <c r="A3" s="1320" t="s">
        <v>1628</v>
      </c>
      <c r="B3" s="1322"/>
      <c r="C3" s="1251"/>
      <c r="D3" s="1251"/>
      <c r="E3" s="1251"/>
      <c r="F3" s="1251"/>
      <c r="G3" s="1251"/>
      <c r="H3" s="1251"/>
      <c r="I3" s="1251"/>
      <c r="J3" s="1251"/>
      <c r="K3" s="1251"/>
      <c r="L3" s="1251"/>
      <c r="M3" s="1251"/>
      <c r="N3" s="1251"/>
      <c r="O3" s="1251"/>
    </row>
    <row r="4" spans="1:21" s="1259" customFormat="1" ht="30.75" customHeight="1">
      <c r="A4" s="2255" t="s">
        <v>1225</v>
      </c>
      <c r="B4" s="2258" t="s">
        <v>1266</v>
      </c>
      <c r="C4" s="1323" t="s">
        <v>1224</v>
      </c>
      <c r="D4" s="1324" t="s">
        <v>265</v>
      </c>
      <c r="E4" s="1324" t="s">
        <v>266</v>
      </c>
      <c r="F4" s="1325" t="s">
        <v>267</v>
      </c>
      <c r="G4" s="1325" t="s">
        <v>268</v>
      </c>
      <c r="H4" s="1325" t="s">
        <v>607</v>
      </c>
      <c r="I4" s="1323" t="s">
        <v>1224</v>
      </c>
      <c r="J4" s="1324" t="s">
        <v>265</v>
      </c>
      <c r="K4" s="1324" t="s">
        <v>266</v>
      </c>
      <c r="L4" s="1326" t="s">
        <v>267</v>
      </c>
      <c r="M4" s="1326" t="s">
        <v>268</v>
      </c>
      <c r="N4" s="1326" t="s">
        <v>607</v>
      </c>
      <c r="O4" s="1327"/>
    </row>
    <row r="5" spans="1:21" s="1259" customFormat="1" ht="12" customHeight="1">
      <c r="A5" s="2256"/>
      <c r="B5" s="2259"/>
      <c r="C5" s="2255">
        <v>2024</v>
      </c>
      <c r="D5" s="2260">
        <v>2025</v>
      </c>
      <c r="E5" s="2261"/>
      <c r="F5" s="2261"/>
      <c r="G5" s="2261"/>
      <c r="H5" s="2262"/>
      <c r="I5" s="1328">
        <v>2024</v>
      </c>
      <c r="J5" s="2269">
        <v>2025</v>
      </c>
      <c r="K5" s="2270"/>
      <c r="L5" s="2270"/>
      <c r="M5" s="2270"/>
      <c r="N5" s="2270"/>
      <c r="O5" s="2271"/>
    </row>
    <row r="6" spans="1:21" s="1259" customFormat="1" ht="12" customHeight="1">
      <c r="A6" s="2256"/>
      <c r="B6" s="2259"/>
      <c r="C6" s="2256"/>
      <c r="D6" s="2263"/>
      <c r="E6" s="2264"/>
      <c r="F6" s="2264"/>
      <c r="G6" s="2264"/>
      <c r="H6" s="2265"/>
      <c r="I6" s="1329" t="s">
        <v>1014</v>
      </c>
      <c r="J6" s="1330"/>
      <c r="K6" s="1330"/>
      <c r="L6" s="1330"/>
      <c r="M6" s="1330"/>
      <c r="N6" s="1330"/>
      <c r="O6" s="1327"/>
    </row>
    <row r="7" spans="1:21" s="1259" customFormat="1" ht="23.25" customHeight="1">
      <c r="A7" s="2257"/>
      <c r="B7" s="2259"/>
      <c r="C7" s="2257"/>
      <c r="D7" s="2266"/>
      <c r="E7" s="2267"/>
      <c r="F7" s="2267"/>
      <c r="G7" s="2267"/>
      <c r="H7" s="2268"/>
      <c r="I7" s="1329" t="s">
        <v>1015</v>
      </c>
      <c r="J7" s="1330"/>
      <c r="K7" s="1330"/>
      <c r="L7" s="1330"/>
      <c r="M7" s="1330"/>
      <c r="N7" s="1327"/>
      <c r="O7" s="1331" t="s">
        <v>1016</v>
      </c>
    </row>
    <row r="8" spans="1:21" s="1259" customFormat="1" ht="14.1" customHeight="1">
      <c r="A8" s="1332" t="s">
        <v>1267</v>
      </c>
      <c r="B8" s="1333" t="s">
        <v>573</v>
      </c>
      <c r="C8" s="1334">
        <v>120.63333333333334</v>
      </c>
      <c r="D8" s="1335">
        <v>113.9</v>
      </c>
      <c r="E8" s="1335">
        <v>111.6</v>
      </c>
      <c r="F8" s="1335">
        <v>112.6</v>
      </c>
      <c r="G8" s="1335">
        <v>113</v>
      </c>
      <c r="H8" s="1335">
        <v>110.9</v>
      </c>
      <c r="I8" s="1336">
        <v>-4.0943421226977819</v>
      </c>
      <c r="J8" s="1337">
        <v>-10.385523210070801</v>
      </c>
      <c r="K8" s="1337">
        <v>-9.5623987034035736</v>
      </c>
      <c r="L8" s="1337">
        <v>-7.7049180327868925</v>
      </c>
      <c r="M8" s="1337">
        <v>-7.9054604726976407</v>
      </c>
      <c r="N8" s="1338">
        <v>-7.2742474916387891</v>
      </c>
      <c r="O8" s="1339">
        <v>-1.8584070796460139</v>
      </c>
      <c r="U8" s="1271"/>
    </row>
    <row r="9" spans="1:21" s="1259" customFormat="1" ht="14.1" customHeight="1">
      <c r="A9" s="1340" t="s">
        <v>1268</v>
      </c>
      <c r="B9" s="1341">
        <v>11.64</v>
      </c>
      <c r="C9" s="1342">
        <v>113.71666666666668</v>
      </c>
      <c r="D9" s="1335">
        <v>110.4</v>
      </c>
      <c r="E9" s="1335">
        <v>110.4</v>
      </c>
      <c r="F9" s="1335">
        <v>111</v>
      </c>
      <c r="G9" s="1335">
        <v>109.1</v>
      </c>
      <c r="H9" s="1335">
        <v>108.2</v>
      </c>
      <c r="I9" s="1336">
        <v>-3.9419963395748425</v>
      </c>
      <c r="J9" s="1337">
        <v>-9.8775510204081627</v>
      </c>
      <c r="K9" s="1337">
        <v>-6.9924178601516473</v>
      </c>
      <c r="L9" s="1337">
        <v>-4.1450777202072402</v>
      </c>
      <c r="M9" s="1337">
        <v>-6.1908856405846961</v>
      </c>
      <c r="N9" s="1337">
        <v>-4.3324491600353525</v>
      </c>
      <c r="O9" s="1336">
        <v>-0.82493125572867143</v>
      </c>
    </row>
    <row r="10" spans="1:21" s="1259" customFormat="1" ht="14.1" customHeight="1">
      <c r="A10" s="1340" t="s">
        <v>1269</v>
      </c>
      <c r="B10" s="1341">
        <v>18.32</v>
      </c>
      <c r="C10" s="1342">
        <v>118.54166666666667</v>
      </c>
      <c r="D10" s="1335">
        <v>113.6</v>
      </c>
      <c r="E10" s="1335">
        <v>112.1</v>
      </c>
      <c r="F10" s="1335">
        <v>113.8</v>
      </c>
      <c r="G10" s="1335">
        <v>116.2</v>
      </c>
      <c r="H10" s="1335">
        <v>113.4</v>
      </c>
      <c r="I10" s="1336">
        <v>-4.3761763915030798</v>
      </c>
      <c r="J10" s="1337">
        <v>-9.3375897845171636</v>
      </c>
      <c r="K10" s="1337">
        <v>-6.1139028475711967</v>
      </c>
      <c r="L10" s="1337">
        <v>-4.2087542087542005</v>
      </c>
      <c r="M10" s="1337">
        <v>-2.5167785234899327</v>
      </c>
      <c r="N10" s="1337">
        <v>-1.4769765421372654</v>
      </c>
      <c r="O10" s="1336">
        <v>-2.409638554216869</v>
      </c>
    </row>
    <row r="11" spans="1:21" s="1259" customFormat="1" ht="14.1" customHeight="1">
      <c r="A11" s="1340" t="s">
        <v>1270</v>
      </c>
      <c r="B11" s="1341">
        <v>5.4</v>
      </c>
      <c r="C11" s="1342">
        <v>139.54166666666666</v>
      </c>
      <c r="D11" s="1335">
        <v>126.9</v>
      </c>
      <c r="E11" s="1335">
        <v>125.8</v>
      </c>
      <c r="F11" s="1335">
        <v>134.1</v>
      </c>
      <c r="G11" s="1335">
        <v>132.80000000000001</v>
      </c>
      <c r="H11" s="1335">
        <v>125</v>
      </c>
      <c r="I11" s="1336">
        <v>-4.7063510129751762</v>
      </c>
      <c r="J11" s="1337">
        <v>-16.458196181698483</v>
      </c>
      <c r="K11" s="1337">
        <v>-10.206995003568878</v>
      </c>
      <c r="L11" s="1337">
        <v>-6.4200976971388855</v>
      </c>
      <c r="M11" s="1337">
        <v>-5.7487579843860885</v>
      </c>
      <c r="N11" s="1337">
        <v>-7.5443786982248469</v>
      </c>
      <c r="O11" s="1336">
        <v>-5.8734939759036138</v>
      </c>
    </row>
    <row r="12" spans="1:21" s="1259" customFormat="1" ht="14.1" customHeight="1">
      <c r="A12" s="1340" t="s">
        <v>1271</v>
      </c>
      <c r="B12" s="1341">
        <v>1.59</v>
      </c>
      <c r="C12" s="1342">
        <v>130.52500000000001</v>
      </c>
      <c r="D12" s="1335">
        <v>112.5</v>
      </c>
      <c r="E12" s="1335">
        <v>114</v>
      </c>
      <c r="F12" s="1335">
        <v>119.6</v>
      </c>
      <c r="G12" s="1335">
        <v>115.3</v>
      </c>
      <c r="H12" s="1335">
        <v>112.4</v>
      </c>
      <c r="I12" s="1336">
        <v>-5.273661929240987</v>
      </c>
      <c r="J12" s="1337">
        <v>-19.985775248933138</v>
      </c>
      <c r="K12" s="1337">
        <v>-13.109756097560961</v>
      </c>
      <c r="L12" s="1337">
        <v>-8.9802130898021346</v>
      </c>
      <c r="M12" s="1337">
        <v>-15.962099125364432</v>
      </c>
      <c r="N12" s="1337">
        <v>-13.671274961597533</v>
      </c>
      <c r="O12" s="1336">
        <v>-2.515177797051166</v>
      </c>
    </row>
    <row r="13" spans="1:21" s="1259" customFormat="1" ht="14.1" customHeight="1">
      <c r="A13" s="1343" t="s">
        <v>1272</v>
      </c>
      <c r="B13" s="1341">
        <v>89.41</v>
      </c>
      <c r="C13" s="1342">
        <v>146.29166666666666</v>
      </c>
      <c r="D13" s="1335">
        <v>132.5</v>
      </c>
      <c r="E13" s="1335">
        <v>132.80000000000001</v>
      </c>
      <c r="F13" s="1335">
        <v>132.4</v>
      </c>
      <c r="G13" s="1335">
        <v>133.6</v>
      </c>
      <c r="H13" s="1335">
        <v>131.69999999999999</v>
      </c>
      <c r="I13" s="1336">
        <v>-10.296371997956072</v>
      </c>
      <c r="J13" s="1337">
        <v>-7.5366364270760755</v>
      </c>
      <c r="K13" s="1337">
        <v>-8.0968858131487735</v>
      </c>
      <c r="L13" s="1337">
        <v>-8.7525844245347884</v>
      </c>
      <c r="M13" s="1337">
        <v>-7.7984817115251985</v>
      </c>
      <c r="N13" s="1337">
        <v>-10.832769126607985</v>
      </c>
      <c r="O13" s="1336">
        <v>-1.422155688622766</v>
      </c>
    </row>
    <row r="14" spans="1:21" s="1259" customFormat="1" ht="14.1" customHeight="1">
      <c r="A14" s="1340" t="s">
        <v>1273</v>
      </c>
      <c r="B14" s="1341">
        <v>25.35</v>
      </c>
      <c r="C14" s="1342">
        <v>130.05000000000004</v>
      </c>
      <c r="D14" s="1335">
        <v>127.8</v>
      </c>
      <c r="E14" s="1335">
        <v>127.6</v>
      </c>
      <c r="F14" s="1335">
        <v>127.6</v>
      </c>
      <c r="G14" s="1335">
        <v>128</v>
      </c>
      <c r="H14" s="1335">
        <v>127.4</v>
      </c>
      <c r="I14" s="1336">
        <v>-3.8980232772953798</v>
      </c>
      <c r="J14" s="1337">
        <v>-1.6923076923076934</v>
      </c>
      <c r="K14" s="1337">
        <v>-2.1472392638036979</v>
      </c>
      <c r="L14" s="1337">
        <v>-1.9969278033794069</v>
      </c>
      <c r="M14" s="1337">
        <v>-1.6141429669484921</v>
      </c>
      <c r="N14" s="1337">
        <v>-2.0753266717909185</v>
      </c>
      <c r="O14" s="1336">
        <v>-0.46875</v>
      </c>
    </row>
    <row r="15" spans="1:21" s="1259" customFormat="1" ht="14.1" customHeight="1">
      <c r="A15" s="1340" t="s">
        <v>1274</v>
      </c>
      <c r="B15" s="1341">
        <v>2.74</v>
      </c>
      <c r="C15" s="1342">
        <v>128.29999999999998</v>
      </c>
      <c r="D15" s="1335">
        <v>122.8</v>
      </c>
      <c r="E15" s="1335">
        <v>121.9</v>
      </c>
      <c r="F15" s="1335">
        <v>122.1</v>
      </c>
      <c r="G15" s="1335">
        <v>122.6</v>
      </c>
      <c r="H15" s="1335">
        <v>122.2</v>
      </c>
      <c r="I15" s="1336">
        <v>-4.2239502332815135</v>
      </c>
      <c r="J15" s="1337">
        <v>-3.9874902267396379</v>
      </c>
      <c r="K15" s="1337">
        <v>-5.2099533437013861</v>
      </c>
      <c r="L15" s="1337">
        <v>-5.2018633540372861</v>
      </c>
      <c r="M15" s="1337">
        <v>-4.7397047397047345</v>
      </c>
      <c r="N15" s="1337">
        <v>-5.1242236024844772</v>
      </c>
      <c r="O15" s="1336">
        <v>-0.32626427406198388</v>
      </c>
    </row>
    <row r="16" spans="1:21" s="1259" customFormat="1" ht="14.1" customHeight="1">
      <c r="A16" s="1340" t="s">
        <v>1275</v>
      </c>
      <c r="B16" s="1341">
        <v>30.43</v>
      </c>
      <c r="C16" s="1342">
        <v>108.36666666666666</v>
      </c>
      <c r="D16" s="1335">
        <v>104.9</v>
      </c>
      <c r="E16" s="1335">
        <v>105.9</v>
      </c>
      <c r="F16" s="1335">
        <v>106.1</v>
      </c>
      <c r="G16" s="1335">
        <v>106.3</v>
      </c>
      <c r="H16" s="1335">
        <v>105.3</v>
      </c>
      <c r="I16" s="1336">
        <v>-6.1150819435419947</v>
      </c>
      <c r="J16" s="1337">
        <v>-1.1310084825636153</v>
      </c>
      <c r="K16" s="1337">
        <v>-1.3966480446927392</v>
      </c>
      <c r="L16" s="1337">
        <v>-2.391904323827049</v>
      </c>
      <c r="M16" s="1337">
        <v>-1.4828544949026963</v>
      </c>
      <c r="N16" s="1337">
        <v>-5.5605381165919283</v>
      </c>
      <c r="O16" s="1336">
        <v>-0.94073377234242628</v>
      </c>
    </row>
    <row r="17" spans="1:15" s="1259" customFormat="1" ht="14.1" customHeight="1">
      <c r="A17" s="1340" t="s">
        <v>1276</v>
      </c>
      <c r="B17" s="1341">
        <v>30.89</v>
      </c>
      <c r="C17" s="1342">
        <v>198.6</v>
      </c>
      <c r="D17" s="1335">
        <v>164.3</v>
      </c>
      <c r="E17" s="1335">
        <v>164.5</v>
      </c>
      <c r="F17" s="1335">
        <v>163.1</v>
      </c>
      <c r="G17" s="1335">
        <v>166</v>
      </c>
      <c r="H17" s="1335">
        <v>162</v>
      </c>
      <c r="I17" s="1336">
        <v>-15.609065155807372</v>
      </c>
      <c r="J17" s="1337">
        <v>-14.51612903225805</v>
      </c>
      <c r="K17" s="1337">
        <v>-15.293511843460351</v>
      </c>
      <c r="L17" s="1337">
        <v>-16.1439588688946</v>
      </c>
      <c r="M17" s="1337">
        <v>-14.784394250513358</v>
      </c>
      <c r="N17" s="1337">
        <v>-18.837675350701403</v>
      </c>
      <c r="O17" s="1336">
        <v>-2.409638554216869</v>
      </c>
    </row>
    <row r="18" spans="1:15" s="1259" customFormat="1" ht="14.1" customHeight="1">
      <c r="A18" s="1343" t="s">
        <v>1277</v>
      </c>
      <c r="B18" s="1341">
        <v>73.430000000000007</v>
      </c>
      <c r="C18" s="1342">
        <v>187.89166666666665</v>
      </c>
      <c r="D18" s="1335">
        <v>173.7</v>
      </c>
      <c r="E18" s="1335">
        <v>170.9</v>
      </c>
      <c r="F18" s="1335">
        <v>171.7</v>
      </c>
      <c r="G18" s="1335">
        <v>169.8</v>
      </c>
      <c r="H18" s="1335">
        <v>168.6</v>
      </c>
      <c r="I18" s="1336">
        <v>-13.347425057647982</v>
      </c>
      <c r="J18" s="1337">
        <v>-6.1588330632090731</v>
      </c>
      <c r="K18" s="1337">
        <v>-7.0690592713431215</v>
      </c>
      <c r="L18" s="1337">
        <v>-6.8872017353579338</v>
      </c>
      <c r="M18" s="1337">
        <v>-8.5621970920839914</v>
      </c>
      <c r="N18" s="1337">
        <v>-10.982048574445628</v>
      </c>
      <c r="O18" s="1336">
        <v>-0.70671378091873294</v>
      </c>
    </row>
    <row r="19" spans="1:15" s="1259" customFormat="1" ht="14.1" customHeight="1">
      <c r="A19" s="1340" t="s">
        <v>1273</v>
      </c>
      <c r="B19" s="1341">
        <v>14.98</v>
      </c>
      <c r="C19" s="1342">
        <v>189.125</v>
      </c>
      <c r="D19" s="1335">
        <v>185.9</v>
      </c>
      <c r="E19" s="1335">
        <v>185.3</v>
      </c>
      <c r="F19" s="1335">
        <v>185.4</v>
      </c>
      <c r="G19" s="1335">
        <v>185.6</v>
      </c>
      <c r="H19" s="1335">
        <v>185.7</v>
      </c>
      <c r="I19" s="1336">
        <v>-10.814634338035916</v>
      </c>
      <c r="J19" s="1337">
        <v>-0.16111707841029954</v>
      </c>
      <c r="K19" s="1337">
        <v>-5.3937432578209155E-2</v>
      </c>
      <c r="L19" s="1337">
        <v>5.3966540744738722E-2</v>
      </c>
      <c r="M19" s="1337">
        <v>0.21598272138230357</v>
      </c>
      <c r="N19" s="1337">
        <v>0.70498915401300621</v>
      </c>
      <c r="O19" s="1336">
        <v>5.3879310344811415E-2</v>
      </c>
    </row>
    <row r="20" spans="1:15" s="1259" customFormat="1" ht="14.1" customHeight="1">
      <c r="A20" s="1340" t="s">
        <v>1278</v>
      </c>
      <c r="B20" s="1341">
        <v>4.9800000000000004</v>
      </c>
      <c r="C20" s="1342">
        <v>190.99166666666667</v>
      </c>
      <c r="D20" s="1335">
        <v>186.1</v>
      </c>
      <c r="E20" s="1335">
        <v>185.5</v>
      </c>
      <c r="F20" s="1335">
        <v>185.7</v>
      </c>
      <c r="G20" s="1335">
        <v>185.7</v>
      </c>
      <c r="H20" s="1335">
        <v>185</v>
      </c>
      <c r="I20" s="1336">
        <v>-10.16736565672403</v>
      </c>
      <c r="J20" s="1337">
        <v>-1.5343915343915313</v>
      </c>
      <c r="K20" s="1337">
        <v>-2.4710830704521527</v>
      </c>
      <c r="L20" s="1337">
        <v>-2.0569620253164516</v>
      </c>
      <c r="M20" s="1337">
        <v>-2.4684873949580037</v>
      </c>
      <c r="N20" s="1337">
        <v>-3.2932566649242005</v>
      </c>
      <c r="O20" s="1336">
        <v>-0.37695207323639579</v>
      </c>
    </row>
    <row r="21" spans="1:15" s="1259" customFormat="1" ht="14.1" customHeight="1">
      <c r="A21" s="1340" t="s">
        <v>1279</v>
      </c>
      <c r="B21" s="1341">
        <v>12.5</v>
      </c>
      <c r="C21" s="1342">
        <v>155.71666666666664</v>
      </c>
      <c r="D21" s="1335">
        <v>160.19999999999999</v>
      </c>
      <c r="E21" s="1335">
        <v>154</v>
      </c>
      <c r="F21" s="1335">
        <v>155.1</v>
      </c>
      <c r="G21" s="1335">
        <v>154</v>
      </c>
      <c r="H21" s="1335">
        <v>151.4</v>
      </c>
      <c r="I21" s="1336">
        <v>-19.034620217513748</v>
      </c>
      <c r="J21" s="1337">
        <v>7.1571906354514994</v>
      </c>
      <c r="K21" s="1337">
        <v>2.0543406229290895</v>
      </c>
      <c r="L21" s="1337">
        <v>1.2402088772846014</v>
      </c>
      <c r="M21" s="1337">
        <v>-0.7092198581560325</v>
      </c>
      <c r="N21" s="1337">
        <v>-2.948717948717956</v>
      </c>
      <c r="O21" s="1336">
        <v>-1.6883116883116855</v>
      </c>
    </row>
    <row r="22" spans="1:15" s="1259" customFormat="1" ht="14.1" customHeight="1">
      <c r="A22" s="1340" t="s">
        <v>1280</v>
      </c>
      <c r="B22" s="1341">
        <v>4.22</v>
      </c>
      <c r="C22" s="1342">
        <v>203.65833333333333</v>
      </c>
      <c r="D22" s="1335">
        <v>197.9</v>
      </c>
      <c r="E22" s="1335">
        <v>194.5</v>
      </c>
      <c r="F22" s="1335">
        <v>196.3</v>
      </c>
      <c r="G22" s="1335">
        <v>192.4</v>
      </c>
      <c r="H22" s="1335">
        <v>189.6</v>
      </c>
      <c r="I22" s="1336">
        <v>-10.969034608378863</v>
      </c>
      <c r="J22" s="1337">
        <v>0.55894308943089754</v>
      </c>
      <c r="K22" s="1337">
        <v>-3.8556599110232384</v>
      </c>
      <c r="L22" s="1337">
        <v>-2.917903066271009</v>
      </c>
      <c r="M22" s="1337">
        <v>-7.6332213154104664</v>
      </c>
      <c r="N22" s="1337">
        <v>-8.4057971014492807</v>
      </c>
      <c r="O22" s="1336">
        <v>-1.4553014553014663</v>
      </c>
    </row>
    <row r="23" spans="1:15" s="1259" customFormat="1" ht="14.1" customHeight="1">
      <c r="A23" s="1340" t="s">
        <v>1281</v>
      </c>
      <c r="B23" s="1341">
        <v>36.619999999999997</v>
      </c>
      <c r="C23" s="1342">
        <v>196.49166666666667</v>
      </c>
      <c r="D23" s="1335">
        <v>169.2</v>
      </c>
      <c r="E23" s="1335">
        <v>166.3</v>
      </c>
      <c r="F23" s="1335">
        <v>167.3</v>
      </c>
      <c r="G23" s="1335">
        <v>164.2</v>
      </c>
      <c r="H23" s="1335">
        <v>163.19999999999999</v>
      </c>
      <c r="I23" s="1342">
        <v>-13.328432273479137</v>
      </c>
      <c r="J23" s="1337">
        <v>-13.408393039918124</v>
      </c>
      <c r="K23" s="1337">
        <v>-13.385416666666657</v>
      </c>
      <c r="L23" s="1337">
        <v>-12.955254942767937</v>
      </c>
      <c r="M23" s="1337">
        <v>-15.098241985522236</v>
      </c>
      <c r="N23" s="1337">
        <v>-18.725099601593627</v>
      </c>
      <c r="O23" s="1336">
        <v>-0.60901339829476342</v>
      </c>
    </row>
    <row r="24" spans="1:15" s="1259" customFormat="1" ht="14.1" customHeight="1">
      <c r="A24" s="1340" t="s">
        <v>1282</v>
      </c>
      <c r="B24" s="1341">
        <v>0.13</v>
      </c>
      <c r="C24" s="1342">
        <v>87.841666666666654</v>
      </c>
      <c r="D24" s="1335">
        <v>87.9</v>
      </c>
      <c r="E24" s="1335">
        <v>88.6</v>
      </c>
      <c r="F24" s="1335">
        <v>91.8</v>
      </c>
      <c r="G24" s="1335">
        <v>86.8</v>
      </c>
      <c r="H24" s="1335">
        <v>82.7</v>
      </c>
      <c r="I24" s="1336">
        <v>-23.571635730858489</v>
      </c>
      <c r="J24" s="1337">
        <v>14.155844155844164</v>
      </c>
      <c r="K24" s="1337">
        <v>4.9763033175355389</v>
      </c>
      <c r="L24" s="1337">
        <v>3.611738148984216</v>
      </c>
      <c r="M24" s="1337">
        <v>-0.34443168771525734</v>
      </c>
      <c r="N24" s="1337">
        <v>-15.526046986721141</v>
      </c>
      <c r="O24" s="1336">
        <v>-4.7235023041474591</v>
      </c>
    </row>
    <row r="25" spans="1:15" s="1259" customFormat="1" ht="14.1" customHeight="1">
      <c r="A25" s="1344" t="s">
        <v>1283</v>
      </c>
      <c r="B25" s="1341">
        <v>11.28</v>
      </c>
      <c r="C25" s="1342">
        <v>187.71666666666667</v>
      </c>
      <c r="D25" s="1335">
        <v>184.6</v>
      </c>
      <c r="E25" s="1335">
        <v>184.4</v>
      </c>
      <c r="F25" s="1335">
        <v>184.4</v>
      </c>
      <c r="G25" s="1335">
        <v>185.8</v>
      </c>
      <c r="H25" s="1335">
        <v>185.8</v>
      </c>
      <c r="I25" s="1336">
        <v>16.624385192855314</v>
      </c>
      <c r="J25" s="1337">
        <v>-0.10822510822511333</v>
      </c>
      <c r="K25" s="1337">
        <v>-0.53937432578209155</v>
      </c>
      <c r="L25" s="1337">
        <v>-0.32432432432432279</v>
      </c>
      <c r="M25" s="1337">
        <v>-2.0558777016341452</v>
      </c>
      <c r="N25" s="1337">
        <v>-1.8489170628631797</v>
      </c>
      <c r="O25" s="1336">
        <v>0</v>
      </c>
    </row>
    <row r="26" spans="1:15" s="1259" customFormat="1" ht="14.1" customHeight="1">
      <c r="A26" s="1344" t="s">
        <v>1284</v>
      </c>
      <c r="B26" s="1341">
        <v>12.04</v>
      </c>
      <c r="C26" s="1342">
        <v>116.52499999999998</v>
      </c>
      <c r="D26" s="1335">
        <v>121.7</v>
      </c>
      <c r="E26" s="1335">
        <v>121.8</v>
      </c>
      <c r="F26" s="1335">
        <v>121.8</v>
      </c>
      <c r="G26" s="1335">
        <v>122.1</v>
      </c>
      <c r="H26" s="1335">
        <v>122.1</v>
      </c>
      <c r="I26" s="1336">
        <v>5.0800330653039509</v>
      </c>
      <c r="J26" s="1337">
        <v>4.823428079242035</v>
      </c>
      <c r="K26" s="1337">
        <v>4.909560723514204</v>
      </c>
      <c r="L26" s="1337">
        <v>5.0905953408110491</v>
      </c>
      <c r="M26" s="1337">
        <v>4.7169811320754889</v>
      </c>
      <c r="N26" s="1337">
        <v>4.5376712328767184</v>
      </c>
      <c r="O26" s="1336">
        <v>0</v>
      </c>
    </row>
    <row r="27" spans="1:15" s="1259" customFormat="1" ht="14.1" customHeight="1">
      <c r="A27" s="1340" t="s">
        <v>1273</v>
      </c>
      <c r="B27" s="1341">
        <v>7.47</v>
      </c>
      <c r="C27" s="1342">
        <v>113.59999999999998</v>
      </c>
      <c r="D27" s="1335">
        <v>120.3</v>
      </c>
      <c r="E27" s="1335">
        <v>120.5</v>
      </c>
      <c r="F27" s="1335">
        <v>120.5</v>
      </c>
      <c r="G27" s="1335">
        <v>121</v>
      </c>
      <c r="H27" s="1335">
        <v>121</v>
      </c>
      <c r="I27" s="1336">
        <v>5.2664092664092408</v>
      </c>
      <c r="J27" s="1337">
        <v>6.4601769911504476</v>
      </c>
      <c r="K27" s="1337">
        <v>6.6371681415929231</v>
      </c>
      <c r="L27" s="1337">
        <v>6.6371681415929231</v>
      </c>
      <c r="M27" s="1337">
        <v>6.3268892794376086</v>
      </c>
      <c r="N27" s="1337">
        <v>6.0473269062226223</v>
      </c>
      <c r="O27" s="1336">
        <v>0</v>
      </c>
    </row>
    <row r="28" spans="1:15" s="1259" customFormat="1" ht="14.1" customHeight="1">
      <c r="A28" s="1340" t="s">
        <v>1279</v>
      </c>
      <c r="B28" s="1341">
        <v>1.7</v>
      </c>
      <c r="C28" s="1342">
        <v>115.69166666666666</v>
      </c>
      <c r="D28" s="1335">
        <v>120.1</v>
      </c>
      <c r="E28" s="1335">
        <v>120.1</v>
      </c>
      <c r="F28" s="1335">
        <v>120.1</v>
      </c>
      <c r="G28" s="1335">
        <v>119.7</v>
      </c>
      <c r="H28" s="1335">
        <v>119.7</v>
      </c>
      <c r="I28" s="1336">
        <v>6.1716121137962716</v>
      </c>
      <c r="J28" s="1337">
        <v>4.2534722222222143</v>
      </c>
      <c r="K28" s="1337">
        <v>4.2534722222222143</v>
      </c>
      <c r="L28" s="1337">
        <v>4.2534722222222143</v>
      </c>
      <c r="M28" s="1337">
        <v>3.1896551724137794</v>
      </c>
      <c r="N28" s="1337">
        <v>3.1896551724137794</v>
      </c>
      <c r="O28" s="1336">
        <v>0</v>
      </c>
    </row>
    <row r="29" spans="1:15" s="1275" customFormat="1" ht="14.1" customHeight="1">
      <c r="A29" s="1345" t="s">
        <v>1285</v>
      </c>
      <c r="B29" s="1346">
        <v>2.87</v>
      </c>
      <c r="C29" s="1347">
        <v>124.75833333333331</v>
      </c>
      <c r="D29" s="1348">
        <v>126.2</v>
      </c>
      <c r="E29" s="1348">
        <v>126.2</v>
      </c>
      <c r="F29" s="1348">
        <v>126.2</v>
      </c>
      <c r="G29" s="1348">
        <v>126.2</v>
      </c>
      <c r="H29" s="1348">
        <v>126.2</v>
      </c>
      <c r="I29" s="1349">
        <v>4.1605788631461849</v>
      </c>
      <c r="J29" s="1350">
        <v>1.0408326661328999</v>
      </c>
      <c r="K29" s="1350">
        <v>1.0408326661328999</v>
      </c>
      <c r="L29" s="1350">
        <v>1.8563357546408383</v>
      </c>
      <c r="M29" s="1350">
        <v>1.5285599356395778</v>
      </c>
      <c r="N29" s="1350">
        <v>1.5285599356395778</v>
      </c>
      <c r="O29" s="1349">
        <v>0</v>
      </c>
    </row>
    <row r="30" spans="1:15" s="1308" customFormat="1" ht="14.1" customHeight="1">
      <c r="A30" s="1351" t="s">
        <v>1143</v>
      </c>
      <c r="B30" s="1352"/>
      <c r="C30" s="1351"/>
      <c r="D30" s="1351"/>
      <c r="E30" s="1351"/>
      <c r="F30" s="1351"/>
      <c r="G30" s="1351"/>
      <c r="H30" s="1351"/>
      <c r="I30" s="1351"/>
      <c r="J30" s="1351"/>
      <c r="K30" s="1351"/>
      <c r="L30" s="1351"/>
      <c r="M30" s="1351"/>
      <c r="N30" s="1351"/>
      <c r="O30" s="1351"/>
    </row>
    <row r="31" spans="1:15" s="1311" customFormat="1" ht="14.1" customHeight="1">
      <c r="A31" s="1353" t="s">
        <v>1263</v>
      </c>
      <c r="B31" s="1352"/>
      <c r="C31" s="1351"/>
      <c r="D31" s="1351"/>
      <c r="E31" s="1351"/>
      <c r="F31" s="1351"/>
      <c r="G31" s="1351"/>
      <c r="H31" s="1351"/>
      <c r="I31" s="1351"/>
      <c r="J31" s="1351"/>
      <c r="K31" s="1351"/>
      <c r="L31" s="1351"/>
      <c r="M31" s="1351"/>
      <c r="N31" s="1351"/>
      <c r="O31" s="1253"/>
    </row>
    <row r="32" spans="1:15" ht="14.1" customHeight="1">
      <c r="A32" s="2034" t="s">
        <v>1264</v>
      </c>
      <c r="B32" s="1253"/>
      <c r="C32" s="1253"/>
      <c r="D32" s="1253"/>
      <c r="E32" s="1253"/>
      <c r="F32" s="1253"/>
      <c r="G32" s="1253"/>
      <c r="H32" s="1253"/>
      <c r="I32" s="1253"/>
      <c r="J32" s="1253"/>
      <c r="K32" s="1253"/>
      <c r="L32" s="1253"/>
      <c r="M32" s="1253"/>
      <c r="N32" s="1253"/>
      <c r="O32" s="1253"/>
    </row>
    <row r="33" spans="1:15" ht="16.5">
      <c r="A33" s="1253"/>
      <c r="B33" s="1253"/>
      <c r="C33" s="1253"/>
      <c r="D33" s="1253"/>
      <c r="E33" s="1253"/>
      <c r="F33" s="1253"/>
      <c r="G33" s="1253"/>
      <c r="H33" s="1253"/>
      <c r="I33" s="1253"/>
      <c r="J33" s="1354"/>
      <c r="K33" s="1253"/>
      <c r="L33" s="1253"/>
      <c r="M33" s="1253"/>
      <c r="N33" s="1253"/>
      <c r="O33" s="1253"/>
    </row>
    <row r="39" spans="1:15" ht="7.5" customHeight="1"/>
    <row r="42" spans="1:15" ht="7.5" customHeight="1"/>
    <row r="47" spans="1:15" ht="7.5" customHeight="1"/>
    <row r="50" ht="7.5" customHeight="1"/>
    <row r="52" ht="9" customHeight="1"/>
    <row r="55" ht="9" customHeight="1"/>
    <row r="57" ht="7.5" customHeight="1"/>
    <row r="59" ht="0.4" customHeight="1"/>
    <row r="114" spans="1:2">
      <c r="B114" s="1313"/>
    </row>
    <row r="115" spans="1:2">
      <c r="A115" s="1312"/>
      <c r="B115" s="1313"/>
    </row>
    <row r="116" spans="1:2">
      <c r="B116" s="1313"/>
    </row>
    <row r="117" spans="1:2">
      <c r="B117" s="1313"/>
    </row>
  </sheetData>
  <mergeCells count="5">
    <mergeCell ref="A4:A7"/>
    <mergeCell ref="B4:B7"/>
    <mergeCell ref="C5:C7"/>
    <mergeCell ref="D5:H7"/>
    <mergeCell ref="J5:O5"/>
  </mergeCells>
  <hyperlinks>
    <hyperlink ref="A32" location="'Inhaltsverzeichnis '!A1" display="Zurück zum Inhaltsverzeichnis" xr:uid="{469D7114-D445-4B40-8C73-034DFE0EB43D}"/>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15770-4677-4622-A50A-710D4808A047}">
  <sheetPr>
    <tabColor rgb="FF80CDEC"/>
  </sheetPr>
  <dimension ref="A1:K13"/>
  <sheetViews>
    <sheetView showGridLines="0" zoomScale="140" zoomScaleNormal="140" workbookViewId="0"/>
  </sheetViews>
  <sheetFormatPr baseColWidth="10" defaultColWidth="10" defaultRowHeight="16.5"/>
  <cols>
    <col min="1" max="1" width="15.375" style="447" customWidth="1"/>
    <col min="2" max="2" width="5.625" style="447" customWidth="1"/>
    <col min="3" max="3" width="5.375" style="447" customWidth="1"/>
    <col min="4" max="4" width="5.625" style="447" customWidth="1"/>
    <col min="5" max="5" width="5.75" style="447" customWidth="1"/>
    <col min="6" max="6" width="5.5" style="447" customWidth="1"/>
    <col min="7" max="7" width="5.125" style="447" customWidth="1"/>
    <col min="8" max="8" width="5.625" style="447" customWidth="1"/>
    <col min="9" max="11" width="5.75" style="447" customWidth="1"/>
    <col min="12" max="16384" width="10" style="447"/>
  </cols>
  <sheetData>
    <row r="1" spans="1:11" ht="15.75" customHeight="1">
      <c r="A1" s="830" t="s">
        <v>757</v>
      </c>
      <c r="B1" s="463"/>
      <c r="C1" s="463"/>
      <c r="D1" s="463"/>
      <c r="E1" s="463"/>
      <c r="F1" s="463"/>
      <c r="G1" s="463"/>
      <c r="H1" s="463"/>
      <c r="I1" s="463"/>
      <c r="J1" s="463"/>
      <c r="K1" s="463"/>
    </row>
    <row r="2" spans="1:11" ht="15.75" customHeight="1">
      <c r="A2" s="831" t="s">
        <v>758</v>
      </c>
      <c r="B2" s="832"/>
      <c r="C2" s="832"/>
      <c r="D2" s="832"/>
      <c r="E2" s="832"/>
      <c r="F2" s="832"/>
      <c r="G2" s="832"/>
      <c r="H2" s="832"/>
      <c r="I2" s="832"/>
      <c r="J2" s="832"/>
      <c r="K2" s="832"/>
    </row>
    <row r="3" spans="1:11" ht="15.75" customHeight="1">
      <c r="A3" s="449" t="s">
        <v>759</v>
      </c>
      <c r="B3" s="463"/>
      <c r="C3" s="463"/>
      <c r="D3" s="463"/>
      <c r="E3" s="463"/>
      <c r="F3" s="463"/>
      <c r="G3" s="463"/>
      <c r="H3" s="463"/>
      <c r="I3" s="463"/>
      <c r="J3" s="463"/>
      <c r="K3" s="463"/>
    </row>
    <row r="4" spans="1:11" s="841" customFormat="1" ht="17.25" customHeight="1">
      <c r="A4" s="833" t="s">
        <v>319</v>
      </c>
      <c r="B4" s="834" t="s">
        <v>760</v>
      </c>
      <c r="C4" s="835" t="s">
        <v>761</v>
      </c>
      <c r="D4" s="836" t="s">
        <v>762</v>
      </c>
      <c r="E4" s="837" t="s">
        <v>763</v>
      </c>
      <c r="F4" s="837" t="s">
        <v>764</v>
      </c>
      <c r="G4" s="838" t="s">
        <v>765</v>
      </c>
      <c r="H4" s="836" t="s">
        <v>766</v>
      </c>
      <c r="I4" s="839" t="s">
        <v>767</v>
      </c>
      <c r="J4" s="839" t="s">
        <v>768</v>
      </c>
      <c r="K4" s="840" t="s">
        <v>769</v>
      </c>
    </row>
    <row r="5" spans="1:11" ht="15.75" customHeight="1">
      <c r="A5" s="842" t="s">
        <v>770</v>
      </c>
      <c r="B5" s="843">
        <v>126.1</v>
      </c>
      <c r="C5" s="844">
        <v>129.80000000000001</v>
      </c>
      <c r="D5" s="843">
        <v>126.4</v>
      </c>
      <c r="E5" s="845">
        <v>126.9</v>
      </c>
      <c r="F5" s="846">
        <v>128.5</v>
      </c>
      <c r="G5" s="847">
        <v>129.4</v>
      </c>
      <c r="H5" s="848">
        <v>130.30000000000001</v>
      </c>
      <c r="I5" s="848">
        <v>130.80000000000001</v>
      </c>
      <c r="J5" s="849">
        <v>132.6</v>
      </c>
      <c r="K5" s="850">
        <v>133.6</v>
      </c>
    </row>
    <row r="6" spans="1:11" ht="11.25" customHeight="1">
      <c r="A6" s="851" t="s">
        <v>771</v>
      </c>
      <c r="B6" s="852">
        <v>127</v>
      </c>
      <c r="C6" s="853">
        <v>130.69999999999999</v>
      </c>
      <c r="D6" s="852">
        <v>127.3</v>
      </c>
      <c r="E6" s="854">
        <v>127.8</v>
      </c>
      <c r="F6" s="852">
        <v>129.5</v>
      </c>
      <c r="G6" s="854">
        <v>130.30000000000001</v>
      </c>
      <c r="H6" s="848">
        <v>131.19999999999999</v>
      </c>
      <c r="I6" s="848">
        <v>131.80000000000001</v>
      </c>
      <c r="J6" s="855">
        <v>133.6</v>
      </c>
      <c r="K6" s="850">
        <v>134.69999999999999</v>
      </c>
    </row>
    <row r="7" spans="1:11" ht="11.25" customHeight="1">
      <c r="A7" s="856" t="s">
        <v>772</v>
      </c>
      <c r="B7" s="857">
        <v>128</v>
      </c>
      <c r="C7" s="858">
        <v>134.1</v>
      </c>
      <c r="D7" s="857">
        <v>128.6</v>
      </c>
      <c r="E7" s="859">
        <v>129.6</v>
      </c>
      <c r="F7" s="857">
        <v>132.30000000000001</v>
      </c>
      <c r="G7" s="859">
        <v>133.30000000000001</v>
      </c>
      <c r="H7" s="860">
        <v>135</v>
      </c>
      <c r="I7" s="860">
        <v>135.6</v>
      </c>
      <c r="J7" s="861">
        <v>137.80000000000001</v>
      </c>
      <c r="K7" s="862">
        <v>139.19999999999999</v>
      </c>
    </row>
    <row r="8" spans="1:11" s="865" customFormat="1" ht="12" customHeight="1">
      <c r="A8" s="863" t="s">
        <v>773</v>
      </c>
      <c r="B8" s="864"/>
      <c r="C8" s="864"/>
      <c r="D8" s="841"/>
      <c r="E8" s="864"/>
      <c r="I8" s="866"/>
      <c r="J8" s="866"/>
      <c r="K8" s="867" t="s">
        <v>774</v>
      </c>
    </row>
    <row r="9" spans="1:11">
      <c r="A9" s="2119" t="s">
        <v>1264</v>
      </c>
      <c r="B9" s="868"/>
      <c r="C9" s="868"/>
      <c r="D9" s="868"/>
      <c r="E9" s="868"/>
      <c r="F9" s="868"/>
      <c r="G9" s="868"/>
      <c r="H9" s="868"/>
    </row>
    <row r="13" spans="1:11">
      <c r="C13" s="447" t="s">
        <v>1</v>
      </c>
    </row>
  </sheetData>
  <hyperlinks>
    <hyperlink ref="A9" location="'Inhaltsverzeichnis '!A1" display="Zurück zum Inhaltsverzeichnis" xr:uid="{ED4C48B2-2EB3-495B-89E6-3E41797ACDF5}"/>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D91F0-0519-4B34-BB58-5A4880CA1C0B}">
  <sheetPr>
    <tabColor rgb="FF80CDEC"/>
  </sheetPr>
  <dimension ref="A1:K13"/>
  <sheetViews>
    <sheetView showGridLines="0" zoomScale="140" zoomScaleNormal="140" workbookViewId="0"/>
  </sheetViews>
  <sheetFormatPr baseColWidth="10" defaultColWidth="10" defaultRowHeight="16.5"/>
  <cols>
    <col min="1" max="1" width="15.375" style="447" customWidth="1"/>
    <col min="2" max="2" width="5.625" style="447" customWidth="1"/>
    <col min="3" max="3" width="5.375" style="447" customWidth="1"/>
    <col min="4" max="4" width="5.625" style="447" customWidth="1"/>
    <col min="5" max="5" width="5.75" style="447" customWidth="1"/>
    <col min="6" max="6" width="5.5" style="447" customWidth="1"/>
    <col min="7" max="7" width="5.125" style="447" customWidth="1"/>
    <col min="8" max="8" width="5.625" style="447" customWidth="1"/>
    <col min="9" max="11" width="5.75" style="447" customWidth="1"/>
    <col min="12" max="16384" width="10" style="447"/>
  </cols>
  <sheetData>
    <row r="1" spans="1:11" ht="15.75" customHeight="1">
      <c r="A1" s="830" t="s">
        <v>757</v>
      </c>
      <c r="B1" s="463"/>
      <c r="C1" s="463"/>
      <c r="D1" s="463"/>
      <c r="E1" s="463"/>
      <c r="F1" s="463"/>
      <c r="G1" s="463"/>
      <c r="H1" s="463"/>
      <c r="I1" s="463"/>
      <c r="J1" s="463"/>
      <c r="K1" s="463"/>
    </row>
    <row r="2" spans="1:11" ht="15.75" customHeight="1">
      <c r="A2" s="831" t="s">
        <v>758</v>
      </c>
      <c r="B2" s="832"/>
      <c r="C2" s="832"/>
      <c r="D2" s="832"/>
      <c r="E2" s="832"/>
      <c r="F2" s="832"/>
      <c r="G2" s="832"/>
      <c r="H2" s="832"/>
      <c r="I2" s="832"/>
      <c r="J2" s="832"/>
      <c r="K2" s="832"/>
    </row>
    <row r="3" spans="1:11" ht="15.75" customHeight="1">
      <c r="A3" s="449" t="s">
        <v>759</v>
      </c>
      <c r="B3" s="463"/>
      <c r="C3" s="463"/>
      <c r="D3" s="463"/>
      <c r="E3" s="463"/>
      <c r="F3" s="463"/>
      <c r="G3" s="463"/>
      <c r="H3" s="463"/>
      <c r="I3" s="463"/>
      <c r="J3" s="463"/>
      <c r="K3" s="463"/>
    </row>
    <row r="4" spans="1:11" s="841" customFormat="1" ht="17.25" customHeight="1">
      <c r="A4" s="833" t="s">
        <v>319</v>
      </c>
      <c r="B4" s="834" t="s">
        <v>760</v>
      </c>
      <c r="C4" s="835" t="s">
        <v>761</v>
      </c>
      <c r="D4" s="836" t="s">
        <v>775</v>
      </c>
      <c r="E4" s="837" t="s">
        <v>762</v>
      </c>
      <c r="F4" s="837" t="s">
        <v>763</v>
      </c>
      <c r="G4" s="838" t="s">
        <v>764</v>
      </c>
      <c r="H4" s="836" t="s">
        <v>765</v>
      </c>
      <c r="I4" s="839" t="s">
        <v>766</v>
      </c>
      <c r="J4" s="839" t="s">
        <v>767</v>
      </c>
      <c r="K4" s="840" t="s">
        <v>768</v>
      </c>
    </row>
    <row r="5" spans="1:11" ht="15.75" customHeight="1">
      <c r="A5" s="842" t="s">
        <v>770</v>
      </c>
      <c r="B5" s="843">
        <v>126.1</v>
      </c>
      <c r="C5" s="844">
        <v>129.80000000000001</v>
      </c>
      <c r="D5" s="843">
        <v>126</v>
      </c>
      <c r="E5" s="845">
        <v>126.4</v>
      </c>
      <c r="F5" s="844">
        <v>126.9</v>
      </c>
      <c r="G5" s="846">
        <v>128.5</v>
      </c>
      <c r="H5" s="848">
        <v>129.4</v>
      </c>
      <c r="I5" s="848">
        <v>130.30000000000001</v>
      </c>
      <c r="J5" s="869">
        <v>130.80000000000001</v>
      </c>
      <c r="K5" s="850">
        <v>132.6</v>
      </c>
    </row>
    <row r="6" spans="1:11" ht="11.25" customHeight="1">
      <c r="A6" s="851" t="s">
        <v>771</v>
      </c>
      <c r="B6" s="852">
        <v>127</v>
      </c>
      <c r="C6" s="853">
        <v>130.69999999999999</v>
      </c>
      <c r="D6" s="852">
        <v>126.8</v>
      </c>
      <c r="E6" s="854">
        <v>127.3</v>
      </c>
      <c r="F6" s="853">
        <v>127.8</v>
      </c>
      <c r="G6" s="852">
        <v>129.5</v>
      </c>
      <c r="H6" s="848">
        <v>130.30000000000001</v>
      </c>
      <c r="I6" s="848">
        <v>131.19999999999999</v>
      </c>
      <c r="J6" s="870">
        <v>131.80000000000001</v>
      </c>
      <c r="K6" s="850">
        <v>133.6</v>
      </c>
    </row>
    <row r="7" spans="1:11" ht="11.25" customHeight="1">
      <c r="A7" s="856" t="s">
        <v>772</v>
      </c>
      <c r="B7" s="857">
        <v>128</v>
      </c>
      <c r="C7" s="858">
        <v>134.1</v>
      </c>
      <c r="D7" s="857">
        <v>127.7</v>
      </c>
      <c r="E7" s="859">
        <v>128.6</v>
      </c>
      <c r="F7" s="858">
        <v>129.6</v>
      </c>
      <c r="G7" s="857">
        <v>132.30000000000001</v>
      </c>
      <c r="H7" s="860">
        <v>133.30000000000001</v>
      </c>
      <c r="I7" s="860">
        <v>135</v>
      </c>
      <c r="J7" s="871">
        <v>135.6</v>
      </c>
      <c r="K7" s="862">
        <v>137.80000000000001</v>
      </c>
    </row>
    <row r="8" spans="1:11" s="865" customFormat="1" ht="12" customHeight="1">
      <c r="A8" s="863" t="s">
        <v>773</v>
      </c>
      <c r="B8" s="864"/>
      <c r="C8" s="864"/>
      <c r="D8" s="841"/>
      <c r="E8" s="864"/>
      <c r="I8" s="866"/>
      <c r="J8" s="866"/>
      <c r="K8" s="867" t="s">
        <v>774</v>
      </c>
    </row>
    <row r="9" spans="1:11">
      <c r="A9" s="2119" t="s">
        <v>1264</v>
      </c>
      <c r="B9" s="868"/>
      <c r="C9" s="868"/>
      <c r="D9" s="868"/>
      <c r="E9" s="868"/>
      <c r="F9" s="868"/>
      <c r="G9" s="868"/>
      <c r="H9" s="868"/>
    </row>
    <row r="13" spans="1:11">
      <c r="C13" s="447" t="s">
        <v>1</v>
      </c>
    </row>
  </sheetData>
  <hyperlinks>
    <hyperlink ref="A9" location="'Inhaltsverzeichnis '!A1" display="Zurück zum Inhaltsverzeichnis" xr:uid="{8BB2D5A3-DB66-4819-8673-085E928834B0}"/>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7F3ED-BEE6-4043-A94A-67E535F6D960}">
  <sheetPr>
    <tabColor rgb="FF80CDEC"/>
  </sheetPr>
  <dimension ref="A1:K13"/>
  <sheetViews>
    <sheetView showGridLines="0" zoomScale="140" zoomScaleNormal="140" workbookViewId="0"/>
  </sheetViews>
  <sheetFormatPr baseColWidth="10" defaultColWidth="10" defaultRowHeight="16.5"/>
  <cols>
    <col min="1" max="1" width="15.375" style="447" customWidth="1"/>
    <col min="2" max="2" width="5.625" style="447" customWidth="1"/>
    <col min="3" max="3" width="5.375" style="447" customWidth="1"/>
    <col min="4" max="4" width="5.625" style="447" customWidth="1"/>
    <col min="5" max="5" width="5.75" style="447" customWidth="1"/>
    <col min="6" max="6" width="5.5" style="447" customWidth="1"/>
    <col min="7" max="7" width="5.125" style="447" customWidth="1"/>
    <col min="8" max="8" width="5.625" style="447" customWidth="1"/>
    <col min="9" max="11" width="5.75" style="447" customWidth="1"/>
    <col min="12" max="16384" width="10" style="447"/>
  </cols>
  <sheetData>
    <row r="1" spans="1:11" ht="15.75" customHeight="1">
      <c r="A1" s="830" t="s">
        <v>757</v>
      </c>
      <c r="B1" s="463"/>
      <c r="C1" s="463"/>
      <c r="D1" s="463"/>
      <c r="E1" s="463"/>
      <c r="F1" s="463"/>
      <c r="G1" s="463"/>
      <c r="H1" s="463"/>
      <c r="I1" s="463"/>
      <c r="J1" s="463"/>
      <c r="K1" s="463"/>
    </row>
    <row r="2" spans="1:11" ht="15.75" customHeight="1">
      <c r="A2" s="831" t="s">
        <v>758</v>
      </c>
      <c r="B2" s="832"/>
      <c r="C2" s="832"/>
      <c r="D2" s="832"/>
      <c r="E2" s="832"/>
      <c r="F2" s="832"/>
      <c r="G2" s="832"/>
      <c r="H2" s="832"/>
      <c r="I2" s="832"/>
      <c r="J2" s="832"/>
      <c r="K2" s="832"/>
    </row>
    <row r="3" spans="1:11" ht="15.75" customHeight="1">
      <c r="A3" s="449" t="s">
        <v>759</v>
      </c>
      <c r="B3" s="463"/>
      <c r="C3" s="463"/>
      <c r="D3" s="463"/>
      <c r="E3" s="463"/>
      <c r="F3" s="463"/>
      <c r="G3" s="463"/>
      <c r="H3" s="463"/>
      <c r="I3" s="463"/>
      <c r="J3" s="463"/>
      <c r="K3" s="463"/>
    </row>
    <row r="4" spans="1:11" s="841" customFormat="1" ht="17.25" customHeight="1">
      <c r="A4" s="833" t="s">
        <v>319</v>
      </c>
      <c r="B4" s="834" t="s">
        <v>760</v>
      </c>
      <c r="C4" s="835" t="s">
        <v>761</v>
      </c>
      <c r="D4" s="836" t="s">
        <v>776</v>
      </c>
      <c r="E4" s="837" t="s">
        <v>775</v>
      </c>
      <c r="F4" s="837" t="s">
        <v>762</v>
      </c>
      <c r="G4" s="838" t="s">
        <v>763</v>
      </c>
      <c r="H4" s="836" t="s">
        <v>764</v>
      </c>
      <c r="I4" s="839" t="s">
        <v>765</v>
      </c>
      <c r="J4" s="839" t="s">
        <v>766</v>
      </c>
      <c r="K4" s="840" t="s">
        <v>767</v>
      </c>
    </row>
    <row r="5" spans="1:11" ht="15.75" customHeight="1">
      <c r="A5" s="842" t="s">
        <v>770</v>
      </c>
      <c r="B5" s="843">
        <v>126.1</v>
      </c>
      <c r="C5" s="844">
        <v>129.80000000000001</v>
      </c>
      <c r="D5" s="843">
        <v>125</v>
      </c>
      <c r="E5" s="845">
        <v>126</v>
      </c>
      <c r="F5" s="845">
        <v>126.4</v>
      </c>
      <c r="G5" s="845">
        <v>126.9</v>
      </c>
      <c r="H5" s="855">
        <v>128.5</v>
      </c>
      <c r="I5" s="848">
        <v>129.4</v>
      </c>
      <c r="J5" s="848">
        <v>130.30000000000001</v>
      </c>
      <c r="K5" s="850">
        <v>130.80000000000001</v>
      </c>
    </row>
    <row r="6" spans="1:11" ht="11.25" customHeight="1">
      <c r="A6" s="851" t="s">
        <v>771</v>
      </c>
      <c r="B6" s="852">
        <v>127</v>
      </c>
      <c r="C6" s="853">
        <v>130.69999999999999</v>
      </c>
      <c r="D6" s="852">
        <v>125.9</v>
      </c>
      <c r="E6" s="854">
        <v>126.8</v>
      </c>
      <c r="F6" s="854">
        <v>127.3</v>
      </c>
      <c r="G6" s="854">
        <v>127.8</v>
      </c>
      <c r="H6" s="855">
        <v>129.5</v>
      </c>
      <c r="I6" s="848">
        <v>130.30000000000001</v>
      </c>
      <c r="J6" s="848">
        <v>131.19999999999999</v>
      </c>
      <c r="K6" s="850">
        <v>131.80000000000001</v>
      </c>
    </row>
    <row r="7" spans="1:11" ht="11.25" customHeight="1">
      <c r="A7" s="856" t="s">
        <v>772</v>
      </c>
      <c r="B7" s="857">
        <v>128</v>
      </c>
      <c r="C7" s="858">
        <v>134.1</v>
      </c>
      <c r="D7" s="857">
        <v>126</v>
      </c>
      <c r="E7" s="859">
        <v>127.7</v>
      </c>
      <c r="F7" s="859">
        <v>128.6</v>
      </c>
      <c r="G7" s="859">
        <v>129.6</v>
      </c>
      <c r="H7" s="861">
        <v>132.30000000000001</v>
      </c>
      <c r="I7" s="860">
        <v>133.30000000000001</v>
      </c>
      <c r="J7" s="860">
        <v>135</v>
      </c>
      <c r="K7" s="862">
        <v>135.6</v>
      </c>
    </row>
    <row r="8" spans="1:11" s="865" customFormat="1" ht="12" customHeight="1">
      <c r="A8" s="863" t="s">
        <v>773</v>
      </c>
      <c r="B8" s="864"/>
      <c r="C8" s="864"/>
      <c r="D8" s="841"/>
      <c r="E8" s="864"/>
      <c r="I8" s="866"/>
      <c r="J8" s="866"/>
      <c r="K8" s="867" t="s">
        <v>774</v>
      </c>
    </row>
    <row r="9" spans="1:11">
      <c r="A9" s="2119" t="s">
        <v>1264</v>
      </c>
      <c r="B9" s="868"/>
      <c r="C9" s="868"/>
      <c r="D9" s="868"/>
      <c r="E9" s="868"/>
      <c r="F9" s="868"/>
      <c r="G9" s="868"/>
      <c r="H9" s="868"/>
    </row>
    <row r="13" spans="1:11">
      <c r="C13" s="447" t="s">
        <v>1</v>
      </c>
    </row>
  </sheetData>
  <hyperlinks>
    <hyperlink ref="A9" location="'Inhaltsverzeichnis '!A1" display="Zurück zum Inhaltsverzeichnis" xr:uid="{68E9E1CF-DB67-41C9-AEBF-0BE3EB3E445C}"/>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3DDD5-A81B-4035-AB77-B3CCAEC522AA}">
  <sheetPr>
    <tabColor rgb="FF80CDEC"/>
    <pageSetUpPr fitToPage="1"/>
  </sheetPr>
  <dimension ref="A1:Q46"/>
  <sheetViews>
    <sheetView showGridLines="0" zoomScale="110" zoomScaleNormal="110" workbookViewId="0"/>
  </sheetViews>
  <sheetFormatPr baseColWidth="10" defaultColWidth="10" defaultRowHeight="14.25"/>
  <cols>
    <col min="1" max="1" width="16.125" customWidth="1"/>
    <col min="2" max="2" width="11.375" customWidth="1"/>
    <col min="3" max="16" width="6.875" customWidth="1"/>
  </cols>
  <sheetData>
    <row r="1" spans="1:17" s="447" customFormat="1" ht="30" customHeight="1">
      <c r="A1" s="465" t="s">
        <v>1025</v>
      </c>
      <c r="B1" s="449"/>
      <c r="C1" s="449"/>
      <c r="D1" s="449"/>
      <c r="E1" s="449"/>
      <c r="F1" s="449"/>
      <c r="G1" s="449"/>
      <c r="H1" s="449"/>
      <c r="I1" s="449"/>
      <c r="J1" s="449"/>
      <c r="K1" s="449"/>
      <c r="L1" s="449"/>
      <c r="M1" s="449"/>
      <c r="N1" s="449"/>
      <c r="O1" s="449"/>
      <c r="P1" s="449"/>
      <c r="Q1" s="452"/>
    </row>
    <row r="2" spans="1:17" s="447" customFormat="1" ht="20.100000000000001" customHeight="1">
      <c r="A2" s="467" t="s">
        <v>1641</v>
      </c>
      <c r="B2" s="449"/>
      <c r="C2" s="449"/>
      <c r="D2" s="449"/>
      <c r="E2" s="449"/>
      <c r="F2" s="449"/>
      <c r="G2" s="449"/>
      <c r="H2" s="449"/>
      <c r="I2" s="449"/>
      <c r="J2" s="449"/>
      <c r="K2" s="449"/>
      <c r="L2" s="449"/>
      <c r="M2" s="449"/>
      <c r="N2" s="449"/>
      <c r="O2" s="449"/>
      <c r="P2" s="449"/>
      <c r="Q2" s="452"/>
    </row>
    <row r="3" spans="1:17" s="447" customFormat="1" ht="24.75" customHeight="1">
      <c r="A3" s="1088" t="s">
        <v>881</v>
      </c>
      <c r="B3" s="1089" t="s">
        <v>1026</v>
      </c>
      <c r="C3" s="1090" t="s">
        <v>274</v>
      </c>
      <c r="D3" s="1091" t="s">
        <v>262</v>
      </c>
      <c r="E3" s="1091" t="s">
        <v>1027</v>
      </c>
      <c r="F3" s="1091" t="s">
        <v>1008</v>
      </c>
      <c r="G3" s="1091" t="s">
        <v>1009</v>
      </c>
      <c r="H3" s="1091" t="s">
        <v>266</v>
      </c>
      <c r="I3" s="1091" t="s">
        <v>1010</v>
      </c>
      <c r="J3" s="1091" t="s">
        <v>1011</v>
      </c>
      <c r="K3" s="1091" t="s">
        <v>1028</v>
      </c>
      <c r="L3" s="1091" t="s">
        <v>1029</v>
      </c>
      <c r="M3" s="1091" t="s">
        <v>1030</v>
      </c>
      <c r="N3" s="1091" t="s">
        <v>1031</v>
      </c>
      <c r="O3" s="1091" t="s">
        <v>1032</v>
      </c>
      <c r="P3" s="1091" t="s">
        <v>1007</v>
      </c>
      <c r="Q3" s="452"/>
    </row>
    <row r="4" spans="1:17" s="447" customFormat="1" ht="14.1" customHeight="1">
      <c r="A4" s="1092" t="s">
        <v>1033</v>
      </c>
      <c r="B4" s="1093" t="s">
        <v>1034</v>
      </c>
      <c r="C4" s="1093">
        <v>2024</v>
      </c>
      <c r="D4" s="1094">
        <v>7.4572000000000003</v>
      </c>
      <c r="E4" s="1095">
        <v>7.4550000000000001</v>
      </c>
      <c r="F4" s="1095">
        <v>7.4565999999999999</v>
      </c>
      <c r="G4" s="1095">
        <v>7.4596</v>
      </c>
      <c r="H4" s="1095">
        <v>7.4606000000000003</v>
      </c>
      <c r="I4" s="1095">
        <v>7.4592000000000001</v>
      </c>
      <c r="J4" s="1095">
        <v>7.4606000000000003</v>
      </c>
      <c r="K4" s="1095">
        <v>7.4614000000000003</v>
      </c>
      <c r="L4" s="1095">
        <v>7.46</v>
      </c>
      <c r="M4" s="1095">
        <v>7.4592999999999998</v>
      </c>
      <c r="N4" s="1095">
        <v>7.4583000000000004</v>
      </c>
      <c r="O4" s="1096">
        <v>7.4588999999999999</v>
      </c>
      <c r="P4" s="1095">
        <v>7.4588999999999999</v>
      </c>
      <c r="Q4" s="1097"/>
    </row>
    <row r="5" spans="1:17" s="447" customFormat="1" ht="14.1" customHeight="1">
      <c r="A5" s="1098" t="s">
        <v>1033</v>
      </c>
      <c r="B5" s="1099" t="s">
        <v>1034</v>
      </c>
      <c r="C5" s="1093">
        <v>2025</v>
      </c>
      <c r="D5" s="1094">
        <v>7.4608999999999996</v>
      </c>
      <c r="E5" s="1095">
        <v>7.4592000000000001</v>
      </c>
      <c r="F5" s="1095">
        <v>7.4596999999999998</v>
      </c>
      <c r="G5" s="1095">
        <v>7.4648000000000003</v>
      </c>
      <c r="H5" s="1095">
        <v>7.46</v>
      </c>
      <c r="I5" s="1095">
        <v>7.4596999999999998</v>
      </c>
      <c r="J5" s="1095">
        <v>7.4625000000000004</v>
      </c>
      <c r="K5" s="1095">
        <v>7.4638</v>
      </c>
      <c r="L5" s="1095"/>
      <c r="M5" s="1095"/>
      <c r="N5" s="1095"/>
      <c r="O5" s="1096"/>
      <c r="P5" s="1095"/>
      <c r="Q5" s="1097"/>
    </row>
    <row r="6" spans="1:17" s="447" customFormat="1" ht="14.1" customHeight="1">
      <c r="A6" s="1092" t="s">
        <v>1035</v>
      </c>
      <c r="B6" s="1093" t="s">
        <v>1036</v>
      </c>
      <c r="C6" s="1093">
        <v>2024</v>
      </c>
      <c r="D6" s="1094">
        <v>11.2834</v>
      </c>
      <c r="E6" s="1095">
        <v>11.25</v>
      </c>
      <c r="F6" s="1095">
        <v>11.305400000000001</v>
      </c>
      <c r="G6" s="1095">
        <v>11.590999999999999</v>
      </c>
      <c r="H6" s="1095">
        <v>11.618600000000001</v>
      </c>
      <c r="I6" s="1095">
        <v>11.2851</v>
      </c>
      <c r="J6" s="1095">
        <v>11.532400000000001</v>
      </c>
      <c r="K6" s="1095">
        <v>11.4557</v>
      </c>
      <c r="L6" s="1095">
        <v>11.357699999999999</v>
      </c>
      <c r="M6" s="1095">
        <v>11.4048</v>
      </c>
      <c r="N6" s="1095">
        <v>11.582800000000001</v>
      </c>
      <c r="O6" s="1095">
        <v>11.504</v>
      </c>
      <c r="P6" s="1094">
        <v>11.432499999999999</v>
      </c>
      <c r="Q6" s="1097"/>
    </row>
    <row r="7" spans="1:17" s="447" customFormat="1" ht="14.1" customHeight="1">
      <c r="A7" s="1098" t="s">
        <v>1035</v>
      </c>
      <c r="B7" s="1099" t="s">
        <v>1036</v>
      </c>
      <c r="C7" s="1093">
        <v>2025</v>
      </c>
      <c r="D7" s="1094">
        <v>11.479699999999999</v>
      </c>
      <c r="E7" s="1095">
        <v>11.247400000000001</v>
      </c>
      <c r="F7" s="1095">
        <v>10.967499999999999</v>
      </c>
      <c r="G7" s="1095">
        <v>10.974399999999999</v>
      </c>
      <c r="H7" s="1095">
        <v>10.8812</v>
      </c>
      <c r="I7" s="1095">
        <v>11.009399999999999</v>
      </c>
      <c r="J7" s="1095">
        <v>11.198499999999999</v>
      </c>
      <c r="K7" s="1095">
        <v>11.161</v>
      </c>
      <c r="L7" s="1095"/>
      <c r="M7" s="1095"/>
      <c r="N7" s="1095"/>
      <c r="O7" s="1096"/>
      <c r="P7" s="1095"/>
      <c r="Q7" s="1097"/>
    </row>
    <row r="8" spans="1:17" s="447" customFormat="1" ht="14.1" customHeight="1">
      <c r="A8" s="1092" t="s">
        <v>1037</v>
      </c>
      <c r="B8" s="1093" t="s">
        <v>1038</v>
      </c>
      <c r="C8" s="1093">
        <v>2024</v>
      </c>
      <c r="D8" s="1100">
        <v>0.85872999999999999</v>
      </c>
      <c r="E8" s="1101">
        <v>0.85465999999999998</v>
      </c>
      <c r="F8" s="1101">
        <v>0.85524</v>
      </c>
      <c r="G8" s="1101">
        <v>0.85658000000000001</v>
      </c>
      <c r="H8" s="1101">
        <v>0.85563999999999996</v>
      </c>
      <c r="I8" s="1101">
        <v>0.84643000000000002</v>
      </c>
      <c r="J8" s="1101">
        <v>0.84331999999999996</v>
      </c>
      <c r="K8" s="1101">
        <v>0.85150000000000003</v>
      </c>
      <c r="L8" s="1101">
        <v>0.84021000000000001</v>
      </c>
      <c r="M8" s="1101">
        <v>0.83496000000000004</v>
      </c>
      <c r="N8" s="1101">
        <v>0.83379000000000003</v>
      </c>
      <c r="O8" s="1101">
        <v>0.82804</v>
      </c>
      <c r="P8" s="1102">
        <v>0.84662000000000004</v>
      </c>
      <c r="Q8" s="1097"/>
    </row>
    <row r="9" spans="1:17" s="447" customFormat="1" ht="14.1" customHeight="1">
      <c r="A9" s="1098" t="s">
        <v>1037</v>
      </c>
      <c r="B9" s="1099" t="s">
        <v>1038</v>
      </c>
      <c r="C9" s="1093">
        <v>2025</v>
      </c>
      <c r="D9" s="1100">
        <v>0.83908000000000005</v>
      </c>
      <c r="E9" s="1103">
        <v>0.83070999999999995</v>
      </c>
      <c r="F9" s="1103">
        <v>0.83703000000000005</v>
      </c>
      <c r="G9" s="1103">
        <v>0.85379000000000005</v>
      </c>
      <c r="H9" s="1103">
        <v>0.84350000000000003</v>
      </c>
      <c r="I9" s="1103">
        <v>0.84980999999999995</v>
      </c>
      <c r="J9" s="1103">
        <v>0.86468999999999996</v>
      </c>
      <c r="K9" s="1103">
        <v>0.86528000000000005</v>
      </c>
      <c r="L9" s="1103"/>
      <c r="M9" s="1103"/>
      <c r="N9" s="1103"/>
      <c r="O9" s="1103"/>
      <c r="P9" s="1102"/>
      <c r="Q9" s="1097"/>
    </row>
    <row r="10" spans="1:17" s="447" customFormat="1" ht="14.1" customHeight="1">
      <c r="A10" s="1092" t="s">
        <v>1039</v>
      </c>
      <c r="B10" s="1093" t="s">
        <v>1040</v>
      </c>
      <c r="C10" s="1093">
        <v>2024</v>
      </c>
      <c r="D10" s="1094">
        <v>11.350099999999999</v>
      </c>
      <c r="E10" s="1095">
        <v>11.3843</v>
      </c>
      <c r="F10" s="1095">
        <v>11.5214</v>
      </c>
      <c r="G10" s="1095">
        <v>11.6828</v>
      </c>
      <c r="H10" s="1095">
        <v>11.598800000000001</v>
      </c>
      <c r="I10" s="1095">
        <v>11.4178</v>
      </c>
      <c r="J10" s="1095">
        <v>11.715999999999999</v>
      </c>
      <c r="K10" s="1095">
        <v>11.7895</v>
      </c>
      <c r="L10" s="1095">
        <v>11.7852</v>
      </c>
      <c r="M10" s="1095">
        <v>11.790699999999999</v>
      </c>
      <c r="N10" s="1095">
        <v>11.7408</v>
      </c>
      <c r="O10" s="1096">
        <v>11.7447</v>
      </c>
      <c r="P10" s="1095">
        <v>11.629</v>
      </c>
      <c r="Q10" s="1097"/>
    </row>
    <row r="11" spans="1:17" s="447" customFormat="1" ht="14.1" customHeight="1">
      <c r="A11" s="1098" t="s">
        <v>1039</v>
      </c>
      <c r="B11" s="1099" t="s">
        <v>1040</v>
      </c>
      <c r="C11" s="1093">
        <v>2025</v>
      </c>
      <c r="D11" s="1094">
        <v>11.7456</v>
      </c>
      <c r="E11" s="1095">
        <v>11.657400000000001</v>
      </c>
      <c r="F11" s="1095">
        <v>11.5472</v>
      </c>
      <c r="G11" s="1095">
        <v>11.837999999999999</v>
      </c>
      <c r="H11" s="1095">
        <v>11.5968</v>
      </c>
      <c r="I11" s="1095">
        <v>11.584099999999999</v>
      </c>
      <c r="J11" s="1095">
        <v>11.8537</v>
      </c>
      <c r="K11" s="1095">
        <v>11.8653</v>
      </c>
      <c r="L11" s="1095"/>
      <c r="M11" s="1095"/>
      <c r="N11" s="1095"/>
      <c r="O11" s="1096"/>
      <c r="P11" s="1095"/>
      <c r="Q11" s="1097"/>
    </row>
    <row r="12" spans="1:17" s="447" customFormat="1" ht="14.1" customHeight="1">
      <c r="A12" s="1092" t="s">
        <v>1041</v>
      </c>
      <c r="B12" s="1093" t="s">
        <v>1042</v>
      </c>
      <c r="C12" s="1093">
        <v>2024</v>
      </c>
      <c r="D12" s="1094">
        <v>0.93679999999999997</v>
      </c>
      <c r="E12" s="1095">
        <v>0.94620000000000004</v>
      </c>
      <c r="F12" s="1095">
        <v>0.96560000000000001</v>
      </c>
      <c r="G12" s="1095">
        <v>0.97609999999999997</v>
      </c>
      <c r="H12" s="1095">
        <v>0.98299999999999998</v>
      </c>
      <c r="I12" s="1095">
        <v>0.96160000000000001</v>
      </c>
      <c r="J12" s="1095">
        <v>0.96760000000000002</v>
      </c>
      <c r="K12" s="1095">
        <v>0.94499999999999995</v>
      </c>
      <c r="L12" s="1095">
        <v>0.94140000000000001</v>
      </c>
      <c r="M12" s="1095">
        <v>0.93859999999999999</v>
      </c>
      <c r="N12" s="1095">
        <v>0.9355</v>
      </c>
      <c r="O12" s="1096">
        <v>0.93389999999999995</v>
      </c>
      <c r="P12" s="1095">
        <v>0.9526</v>
      </c>
      <c r="Q12" s="1097"/>
    </row>
    <row r="13" spans="1:17" s="447" customFormat="1" ht="14.1" customHeight="1">
      <c r="A13" s="1098" t="s">
        <v>1041</v>
      </c>
      <c r="B13" s="1099" t="s">
        <v>1042</v>
      </c>
      <c r="C13" s="1093">
        <v>2025</v>
      </c>
      <c r="D13" s="1094">
        <v>0.94140000000000001</v>
      </c>
      <c r="E13" s="1095">
        <v>0.94130000000000003</v>
      </c>
      <c r="F13" s="1095">
        <v>0.95479999999999998</v>
      </c>
      <c r="G13" s="1095">
        <v>0.93700000000000006</v>
      </c>
      <c r="H13" s="1095">
        <v>0.93559999999999999</v>
      </c>
      <c r="I13" s="1095">
        <v>0.93799999999999994</v>
      </c>
      <c r="J13" s="1095">
        <v>0.9325</v>
      </c>
      <c r="K13" s="1095">
        <v>0.93869999999999998</v>
      </c>
      <c r="L13" s="1095"/>
      <c r="M13" s="1095"/>
      <c r="N13" s="1095"/>
      <c r="O13" s="1096"/>
      <c r="P13" s="1095"/>
      <c r="Q13" s="1097"/>
    </row>
    <row r="14" spans="1:17" s="447" customFormat="1" ht="14.1" customHeight="1">
      <c r="A14" s="1092" t="s">
        <v>1043</v>
      </c>
      <c r="B14" s="1093" t="s">
        <v>1044</v>
      </c>
      <c r="C14" s="1093">
        <v>2024</v>
      </c>
      <c r="D14" s="1094">
        <v>1.0905</v>
      </c>
      <c r="E14" s="1095">
        <v>1.0794999999999999</v>
      </c>
      <c r="F14" s="1095">
        <v>1.0871999999999999</v>
      </c>
      <c r="G14" s="1095">
        <v>1.0728</v>
      </c>
      <c r="H14" s="1095">
        <v>1.0811999999999999</v>
      </c>
      <c r="I14" s="1095">
        <v>1.0759000000000001</v>
      </c>
      <c r="J14" s="1095">
        <v>1.0844</v>
      </c>
      <c r="K14" s="1095">
        <v>1.1012</v>
      </c>
      <c r="L14" s="1095">
        <v>1.1106</v>
      </c>
      <c r="M14" s="1095">
        <v>1.0904</v>
      </c>
      <c r="N14" s="1095">
        <v>1.0629999999999999</v>
      </c>
      <c r="O14" s="1096">
        <v>1.0479000000000001</v>
      </c>
      <c r="P14" s="1095">
        <v>1.0824</v>
      </c>
      <c r="Q14" s="1097"/>
    </row>
    <row r="15" spans="1:17" s="447" customFormat="1" ht="14.1" customHeight="1">
      <c r="A15" s="1098" t="s">
        <v>1043</v>
      </c>
      <c r="B15" s="1099" t="s">
        <v>1044</v>
      </c>
      <c r="C15" s="1093">
        <v>2025</v>
      </c>
      <c r="D15" s="1094">
        <v>1.0354000000000001</v>
      </c>
      <c r="E15" s="1095">
        <v>1.0412999999999999</v>
      </c>
      <c r="F15" s="1095">
        <v>1.0807</v>
      </c>
      <c r="G15" s="1095">
        <v>1.1214</v>
      </c>
      <c r="H15" s="1095">
        <v>1.1277999999999999</v>
      </c>
      <c r="I15" s="1095">
        <v>1.1516</v>
      </c>
      <c r="J15" s="1095">
        <v>1.1677</v>
      </c>
      <c r="K15" s="1095">
        <v>1.1631</v>
      </c>
      <c r="L15" s="1095"/>
      <c r="M15" s="1095"/>
      <c r="N15" s="1095"/>
      <c r="O15" s="1096"/>
      <c r="P15" s="1095"/>
      <c r="Q15" s="1097"/>
    </row>
    <row r="16" spans="1:17" s="447" customFormat="1" ht="14.1" customHeight="1">
      <c r="A16" s="1092" t="s">
        <v>1045</v>
      </c>
      <c r="B16" s="1093" t="s">
        <v>1046</v>
      </c>
      <c r="C16" s="1093">
        <v>2024</v>
      </c>
      <c r="D16" s="1104">
        <v>159.46</v>
      </c>
      <c r="E16" s="1105">
        <v>161.38</v>
      </c>
      <c r="F16" s="1105">
        <v>162.77000000000001</v>
      </c>
      <c r="G16" s="1105">
        <v>165.03</v>
      </c>
      <c r="H16" s="1105">
        <v>168.54</v>
      </c>
      <c r="I16" s="1105">
        <v>169.81</v>
      </c>
      <c r="J16" s="1105">
        <v>171.17</v>
      </c>
      <c r="K16" s="1105">
        <v>161.06</v>
      </c>
      <c r="L16" s="1105">
        <v>159.08000000000001</v>
      </c>
      <c r="M16" s="1105">
        <v>163.19999999999999</v>
      </c>
      <c r="N16" s="1105">
        <v>163.22999999999999</v>
      </c>
      <c r="O16" s="1106">
        <v>161.08000000000001</v>
      </c>
      <c r="P16" s="1105">
        <v>163.85</v>
      </c>
      <c r="Q16" s="1097"/>
    </row>
    <row r="17" spans="1:17" s="447" customFormat="1" ht="14.1" customHeight="1">
      <c r="A17" s="1098" t="s">
        <v>1045</v>
      </c>
      <c r="B17" s="1099" t="s">
        <v>1046</v>
      </c>
      <c r="C17" s="1093">
        <v>2025</v>
      </c>
      <c r="D17" s="1104">
        <v>161.91999999999999</v>
      </c>
      <c r="E17" s="1105">
        <v>158.09</v>
      </c>
      <c r="F17" s="1105">
        <v>161.16999999999999</v>
      </c>
      <c r="G17" s="1105">
        <v>161.66999999999999</v>
      </c>
      <c r="H17" s="1105">
        <v>163.13999999999999</v>
      </c>
      <c r="I17" s="1105">
        <v>166.52</v>
      </c>
      <c r="J17" s="1105">
        <v>171.53</v>
      </c>
      <c r="K17" s="1105">
        <v>171.79</v>
      </c>
      <c r="L17" s="1105"/>
      <c r="M17" s="1105"/>
      <c r="N17" s="1105"/>
      <c r="O17" s="1106"/>
      <c r="P17" s="1105"/>
      <c r="Q17" s="1097"/>
    </row>
    <row r="18" spans="1:17" s="447" customFormat="1" ht="14.1" customHeight="1">
      <c r="A18" s="1092" t="s">
        <v>1047</v>
      </c>
      <c r="B18" s="1093" t="s">
        <v>1048</v>
      </c>
      <c r="C18" s="1093">
        <v>2024</v>
      </c>
      <c r="D18" s="1107">
        <v>24.716000000000001</v>
      </c>
      <c r="E18" s="1108">
        <v>25.231999999999999</v>
      </c>
      <c r="F18" s="1108">
        <v>25.292000000000002</v>
      </c>
      <c r="G18" s="1108">
        <v>25.277999999999999</v>
      </c>
      <c r="H18" s="1108">
        <v>24.818999999999999</v>
      </c>
      <c r="I18" s="1108">
        <v>24.779</v>
      </c>
      <c r="J18" s="1108">
        <v>25.298999999999999</v>
      </c>
      <c r="K18" s="1108">
        <v>25.178999999999998</v>
      </c>
      <c r="L18" s="1108">
        <v>25.099</v>
      </c>
      <c r="M18" s="1108">
        <v>25.297999999999998</v>
      </c>
      <c r="N18" s="1108">
        <v>25.300999999999998</v>
      </c>
      <c r="O18" s="1109">
        <v>25.135999999999999</v>
      </c>
      <c r="P18" s="1108">
        <v>25.12</v>
      </c>
      <c r="Q18" s="1097"/>
    </row>
    <row r="19" spans="1:17" s="447" customFormat="1" ht="14.1" customHeight="1">
      <c r="A19" s="1098" t="s">
        <v>1047</v>
      </c>
      <c r="B19" s="1099" t="s">
        <v>1048</v>
      </c>
      <c r="C19" s="1093">
        <v>2025</v>
      </c>
      <c r="D19" s="1107">
        <v>25.163</v>
      </c>
      <c r="E19" s="1108">
        <v>25.077000000000002</v>
      </c>
      <c r="F19" s="1108">
        <v>25.001000000000001</v>
      </c>
      <c r="G19" s="1108">
        <v>25.039000000000001</v>
      </c>
      <c r="H19" s="1108">
        <v>24.922999999999998</v>
      </c>
      <c r="I19" s="1108">
        <v>24.803999999999998</v>
      </c>
      <c r="J19" s="1108">
        <v>24.625</v>
      </c>
      <c r="K19" s="1108">
        <v>24.516999999999999</v>
      </c>
      <c r="L19" s="1108"/>
      <c r="M19" s="1108"/>
      <c r="N19" s="1108"/>
      <c r="O19" s="1109"/>
      <c r="P19" s="1108"/>
      <c r="Q19" s="1097"/>
    </row>
    <row r="20" spans="1:17" s="447" customFormat="1" ht="14.1" customHeight="1">
      <c r="A20" s="1092" t="s">
        <v>1049</v>
      </c>
      <c r="B20" s="1093" t="s">
        <v>1050</v>
      </c>
      <c r="C20" s="1093">
        <v>2024</v>
      </c>
      <c r="D20" s="1104">
        <v>382.04</v>
      </c>
      <c r="E20" s="1105">
        <v>388.04</v>
      </c>
      <c r="F20" s="1105">
        <v>395.09</v>
      </c>
      <c r="G20" s="1105">
        <v>392.41</v>
      </c>
      <c r="H20" s="1105">
        <v>387.18</v>
      </c>
      <c r="I20" s="1105">
        <v>394.76</v>
      </c>
      <c r="J20" s="1105">
        <v>392.84</v>
      </c>
      <c r="K20" s="1105">
        <v>394.7</v>
      </c>
      <c r="L20" s="1105">
        <v>394.86</v>
      </c>
      <c r="M20" s="1105">
        <v>401.9</v>
      </c>
      <c r="N20" s="1105">
        <v>409.25</v>
      </c>
      <c r="O20" s="1106">
        <v>411.99</v>
      </c>
      <c r="P20" s="1105">
        <v>395.3</v>
      </c>
      <c r="Q20" s="1097"/>
    </row>
    <row r="21" spans="1:17" s="447" customFormat="1" ht="14.1" customHeight="1">
      <c r="A21" s="1098" t="s">
        <v>1049</v>
      </c>
      <c r="B21" s="1099" t="s">
        <v>1050</v>
      </c>
      <c r="C21" s="1093">
        <v>2025</v>
      </c>
      <c r="D21" s="1104">
        <v>411.73</v>
      </c>
      <c r="E21" s="1105">
        <v>403.13</v>
      </c>
      <c r="F21" s="1105">
        <v>399.81</v>
      </c>
      <c r="G21" s="1105">
        <v>406.44</v>
      </c>
      <c r="H21" s="1105">
        <v>403.94</v>
      </c>
      <c r="I21" s="1105">
        <v>402.08</v>
      </c>
      <c r="J21" s="1105">
        <v>399.19</v>
      </c>
      <c r="K21" s="1105">
        <v>396.45</v>
      </c>
      <c r="L21" s="1105"/>
      <c r="M21" s="1105"/>
      <c r="N21" s="1105"/>
      <c r="O21" s="1106"/>
      <c r="P21" s="1105"/>
      <c r="Q21" s="1097"/>
    </row>
    <row r="22" spans="1:17" s="447" customFormat="1" ht="14.1" customHeight="1">
      <c r="A22" s="1092" t="s">
        <v>1051</v>
      </c>
      <c r="B22" s="1093" t="s">
        <v>1052</v>
      </c>
      <c r="C22" s="1093">
        <v>2024</v>
      </c>
      <c r="D22" s="1094">
        <v>4.3647999999999998</v>
      </c>
      <c r="E22" s="1095">
        <v>4.3255999999999997</v>
      </c>
      <c r="F22" s="1095">
        <v>4.3068999999999997</v>
      </c>
      <c r="G22" s="1095">
        <v>4.3026</v>
      </c>
      <c r="H22" s="1095">
        <v>4.2796000000000003</v>
      </c>
      <c r="I22" s="1095">
        <v>4.3209</v>
      </c>
      <c r="J22" s="1095">
        <v>4.2816999999999998</v>
      </c>
      <c r="K22" s="1095">
        <v>4.2916999999999996</v>
      </c>
      <c r="L22" s="1095">
        <v>4.2760999999999996</v>
      </c>
      <c r="M22" s="1095">
        <v>4.3170000000000002</v>
      </c>
      <c r="N22" s="1095">
        <v>4.3316999999999997</v>
      </c>
      <c r="O22" s="1096">
        <v>4.2704000000000004</v>
      </c>
      <c r="P22" s="1095">
        <v>4.3057999999999996</v>
      </c>
      <c r="Q22" s="1097"/>
    </row>
    <row r="23" spans="1:17" s="447" customFormat="1" ht="14.1" customHeight="1">
      <c r="A23" s="1098" t="s">
        <v>1051</v>
      </c>
      <c r="B23" s="1099" t="s">
        <v>1052</v>
      </c>
      <c r="C23" s="1093">
        <v>2025</v>
      </c>
      <c r="D23" s="1094">
        <v>4.2466999999999997</v>
      </c>
      <c r="E23" s="1095">
        <v>4.1722000000000001</v>
      </c>
      <c r="F23" s="1095">
        <v>4.1820000000000004</v>
      </c>
      <c r="G23" s="1095">
        <v>4.2652000000000001</v>
      </c>
      <c r="H23" s="1095">
        <v>4.2538</v>
      </c>
      <c r="I23" s="1095">
        <v>4.2657999999999996</v>
      </c>
      <c r="J23" s="1095">
        <v>4.2541000000000002</v>
      </c>
      <c r="K23" s="1095">
        <v>4.2613000000000003</v>
      </c>
      <c r="L23" s="1095"/>
      <c r="M23" s="1095"/>
      <c r="N23" s="1095"/>
      <c r="O23" s="1096"/>
      <c r="P23" s="1095"/>
      <c r="Q23" s="1097"/>
    </row>
    <row r="24" spans="1:17" s="447" customFormat="1" ht="14.1" customHeight="1">
      <c r="A24" s="1110" t="s">
        <v>1053</v>
      </c>
      <c r="B24" s="1111"/>
      <c r="C24" s="501"/>
      <c r="D24" s="462"/>
      <c r="E24" s="462"/>
      <c r="F24" s="462"/>
      <c r="G24" s="462"/>
      <c r="H24" s="462"/>
      <c r="I24" s="462"/>
      <c r="J24" s="462"/>
      <c r="K24" s="462"/>
      <c r="L24" s="462"/>
      <c r="M24" s="462"/>
      <c r="N24" s="462"/>
      <c r="O24" s="462"/>
      <c r="P24" s="462"/>
      <c r="Q24" s="452"/>
    </row>
    <row r="25" spans="1:17" s="447" customFormat="1" ht="14.1" customHeight="1">
      <c r="A25" s="462" t="s">
        <v>1054</v>
      </c>
      <c r="B25" s="462"/>
      <c r="C25" s="462"/>
      <c r="D25" s="462"/>
      <c r="E25" s="462"/>
      <c r="F25" s="462"/>
      <c r="G25" s="462"/>
      <c r="H25" s="462"/>
      <c r="I25" s="462"/>
      <c r="J25" s="462"/>
      <c r="K25" s="462"/>
      <c r="L25" s="462"/>
      <c r="M25" s="462"/>
      <c r="N25" s="462"/>
      <c r="O25" s="462"/>
      <c r="P25" s="462"/>
      <c r="Q25" s="452"/>
    </row>
    <row r="26" spans="1:17" s="447" customFormat="1" ht="14.1" customHeight="1">
      <c r="A26" s="462" t="s">
        <v>1055</v>
      </c>
      <c r="B26" s="462" t="s">
        <v>1056</v>
      </c>
      <c r="C26" s="462"/>
      <c r="D26" s="462"/>
      <c r="E26" s="462"/>
      <c r="F26" s="462"/>
      <c r="G26" s="462"/>
      <c r="H26" s="462"/>
      <c r="I26" s="462"/>
      <c r="J26" s="462"/>
      <c r="K26" s="462"/>
      <c r="L26" s="462"/>
      <c r="M26" s="462"/>
      <c r="N26" s="462"/>
      <c r="O26" s="462"/>
      <c r="P26" s="462"/>
      <c r="Q26" s="452"/>
    </row>
    <row r="27" spans="1:17" s="447" customFormat="1" ht="14.1" customHeight="1">
      <c r="A27" s="462" t="s">
        <v>1057</v>
      </c>
      <c r="B27" s="462" t="s">
        <v>1058</v>
      </c>
      <c r="C27" s="462"/>
      <c r="D27" s="462"/>
      <c r="E27" s="462"/>
      <c r="F27" s="452"/>
      <c r="G27" s="452"/>
      <c r="H27" s="452"/>
      <c r="I27" s="462"/>
      <c r="J27" s="462"/>
      <c r="K27" s="452"/>
      <c r="L27" s="452"/>
      <c r="M27" s="452"/>
      <c r="N27" s="462"/>
      <c r="O27" s="462"/>
      <c r="P27" s="462"/>
      <c r="Q27" s="452"/>
    </row>
    <row r="28" spans="1:17" s="447" customFormat="1" ht="14.1" customHeight="1">
      <c r="A28" s="462" t="s">
        <v>1059</v>
      </c>
      <c r="B28" s="462" t="s">
        <v>1060</v>
      </c>
      <c r="C28" s="462"/>
      <c r="D28" s="462"/>
      <c r="E28" s="462"/>
      <c r="F28" s="452"/>
      <c r="G28" s="452"/>
      <c r="H28" s="452"/>
      <c r="I28" s="462"/>
      <c r="J28" s="462"/>
      <c r="K28" s="452"/>
      <c r="L28" s="452"/>
      <c r="M28" s="452"/>
      <c r="N28" s="462"/>
      <c r="O28" s="462"/>
      <c r="P28" s="462"/>
      <c r="Q28" s="452"/>
    </row>
    <row r="29" spans="1:17" s="447" customFormat="1" ht="14.1" customHeight="1">
      <c r="A29" s="462" t="s">
        <v>1061</v>
      </c>
      <c r="B29" s="462" t="s">
        <v>1062</v>
      </c>
      <c r="C29" s="462"/>
      <c r="D29" s="462"/>
      <c r="E29" s="462"/>
      <c r="F29" s="452"/>
      <c r="G29" s="452"/>
      <c r="H29" s="452"/>
      <c r="I29" s="462"/>
      <c r="J29" s="462"/>
      <c r="K29" s="452"/>
      <c r="L29" s="452"/>
      <c r="M29" s="452"/>
      <c r="N29" s="462"/>
      <c r="O29" s="462"/>
      <c r="P29" s="462"/>
      <c r="Q29" s="452"/>
    </row>
    <row r="30" spans="1:17" s="447" customFormat="1" ht="14.1" customHeight="1">
      <c r="A30" s="462" t="s">
        <v>1063</v>
      </c>
      <c r="B30" s="462" t="s">
        <v>1064</v>
      </c>
      <c r="C30" s="462"/>
      <c r="D30" s="462"/>
      <c r="E30" s="462"/>
      <c r="F30" s="452"/>
      <c r="G30" s="452"/>
      <c r="H30" s="452"/>
      <c r="I30" s="462"/>
      <c r="J30" s="462"/>
      <c r="K30" s="452"/>
      <c r="L30" s="452"/>
      <c r="M30" s="452"/>
      <c r="N30" s="462"/>
      <c r="O30" s="462"/>
      <c r="P30" s="452"/>
      <c r="Q30" s="452"/>
    </row>
    <row r="31" spans="1:17" s="447" customFormat="1" ht="14.1" customHeight="1">
      <c r="A31" s="462" t="s">
        <v>1065</v>
      </c>
      <c r="B31" s="462" t="s">
        <v>1066</v>
      </c>
      <c r="C31" s="462"/>
      <c r="D31" s="462"/>
      <c r="E31" s="462"/>
      <c r="F31" s="452"/>
      <c r="G31" s="452"/>
      <c r="H31" s="452"/>
      <c r="I31" s="462"/>
      <c r="J31" s="462"/>
      <c r="K31" s="452"/>
      <c r="L31" s="452"/>
      <c r="M31" s="452"/>
      <c r="N31" s="462"/>
      <c r="O31" s="462"/>
      <c r="P31" s="452"/>
      <c r="Q31" s="452"/>
    </row>
    <row r="32" spans="1:17" s="447" customFormat="1" ht="14.1" customHeight="1">
      <c r="A32" s="462" t="s">
        <v>1067</v>
      </c>
      <c r="B32" s="462" t="s">
        <v>1068</v>
      </c>
      <c r="C32" s="462"/>
      <c r="D32" s="462"/>
      <c r="E32" s="452"/>
      <c r="F32" s="452"/>
      <c r="G32" s="452"/>
      <c r="H32" s="452"/>
      <c r="I32" s="462"/>
      <c r="J32" s="452"/>
      <c r="K32" s="452"/>
      <c r="L32" s="452"/>
      <c r="M32" s="452"/>
      <c r="N32" s="462"/>
      <c r="O32" s="462"/>
      <c r="P32" s="1112"/>
      <c r="Q32" s="452"/>
    </row>
    <row r="33" spans="1:17" s="447" customFormat="1" ht="14.1" customHeight="1">
      <c r="A33" s="462" t="s">
        <v>1069</v>
      </c>
      <c r="B33" s="462" t="s">
        <v>1070</v>
      </c>
      <c r="C33" s="452"/>
      <c r="D33" s="452"/>
      <c r="E33" s="452"/>
      <c r="F33" s="452"/>
      <c r="G33" s="452"/>
      <c r="H33" s="452"/>
      <c r="I33" s="452"/>
      <c r="J33" s="452"/>
      <c r="K33" s="452"/>
      <c r="L33" s="452"/>
      <c r="M33" s="452"/>
      <c r="N33" s="452"/>
      <c r="O33" s="452"/>
      <c r="P33" s="452"/>
      <c r="Q33" s="452"/>
    </row>
    <row r="34" spans="1:17" s="447" customFormat="1" ht="14.1" customHeight="1">
      <c r="A34" s="462" t="s">
        <v>1071</v>
      </c>
      <c r="B34" s="462" t="s">
        <v>1072</v>
      </c>
      <c r="C34" s="452"/>
      <c r="D34" s="452"/>
      <c r="E34" s="452"/>
      <c r="F34" s="452"/>
      <c r="G34" s="452"/>
      <c r="I34" s="452"/>
      <c r="J34" s="452"/>
      <c r="K34" s="452"/>
      <c r="L34" s="452"/>
      <c r="M34" s="452"/>
      <c r="N34" s="452"/>
      <c r="O34" s="452"/>
      <c r="P34" s="452"/>
      <c r="Q34" s="452"/>
    </row>
    <row r="35" spans="1:17" s="447" customFormat="1" ht="14.1" customHeight="1">
      <c r="A35" s="1113" t="s">
        <v>1073</v>
      </c>
      <c r="B35" s="462" t="s">
        <v>1074</v>
      </c>
      <c r="C35" s="452"/>
      <c r="D35" s="452"/>
      <c r="E35" s="452"/>
      <c r="F35" s="452"/>
      <c r="G35" s="452"/>
      <c r="H35" s="452"/>
      <c r="I35" s="452"/>
      <c r="J35" s="452"/>
      <c r="K35" s="452"/>
      <c r="L35" s="452"/>
      <c r="M35" s="452"/>
      <c r="N35" s="452"/>
      <c r="O35" s="452"/>
      <c r="P35" s="452"/>
      <c r="Q35" s="452"/>
    </row>
    <row r="36" spans="1:17" s="447" customFormat="1" ht="14.1" customHeight="1">
      <c r="A36" s="462" t="s">
        <v>1075</v>
      </c>
      <c r="B36" s="462" t="s">
        <v>1076</v>
      </c>
      <c r="C36" s="452"/>
      <c r="D36" s="452"/>
      <c r="E36" s="452"/>
      <c r="F36" s="452"/>
      <c r="G36" s="452"/>
      <c r="H36" s="452"/>
      <c r="I36" s="452"/>
      <c r="J36" s="452"/>
      <c r="K36" s="452"/>
      <c r="L36" s="452"/>
      <c r="M36" s="452" t="s">
        <v>1</v>
      </c>
      <c r="N36" s="452"/>
      <c r="O36" s="452"/>
      <c r="P36" s="452"/>
      <c r="Q36" s="452"/>
    </row>
    <row r="37" spans="1:17" s="447" customFormat="1" ht="14.1" customHeight="1">
      <c r="A37" s="462" t="s">
        <v>1077</v>
      </c>
      <c r="B37" s="462" t="s">
        <v>1078</v>
      </c>
      <c r="C37" s="452"/>
      <c r="D37" s="452"/>
      <c r="E37" s="452"/>
      <c r="F37" s="452"/>
      <c r="G37" s="452"/>
      <c r="H37" s="452"/>
      <c r="I37" s="452"/>
      <c r="J37" s="452"/>
      <c r="K37" s="452"/>
      <c r="L37" s="452"/>
      <c r="M37" s="452"/>
      <c r="N37" s="452"/>
      <c r="O37" s="452"/>
      <c r="P37" s="452"/>
      <c r="Q37" s="452"/>
    </row>
    <row r="38" spans="1:17" s="447" customFormat="1" ht="14.1" customHeight="1">
      <c r="A38" s="462" t="s">
        <v>1079</v>
      </c>
      <c r="B38" s="462" t="s">
        <v>1080</v>
      </c>
      <c r="C38" s="452"/>
      <c r="D38" s="452"/>
      <c r="E38" s="452"/>
      <c r="F38" s="452"/>
      <c r="G38" s="452"/>
      <c r="H38" s="452"/>
      <c r="I38" s="452"/>
      <c r="J38" s="452"/>
      <c r="K38" s="452"/>
      <c r="L38" s="452"/>
      <c r="M38" s="452"/>
      <c r="N38" s="452"/>
      <c r="O38" s="452"/>
      <c r="P38" s="452"/>
      <c r="Q38" s="452"/>
    </row>
    <row r="39" spans="1:17" s="447" customFormat="1" ht="14.1" customHeight="1">
      <c r="A39" s="462" t="s">
        <v>1081</v>
      </c>
      <c r="B39" s="462" t="s">
        <v>1082</v>
      </c>
      <c r="C39" s="452"/>
      <c r="D39" s="452"/>
      <c r="E39" s="452"/>
      <c r="F39" s="452"/>
      <c r="G39" s="452"/>
      <c r="H39" s="452"/>
      <c r="I39" s="452"/>
      <c r="J39" s="452"/>
      <c r="K39" s="452"/>
      <c r="L39" s="452"/>
      <c r="M39" s="452"/>
      <c r="N39" s="452"/>
      <c r="O39" s="452"/>
      <c r="P39" s="452"/>
      <c r="Q39" s="452"/>
    </row>
    <row r="40" spans="1:17" s="447" customFormat="1" ht="14.1" customHeight="1">
      <c r="A40" s="462" t="s">
        <v>1083</v>
      </c>
      <c r="B40" s="462" t="s">
        <v>1084</v>
      </c>
      <c r="C40" s="452"/>
      <c r="D40" s="452"/>
      <c r="E40" s="452"/>
      <c r="F40" s="452"/>
      <c r="G40" s="452"/>
      <c r="H40" s="452"/>
      <c r="I40" s="452"/>
      <c r="J40" s="452"/>
      <c r="K40" s="452"/>
      <c r="L40" s="452"/>
      <c r="M40" s="452"/>
      <c r="N40" s="452"/>
      <c r="O40" s="452"/>
      <c r="P40" s="452"/>
      <c r="Q40" s="452"/>
    </row>
    <row r="41" spans="1:17" s="447" customFormat="1" ht="14.1" customHeight="1">
      <c r="A41" s="462" t="s">
        <v>1085</v>
      </c>
      <c r="B41" s="462" t="s">
        <v>1086</v>
      </c>
      <c r="C41" s="452"/>
      <c r="D41" s="452"/>
      <c r="E41" s="452"/>
      <c r="F41" s="452"/>
      <c r="G41" s="452"/>
      <c r="H41" s="452"/>
      <c r="I41" s="452"/>
      <c r="J41" s="452"/>
      <c r="K41" s="452"/>
      <c r="L41" s="452"/>
      <c r="M41" s="452"/>
      <c r="N41" s="452"/>
      <c r="O41" s="452"/>
      <c r="P41" s="452"/>
      <c r="Q41" s="452"/>
    </row>
    <row r="42" spans="1:17" s="447" customFormat="1" ht="14.1" customHeight="1">
      <c r="A42" s="462" t="s">
        <v>1087</v>
      </c>
      <c r="B42" s="462" t="s">
        <v>1088</v>
      </c>
      <c r="C42" s="452"/>
      <c r="D42" s="452"/>
      <c r="E42" s="452"/>
      <c r="F42" s="452"/>
      <c r="G42" s="452"/>
      <c r="H42" s="452"/>
      <c r="I42" s="452"/>
      <c r="J42" s="452"/>
      <c r="K42" s="452"/>
      <c r="L42" s="452"/>
      <c r="M42" s="452"/>
      <c r="N42" s="452"/>
      <c r="O42" s="452"/>
      <c r="P42" s="452"/>
      <c r="Q42" s="452"/>
    </row>
    <row r="43" spans="1:17" s="447" customFormat="1" ht="14.1" customHeight="1">
      <c r="A43" s="462" t="s">
        <v>1089</v>
      </c>
      <c r="B43" s="462" t="s">
        <v>1090</v>
      </c>
      <c r="C43" s="452"/>
      <c r="D43" s="452"/>
      <c r="E43" s="452"/>
      <c r="F43" s="452"/>
      <c r="G43" s="452"/>
      <c r="H43" s="452"/>
      <c r="I43" s="452"/>
      <c r="J43" s="452"/>
      <c r="K43" s="452"/>
      <c r="L43" s="452"/>
      <c r="M43" s="452"/>
      <c r="N43" s="452"/>
      <c r="O43" s="452"/>
      <c r="P43" s="452"/>
      <c r="Q43" s="452"/>
    </row>
    <row r="44" spans="1:17" s="447" customFormat="1" ht="14.1" customHeight="1">
      <c r="A44" s="1110" t="s">
        <v>1091</v>
      </c>
      <c r="C44" s="452"/>
      <c r="D44" s="452"/>
      <c r="E44" s="452"/>
      <c r="F44" s="452"/>
      <c r="G44" s="452"/>
      <c r="H44" s="452"/>
      <c r="I44" s="452"/>
      <c r="J44" s="452"/>
      <c r="K44" s="452"/>
      <c r="L44" s="452"/>
      <c r="M44" s="452"/>
      <c r="N44" s="452"/>
      <c r="O44" s="452"/>
      <c r="P44" s="452"/>
      <c r="Q44" s="452"/>
    </row>
    <row r="45" spans="1:17" ht="14.1" customHeight="1"/>
    <row r="46" spans="1:17">
      <c r="A46" s="2119" t="s">
        <v>1264</v>
      </c>
    </row>
  </sheetData>
  <hyperlinks>
    <hyperlink ref="A46" location="'Inhaltsverzeichnis '!A1" display="Zurück zum Inhaltsverzeichnis" xr:uid="{D81DD2AE-90C6-4FFE-8FEA-CE37DD6F665D}"/>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528AD-22E2-4362-A9D9-4E69DCB38583}">
  <sheetPr>
    <tabColor rgb="FFCD3363"/>
    <outlinePr summaryBelow="0"/>
  </sheetPr>
  <dimension ref="A1:S72"/>
  <sheetViews>
    <sheetView showGridLines="0" workbookViewId="0">
      <selection sqref="A1:S1"/>
    </sheetView>
  </sheetViews>
  <sheetFormatPr baseColWidth="10" defaultColWidth="8" defaultRowHeight="12.75"/>
  <cols>
    <col min="1" max="1" width="7.5" style="1989" customWidth="1"/>
    <col min="2" max="2" width="6" style="1989" customWidth="1"/>
    <col min="3" max="3" width="5.625" style="1989" customWidth="1"/>
    <col min="4" max="4" width="4.5" style="1989" customWidth="1"/>
    <col min="5" max="5" width="1.25" style="1989" customWidth="1"/>
    <col min="6" max="6" width="5.625" style="1989" customWidth="1"/>
    <col min="7" max="7" width="2.25" style="1989" customWidth="1"/>
    <col min="8" max="8" width="3.5" style="1989" customWidth="1"/>
    <col min="9" max="9" width="5.625" style="1989" customWidth="1"/>
    <col min="10" max="10" width="5.75" style="1989" customWidth="1"/>
    <col min="11" max="11" width="5.625" style="1989" customWidth="1"/>
    <col min="12" max="12" width="3" style="1989" customWidth="1"/>
    <col min="13" max="13" width="2.75" style="1989" customWidth="1"/>
    <col min="14" max="14" width="5.625" style="1989" customWidth="1"/>
    <col min="15" max="15" width="5.75" style="1989" customWidth="1"/>
    <col min="16" max="16" width="5.625" style="1989" customWidth="1"/>
    <col min="17" max="17" width="1" style="1989" customWidth="1"/>
    <col min="18" max="19" width="6" style="1989" customWidth="1"/>
    <col min="20" max="16384" width="8" style="1713"/>
  </cols>
  <sheetData>
    <row r="1" spans="1:19" ht="26.25" customHeight="1">
      <c r="A1" s="2286" t="s">
        <v>1445</v>
      </c>
      <c r="B1" s="2286"/>
      <c r="C1" s="2286"/>
      <c r="D1" s="2286"/>
      <c r="E1" s="2286"/>
      <c r="F1" s="2286"/>
      <c r="G1" s="2286"/>
      <c r="H1" s="2286"/>
      <c r="I1" s="2286"/>
      <c r="J1" s="2286"/>
      <c r="K1" s="2286"/>
      <c r="L1" s="2286"/>
      <c r="M1" s="2286"/>
      <c r="N1" s="2286"/>
      <c r="O1" s="2286"/>
      <c r="P1" s="2286"/>
      <c r="Q1" s="2286"/>
      <c r="R1" s="2286"/>
      <c r="S1" s="2286"/>
    </row>
    <row r="2" spans="1:19" ht="14.25" customHeight="1">
      <c r="A2" s="2035"/>
      <c r="B2" s="2035"/>
      <c r="C2" s="2035"/>
      <c r="D2" s="2035"/>
      <c r="E2" s="2035"/>
      <c r="F2" s="2035"/>
      <c r="G2" s="2035"/>
      <c r="H2" s="2035"/>
      <c r="I2" s="2035"/>
      <c r="J2" s="2035"/>
      <c r="K2" s="2035"/>
      <c r="L2" s="2035"/>
      <c r="M2" s="2035"/>
      <c r="N2" s="2035"/>
      <c r="O2" s="2035"/>
      <c r="P2" s="2035"/>
      <c r="Q2" s="2035"/>
      <c r="R2" s="2035"/>
      <c r="S2" s="2035"/>
    </row>
    <row r="3" spans="1:19" ht="14.25" customHeight="1">
      <c r="A3" s="2047" t="s">
        <v>1596</v>
      </c>
      <c r="B3" s="2048"/>
      <c r="C3" s="2049"/>
      <c r="D3" s="2050"/>
      <c r="E3" s="2049"/>
      <c r="F3" s="2049"/>
      <c r="G3" s="2050"/>
      <c r="H3" s="2049"/>
      <c r="I3" s="2049"/>
      <c r="J3" s="2049"/>
      <c r="K3" s="2049"/>
      <c r="L3" s="2050"/>
      <c r="M3" s="2049"/>
      <c r="N3" s="2049"/>
      <c r="O3" s="2049"/>
      <c r="P3" s="2049"/>
      <c r="Q3" s="2051"/>
      <c r="R3" s="2049"/>
      <c r="S3" s="2049"/>
    </row>
    <row r="4" spans="1:19" ht="12" customHeight="1">
      <c r="A4" s="1990"/>
      <c r="B4" s="1990"/>
      <c r="C4" s="1991"/>
      <c r="D4" s="1992"/>
      <c r="E4" s="1991"/>
      <c r="F4" s="1991"/>
      <c r="G4" s="1992"/>
      <c r="H4" s="1991"/>
      <c r="I4" s="1991"/>
      <c r="J4" s="1991"/>
      <c r="K4" s="1991"/>
      <c r="L4" s="1992"/>
      <c r="M4" s="1991"/>
      <c r="N4" s="1991"/>
      <c r="O4" s="1991"/>
      <c r="P4" s="1991"/>
      <c r="R4" s="1993" t="s">
        <v>1447</v>
      </c>
      <c r="S4" s="1994" t="s">
        <v>268</v>
      </c>
    </row>
    <row r="5" spans="1:19" ht="8.25" customHeight="1" thickBot="1">
      <c r="A5" s="1995"/>
      <c r="B5" s="1996" t="s">
        <v>268</v>
      </c>
      <c r="C5" s="1997" t="s">
        <v>607</v>
      </c>
      <c r="D5" s="2285" t="s">
        <v>608</v>
      </c>
      <c r="E5" s="2285"/>
      <c r="F5" s="1997" t="s">
        <v>681</v>
      </c>
      <c r="G5" s="2285" t="s">
        <v>682</v>
      </c>
      <c r="H5" s="2285"/>
      <c r="I5" s="1997" t="s">
        <v>1437</v>
      </c>
      <c r="J5" s="1997" t="s">
        <v>610</v>
      </c>
      <c r="K5" s="1997" t="s">
        <v>611</v>
      </c>
      <c r="L5" s="2285" t="s">
        <v>264</v>
      </c>
      <c r="M5" s="2285"/>
      <c r="N5" s="1997" t="s">
        <v>265</v>
      </c>
      <c r="O5" s="1997" t="s">
        <v>266</v>
      </c>
      <c r="P5" s="1997" t="s">
        <v>267</v>
      </c>
      <c r="R5" s="1996" t="s">
        <v>1448</v>
      </c>
      <c r="S5" s="1997" t="s">
        <v>1449</v>
      </c>
    </row>
    <row r="6" spans="1:19" ht="8.25" customHeight="1" thickBot="1">
      <c r="A6" s="1999" t="s">
        <v>1450</v>
      </c>
      <c r="B6" s="1995"/>
      <c r="C6" s="2000"/>
      <c r="D6" s="2001"/>
      <c r="E6" s="2000"/>
      <c r="F6" s="2000"/>
      <c r="G6" s="2001"/>
      <c r="H6" s="2000"/>
      <c r="I6" s="2000"/>
      <c r="J6" s="2000"/>
      <c r="K6" s="2000"/>
      <c r="L6" s="2001"/>
      <c r="M6" s="2000"/>
      <c r="N6" s="2000"/>
      <c r="O6" s="2000"/>
      <c r="P6" s="2000"/>
      <c r="R6" s="1996" t="s">
        <v>1451</v>
      </c>
      <c r="S6" s="1997" t="s">
        <v>267</v>
      </c>
    </row>
    <row r="7" spans="1:19" ht="9" customHeight="1" thickBot="1">
      <c r="A7" s="1995"/>
      <c r="B7" s="2284" t="s">
        <v>1452</v>
      </c>
      <c r="C7" s="2284"/>
      <c r="D7" s="2284"/>
      <c r="E7" s="2284"/>
      <c r="F7" s="2284"/>
      <c r="G7" s="2284"/>
      <c r="H7" s="2284"/>
      <c r="I7" s="2284"/>
      <c r="J7" s="2285" t="s">
        <v>142</v>
      </c>
      <c r="K7" s="2285"/>
      <c r="L7" s="2285"/>
      <c r="M7" s="2285"/>
      <c r="N7" s="2285"/>
      <c r="O7" s="2285"/>
      <c r="P7" s="2285"/>
      <c r="R7" s="2284" t="s">
        <v>1453</v>
      </c>
      <c r="S7" s="2284"/>
    </row>
    <row r="8" spans="1:19" ht="8.25" customHeight="1" thickBot="1">
      <c r="A8" s="1995"/>
      <c r="B8" s="2284" t="s">
        <v>142</v>
      </c>
      <c r="C8" s="2284"/>
      <c r="D8" s="2284"/>
      <c r="E8" s="2284"/>
      <c r="F8" s="2284"/>
      <c r="G8" s="2284"/>
      <c r="H8" s="2284"/>
      <c r="I8" s="2284"/>
      <c r="J8" s="2285" t="s">
        <v>1454</v>
      </c>
      <c r="K8" s="2285"/>
      <c r="L8" s="2285"/>
      <c r="M8" s="2285"/>
      <c r="N8" s="2285"/>
      <c r="O8" s="2285"/>
      <c r="P8" s="2285"/>
      <c r="R8" s="2284" t="s">
        <v>1455</v>
      </c>
      <c r="S8" s="2284"/>
    </row>
    <row r="9" spans="1:19" ht="11.25" customHeight="1">
      <c r="A9" s="2278" t="s">
        <v>1456</v>
      </c>
      <c r="B9" s="2278"/>
      <c r="C9" s="2278"/>
      <c r="D9" s="2278"/>
      <c r="E9" s="2278"/>
      <c r="F9" s="2278"/>
      <c r="G9" s="2278"/>
      <c r="H9" s="2278"/>
      <c r="I9" s="2278"/>
      <c r="J9" s="2278"/>
      <c r="K9" s="2278"/>
      <c r="L9" s="2278"/>
      <c r="M9" s="2278"/>
      <c r="N9" s="2278"/>
      <c r="O9" s="2278"/>
      <c r="P9" s="2278"/>
      <c r="Q9" s="2278"/>
      <c r="R9" s="2278"/>
      <c r="S9" s="2278"/>
    </row>
    <row r="10" spans="1:19" ht="9" customHeight="1" thickBot="1">
      <c r="A10" s="2003" t="s">
        <v>1194</v>
      </c>
      <c r="B10" s="2004">
        <v>9925.5550000000003</v>
      </c>
      <c r="C10" s="2004">
        <v>9025.1319999999996</v>
      </c>
      <c r="D10" s="2281">
        <v>9317.2199999999993</v>
      </c>
      <c r="E10" s="2281"/>
      <c r="F10" s="2004">
        <v>9646.0470000000005</v>
      </c>
      <c r="G10" s="2281">
        <v>9955.81</v>
      </c>
      <c r="H10" s="2281"/>
      <c r="I10" s="2004">
        <v>9434.4639999999999</v>
      </c>
      <c r="J10" s="2004">
        <v>10733.279</v>
      </c>
      <c r="K10" s="2004">
        <v>10649.013999999999</v>
      </c>
      <c r="L10" s="2281">
        <v>11347.153</v>
      </c>
      <c r="M10" s="2281"/>
      <c r="N10" s="2004">
        <v>11336.777</v>
      </c>
      <c r="O10" s="2004">
        <v>11306.098</v>
      </c>
      <c r="P10" s="2004">
        <v>10880.289000000001</v>
      </c>
      <c r="R10" s="2282">
        <v>123556.838</v>
      </c>
      <c r="S10" s="2282"/>
    </row>
    <row r="11" spans="1:19" ht="9" customHeight="1" thickBot="1">
      <c r="B11" s="2004">
        <v>11313.956</v>
      </c>
      <c r="C11" s="2004"/>
      <c r="D11" s="2281"/>
      <c r="E11" s="2281"/>
      <c r="F11" s="2004"/>
      <c r="G11" s="2281"/>
      <c r="H11" s="2281"/>
      <c r="I11" s="2004"/>
      <c r="J11" s="2004"/>
      <c r="K11" s="2004"/>
      <c r="L11" s="2281"/>
      <c r="M11" s="2281"/>
      <c r="N11" s="2004"/>
      <c r="O11" s="2004"/>
      <c r="P11" s="2004"/>
      <c r="R11" s="2282">
        <v>11313.956</v>
      </c>
      <c r="S11" s="2282"/>
    </row>
    <row r="12" spans="1:19" ht="10.5" customHeight="1" thickBot="1">
      <c r="A12" s="2003" t="s">
        <v>1457</v>
      </c>
      <c r="B12" s="2004">
        <v>6840.6940000000004</v>
      </c>
      <c r="C12" s="2004">
        <v>6200.5550000000003</v>
      </c>
      <c r="D12" s="2281">
        <v>6438.0429999999997</v>
      </c>
      <c r="E12" s="2281"/>
      <c r="F12" s="2004">
        <v>6371.4279999999999</v>
      </c>
      <c r="G12" s="2281">
        <v>6480.9620000000004</v>
      </c>
      <c r="H12" s="2281"/>
      <c r="I12" s="2004">
        <v>6359.5479999999998</v>
      </c>
      <c r="J12" s="2004">
        <v>7271.4620000000004</v>
      </c>
      <c r="K12" s="2004">
        <v>7416.4309999999996</v>
      </c>
      <c r="L12" s="2281">
        <v>7754.3019999999997</v>
      </c>
      <c r="M12" s="2281"/>
      <c r="N12" s="2004">
        <v>7667.9409999999998</v>
      </c>
      <c r="O12" s="2004">
        <v>7638.4269999999997</v>
      </c>
      <c r="P12" s="2004">
        <v>7402.375</v>
      </c>
      <c r="R12" s="2282">
        <v>83842.168000000005</v>
      </c>
      <c r="S12" s="2282"/>
    </row>
    <row r="13" spans="1:19" ht="9" customHeight="1" thickBot="1">
      <c r="B13" s="2004">
        <v>7757.7629999999999</v>
      </c>
      <c r="C13" s="2004"/>
      <c r="D13" s="2281"/>
      <c r="E13" s="2281"/>
      <c r="F13" s="2004"/>
      <c r="G13" s="2281"/>
      <c r="H13" s="2281"/>
      <c r="I13" s="2004"/>
      <c r="J13" s="2004"/>
      <c r="K13" s="2004"/>
      <c r="L13" s="2281"/>
      <c r="M13" s="2281"/>
      <c r="N13" s="2004"/>
      <c r="O13" s="2004"/>
      <c r="P13" s="2004"/>
      <c r="R13" s="2282">
        <v>7757.7629999999999</v>
      </c>
      <c r="S13" s="2282"/>
    </row>
    <row r="14" spans="1:19" ht="13.5" customHeight="1">
      <c r="A14" s="2283" t="s">
        <v>1458</v>
      </c>
      <c r="B14" s="2283"/>
      <c r="C14" s="2283"/>
      <c r="D14" s="2283"/>
      <c r="E14" s="2283"/>
      <c r="F14" s="2283"/>
      <c r="G14" s="2283"/>
      <c r="H14" s="2283"/>
      <c r="I14" s="2283"/>
      <c r="J14" s="2283"/>
      <c r="K14" s="2283"/>
      <c r="L14" s="2283"/>
      <c r="M14" s="2283"/>
      <c r="N14" s="2283"/>
      <c r="O14" s="2283"/>
      <c r="P14" s="2283"/>
      <c r="Q14" s="2283"/>
      <c r="R14" s="2283"/>
      <c r="S14" s="2283"/>
    </row>
    <row r="15" spans="1:19" ht="11.25" customHeight="1">
      <c r="A15" s="2280" t="s">
        <v>1486</v>
      </c>
      <c r="B15" s="2280"/>
      <c r="C15" s="2280"/>
      <c r="D15" s="2280"/>
      <c r="E15" s="2280"/>
      <c r="F15" s="2280"/>
      <c r="G15" s="2280"/>
      <c r="H15" s="2280"/>
      <c r="I15" s="2280"/>
      <c r="J15" s="2280"/>
      <c r="K15" s="2280"/>
      <c r="L15" s="2280"/>
      <c r="M15" s="2280"/>
      <c r="N15" s="2280"/>
      <c r="O15" s="2280"/>
      <c r="P15" s="2280"/>
      <c r="Q15" s="2280"/>
      <c r="R15" s="2280"/>
      <c r="S15" s="2280"/>
    </row>
    <row r="16" spans="1:19" ht="9" customHeight="1" thickBot="1">
      <c r="A16" s="2003" t="s">
        <v>1194</v>
      </c>
      <c r="B16" s="2006">
        <v>24.0471</v>
      </c>
      <c r="C16" s="2006">
        <v>18.758900000000001</v>
      </c>
      <c r="D16" s="2279">
        <v>19.9133</v>
      </c>
      <c r="E16" s="2279"/>
      <c r="F16" s="2006">
        <v>31.366199999999999</v>
      </c>
      <c r="G16" s="2279">
        <v>27.9496</v>
      </c>
      <c r="H16" s="2279"/>
      <c r="I16" s="2006">
        <v>23.810400000000001</v>
      </c>
      <c r="J16" s="2006">
        <v>26.937799999999999</v>
      </c>
      <c r="K16" s="2006">
        <v>26.038900000000002</v>
      </c>
      <c r="L16" s="2279">
        <v>33.740499999999997</v>
      </c>
      <c r="M16" s="2279"/>
      <c r="N16" s="2006">
        <v>24.538799999999998</v>
      </c>
      <c r="O16" s="2006">
        <v>26.760899999999999</v>
      </c>
      <c r="P16" s="2006">
        <v>13.326599999999999</v>
      </c>
      <c r="R16" s="2277">
        <v>297.18900000000002</v>
      </c>
      <c r="S16" s="2277"/>
    </row>
    <row r="17" spans="1:19" ht="9" customHeight="1" thickBot="1">
      <c r="B17" s="2006">
        <v>6.8978999999999999</v>
      </c>
      <c r="C17" s="2006"/>
      <c r="D17" s="2279"/>
      <c r="E17" s="2279"/>
      <c r="F17" s="2006"/>
      <c r="G17" s="2279"/>
      <c r="H17" s="2279"/>
      <c r="I17" s="2006"/>
      <c r="J17" s="2006"/>
      <c r="K17" s="2006"/>
      <c r="L17" s="2279"/>
      <c r="M17" s="2279"/>
      <c r="N17" s="2006"/>
      <c r="O17" s="2006"/>
      <c r="P17" s="2006"/>
      <c r="R17" s="2277">
        <v>6.8978999999999999</v>
      </c>
      <c r="S17" s="2277"/>
    </row>
    <row r="18" spans="1:19" ht="10.5" customHeight="1" thickBot="1">
      <c r="A18" s="2003" t="s">
        <v>1457</v>
      </c>
      <c r="B18" s="2006">
        <v>24.045000000000002</v>
      </c>
      <c r="C18" s="2006">
        <v>18.6509</v>
      </c>
      <c r="D18" s="2279">
        <v>19.911999999999999</v>
      </c>
      <c r="E18" s="2279"/>
      <c r="F18" s="2006">
        <v>31.364000000000001</v>
      </c>
      <c r="G18" s="2279">
        <v>27.944299999999998</v>
      </c>
      <c r="H18" s="2279"/>
      <c r="I18" s="2006">
        <v>22.759</v>
      </c>
      <c r="J18" s="2006">
        <v>26.683299999999999</v>
      </c>
      <c r="K18" s="2006">
        <v>25.994499999999999</v>
      </c>
      <c r="L18" s="2279">
        <v>33.4895</v>
      </c>
      <c r="M18" s="2279"/>
      <c r="N18" s="2006">
        <v>24.454499999999999</v>
      </c>
      <c r="O18" s="2006">
        <v>26.630299999999998</v>
      </c>
      <c r="P18" s="2006">
        <v>13.179399999999999</v>
      </c>
      <c r="R18" s="2277">
        <v>295.10669999999999</v>
      </c>
      <c r="S18" s="2277"/>
    </row>
    <row r="19" spans="1:19" ht="9" customHeight="1" thickBot="1">
      <c r="B19" s="2006">
        <v>6.8072999999999997</v>
      </c>
      <c r="C19" s="2006"/>
      <c r="D19" s="2279"/>
      <c r="E19" s="2279"/>
      <c r="F19" s="2006"/>
      <c r="G19" s="2279"/>
      <c r="H19" s="2279"/>
      <c r="I19" s="2006"/>
      <c r="J19" s="2006"/>
      <c r="K19" s="2006"/>
      <c r="L19" s="2279"/>
      <c r="M19" s="2279"/>
      <c r="N19" s="2006"/>
      <c r="O19" s="2006"/>
      <c r="P19" s="2006"/>
      <c r="R19" s="2277">
        <v>6.8072999999999997</v>
      </c>
      <c r="S19" s="2277"/>
    </row>
    <row r="20" spans="1:19" ht="10.5" customHeight="1">
      <c r="A20" s="2280" t="s">
        <v>1487</v>
      </c>
      <c r="B20" s="2280"/>
      <c r="C20" s="2280"/>
      <c r="D20" s="2280"/>
      <c r="E20" s="2280"/>
      <c r="F20" s="2280"/>
      <c r="G20" s="2280"/>
      <c r="H20" s="2280"/>
      <c r="I20" s="2280"/>
      <c r="J20" s="2280"/>
      <c r="K20" s="2280"/>
      <c r="L20" s="2280"/>
      <c r="M20" s="2280"/>
      <c r="N20" s="2280"/>
      <c r="O20" s="2280"/>
      <c r="P20" s="2280"/>
      <c r="Q20" s="2280"/>
      <c r="R20" s="2280"/>
      <c r="S20" s="2280"/>
    </row>
    <row r="21" spans="1:19" ht="9" customHeight="1" thickBot="1">
      <c r="A21" s="2003" t="s">
        <v>1194</v>
      </c>
      <c r="B21" s="2006">
        <v>402.3578</v>
      </c>
      <c r="C21" s="2006">
        <v>419.99930000000001</v>
      </c>
      <c r="D21" s="2279">
        <v>504.298</v>
      </c>
      <c r="E21" s="2279"/>
      <c r="F21" s="2006">
        <v>417.25319999999999</v>
      </c>
      <c r="G21" s="2279">
        <v>378.48039999999997</v>
      </c>
      <c r="H21" s="2279"/>
      <c r="I21" s="2006">
        <v>288.33120000000002</v>
      </c>
      <c r="J21" s="2006">
        <v>270.70519999999999</v>
      </c>
      <c r="K21" s="2006">
        <v>298.23660000000001</v>
      </c>
      <c r="L21" s="2279">
        <v>286.2047</v>
      </c>
      <c r="M21" s="2279"/>
      <c r="N21" s="2006">
        <v>268.03019999999998</v>
      </c>
      <c r="O21" s="2006">
        <v>249.44669999999999</v>
      </c>
      <c r="P21" s="2006">
        <v>247.45859999999999</v>
      </c>
      <c r="R21" s="2277">
        <v>4030.8018999999999</v>
      </c>
      <c r="S21" s="2277"/>
    </row>
    <row r="22" spans="1:19" ht="9" customHeight="1" thickBot="1">
      <c r="B22" s="2006">
        <v>191.9042</v>
      </c>
      <c r="C22" s="2006"/>
      <c r="D22" s="2279"/>
      <c r="E22" s="2279"/>
      <c r="F22" s="2006"/>
      <c r="G22" s="2279"/>
      <c r="H22" s="2279"/>
      <c r="I22" s="2006"/>
      <c r="J22" s="2006"/>
      <c r="K22" s="2006"/>
      <c r="L22" s="2279"/>
      <c r="M22" s="2279"/>
      <c r="N22" s="2006"/>
      <c r="O22" s="2006"/>
      <c r="P22" s="2006"/>
      <c r="R22" s="2277">
        <v>191.9042</v>
      </c>
      <c r="S22" s="2277"/>
    </row>
    <row r="23" spans="1:19" ht="10.5" customHeight="1" thickBot="1">
      <c r="A23" s="2003" t="s">
        <v>1457</v>
      </c>
      <c r="B23" s="2006">
        <v>399.2878</v>
      </c>
      <c r="C23" s="2006">
        <v>409.27460000000002</v>
      </c>
      <c r="D23" s="2279">
        <v>486.3143</v>
      </c>
      <c r="E23" s="2279"/>
      <c r="F23" s="2006">
        <v>376.36059999999998</v>
      </c>
      <c r="G23" s="2279">
        <v>365.98849999999999</v>
      </c>
      <c r="H23" s="2279"/>
      <c r="I23" s="2006">
        <v>278.59989999999999</v>
      </c>
      <c r="J23" s="2006">
        <v>263.08580000000001</v>
      </c>
      <c r="K23" s="2006">
        <v>290.96319999999997</v>
      </c>
      <c r="L23" s="2279">
        <v>282.35500000000002</v>
      </c>
      <c r="M23" s="2279"/>
      <c r="N23" s="2006">
        <v>263.75959999999998</v>
      </c>
      <c r="O23" s="2006">
        <v>248.15450000000001</v>
      </c>
      <c r="P23" s="2006">
        <v>246.37370000000001</v>
      </c>
      <c r="R23" s="2277">
        <v>3910.5174999999999</v>
      </c>
      <c r="S23" s="2277"/>
    </row>
    <row r="24" spans="1:19" ht="9" customHeight="1" thickBot="1">
      <c r="B24" s="2006">
        <v>191.60939999999999</v>
      </c>
      <c r="C24" s="2006"/>
      <c r="D24" s="2279"/>
      <c r="E24" s="2279"/>
      <c r="F24" s="2006"/>
      <c r="G24" s="2279"/>
      <c r="H24" s="2279"/>
      <c r="I24" s="2006"/>
      <c r="J24" s="2006"/>
      <c r="K24" s="2006"/>
      <c r="L24" s="2279"/>
      <c r="M24" s="2279"/>
      <c r="N24" s="2006"/>
      <c r="O24" s="2006"/>
      <c r="P24" s="2006"/>
      <c r="R24" s="2277">
        <v>191.60939999999999</v>
      </c>
      <c r="S24" s="2277"/>
    </row>
    <row r="25" spans="1:19" ht="10.5" customHeight="1">
      <c r="A25" s="2280" t="s">
        <v>1459</v>
      </c>
      <c r="B25" s="2280"/>
      <c r="C25" s="2280"/>
      <c r="D25" s="2280"/>
      <c r="E25" s="2280"/>
      <c r="F25" s="2280"/>
      <c r="G25" s="2280"/>
      <c r="H25" s="2280"/>
      <c r="I25" s="2280"/>
      <c r="J25" s="2280"/>
      <c r="K25" s="2280"/>
      <c r="L25" s="2280"/>
      <c r="M25" s="2280"/>
      <c r="N25" s="2280"/>
      <c r="O25" s="2280"/>
      <c r="P25" s="2280"/>
      <c r="Q25" s="2280"/>
      <c r="R25" s="2280"/>
      <c r="S25" s="2280"/>
    </row>
    <row r="26" spans="1:19" ht="9" customHeight="1" thickBot="1">
      <c r="A26" s="2003" t="s">
        <v>1194</v>
      </c>
      <c r="B26" s="2006">
        <v>9.9242000000000008</v>
      </c>
      <c r="C26" s="2006">
        <v>11.855499999999999</v>
      </c>
      <c r="D26" s="2279">
        <v>10.9803</v>
      </c>
      <c r="E26" s="2279"/>
      <c r="F26" s="2006">
        <v>11.289099999999999</v>
      </c>
      <c r="G26" s="2279">
        <v>12.3627</v>
      </c>
      <c r="H26" s="2279"/>
      <c r="I26" s="2006">
        <v>11.2026</v>
      </c>
      <c r="J26" s="2006">
        <v>14.8156</v>
      </c>
      <c r="K26" s="2006">
        <v>14.8531</v>
      </c>
      <c r="L26" s="2279">
        <v>15.526899999999999</v>
      </c>
      <c r="M26" s="2279"/>
      <c r="N26" s="2006">
        <v>14.618499999999999</v>
      </c>
      <c r="O26" s="2006">
        <v>15.7422</v>
      </c>
      <c r="P26" s="2006">
        <v>13.617800000000001</v>
      </c>
      <c r="R26" s="2277">
        <v>156.7885</v>
      </c>
      <c r="S26" s="2277"/>
    </row>
    <row r="27" spans="1:19" ht="9" customHeight="1" thickBot="1">
      <c r="B27" s="2006">
        <v>16.674800000000001</v>
      </c>
      <c r="C27" s="2006"/>
      <c r="D27" s="2279"/>
      <c r="E27" s="2279"/>
      <c r="F27" s="2006"/>
      <c r="G27" s="2279"/>
      <c r="H27" s="2279"/>
      <c r="I27" s="2006"/>
      <c r="J27" s="2006"/>
      <c r="K27" s="2006"/>
      <c r="L27" s="2279"/>
      <c r="M27" s="2279"/>
      <c r="N27" s="2006"/>
      <c r="O27" s="2006"/>
      <c r="P27" s="2006"/>
      <c r="R27" s="2277">
        <v>16.674800000000001</v>
      </c>
      <c r="S27" s="2277"/>
    </row>
    <row r="28" spans="1:19" ht="10.5" customHeight="1" thickBot="1">
      <c r="A28" s="2003" t="s">
        <v>1457</v>
      </c>
      <c r="B28" s="2006">
        <v>8.9590999999999994</v>
      </c>
      <c r="C28" s="2006">
        <v>11.397500000000001</v>
      </c>
      <c r="D28" s="2279">
        <v>10.5601</v>
      </c>
      <c r="E28" s="2279"/>
      <c r="F28" s="2006">
        <v>10.702</v>
      </c>
      <c r="G28" s="2279">
        <v>11.6416</v>
      </c>
      <c r="H28" s="2279"/>
      <c r="I28" s="2006">
        <v>10.586399999999999</v>
      </c>
      <c r="J28" s="2006">
        <v>13.531000000000001</v>
      </c>
      <c r="K28" s="2006">
        <v>14.0152</v>
      </c>
      <c r="L28" s="2279">
        <v>14.3789</v>
      </c>
      <c r="M28" s="2279"/>
      <c r="N28" s="2006">
        <v>13.778</v>
      </c>
      <c r="O28" s="2006">
        <v>14.5603</v>
      </c>
      <c r="P28" s="2006">
        <v>12.5908</v>
      </c>
      <c r="R28" s="2277">
        <v>146.70089999999999</v>
      </c>
      <c r="S28" s="2277"/>
    </row>
    <row r="29" spans="1:19" ht="9" customHeight="1" thickBot="1">
      <c r="B29" s="2006">
        <v>15.421099999999999</v>
      </c>
      <c r="C29" s="2006"/>
      <c r="D29" s="2279"/>
      <c r="E29" s="2279"/>
      <c r="F29" s="2006"/>
      <c r="G29" s="2279"/>
      <c r="H29" s="2279"/>
      <c r="I29" s="2006"/>
      <c r="J29" s="2006"/>
      <c r="K29" s="2006"/>
      <c r="L29" s="2279"/>
      <c r="M29" s="2279"/>
      <c r="N29" s="2006"/>
      <c r="O29" s="2006"/>
      <c r="P29" s="2006"/>
      <c r="R29" s="2277">
        <v>15.421099999999999</v>
      </c>
      <c r="S29" s="2277"/>
    </row>
    <row r="30" spans="1:19" ht="10.5" customHeight="1">
      <c r="A30" s="2280" t="s">
        <v>1488</v>
      </c>
      <c r="B30" s="2280"/>
      <c r="C30" s="2280"/>
      <c r="D30" s="2280"/>
      <c r="E30" s="2280"/>
      <c r="F30" s="2280"/>
      <c r="G30" s="2280"/>
      <c r="H30" s="2280"/>
      <c r="I30" s="2280"/>
      <c r="J30" s="2280"/>
      <c r="K30" s="2280"/>
      <c r="L30" s="2280"/>
      <c r="M30" s="2280"/>
      <c r="N30" s="2280"/>
      <c r="O30" s="2280"/>
      <c r="P30" s="2280"/>
      <c r="Q30" s="2280"/>
      <c r="R30" s="2280"/>
      <c r="S30" s="2280"/>
    </row>
    <row r="31" spans="1:19" ht="9" customHeight="1" thickBot="1">
      <c r="A31" s="2003" t="s">
        <v>1194</v>
      </c>
      <c r="B31" s="2006">
        <v>31.172699999999999</v>
      </c>
      <c r="C31" s="2006">
        <v>26.508199999999999</v>
      </c>
      <c r="D31" s="2279">
        <v>25.8779</v>
      </c>
      <c r="E31" s="2279"/>
      <c r="F31" s="2006">
        <v>26.1172</v>
      </c>
      <c r="G31" s="2279">
        <v>24.568200000000001</v>
      </c>
      <c r="H31" s="2279"/>
      <c r="I31" s="2006">
        <v>29.0855</v>
      </c>
      <c r="J31" s="2006">
        <v>28.709900000000001</v>
      </c>
      <c r="K31" s="2006">
        <v>27.139399999999998</v>
      </c>
      <c r="L31" s="2279">
        <v>27.587</v>
      </c>
      <c r="M31" s="2279"/>
      <c r="N31" s="2006">
        <v>30.274899999999999</v>
      </c>
      <c r="O31" s="2006">
        <v>30.3932</v>
      </c>
      <c r="P31" s="2006">
        <v>28.1754</v>
      </c>
      <c r="R31" s="2277">
        <v>335.60950000000003</v>
      </c>
      <c r="S31" s="2277"/>
    </row>
    <row r="32" spans="1:19" ht="9" customHeight="1" thickBot="1">
      <c r="B32" s="2006">
        <v>33.087400000000002</v>
      </c>
      <c r="C32" s="2006"/>
      <c r="D32" s="2279"/>
      <c r="E32" s="2279"/>
      <c r="F32" s="2006"/>
      <c r="G32" s="2279"/>
      <c r="H32" s="2279"/>
      <c r="I32" s="2006"/>
      <c r="J32" s="2006"/>
      <c r="K32" s="2006"/>
      <c r="L32" s="2279"/>
      <c r="M32" s="2279"/>
      <c r="N32" s="2006"/>
      <c r="O32" s="2006"/>
      <c r="P32" s="2006"/>
      <c r="R32" s="2277">
        <v>33.087400000000002</v>
      </c>
      <c r="S32" s="2277"/>
    </row>
    <row r="33" spans="1:19" ht="10.5" customHeight="1" thickBot="1">
      <c r="A33" s="2003" t="s">
        <v>1457</v>
      </c>
      <c r="B33" s="2006">
        <v>30.8811</v>
      </c>
      <c r="C33" s="2006">
        <v>26.3278</v>
      </c>
      <c r="D33" s="2279">
        <v>25.679600000000001</v>
      </c>
      <c r="E33" s="2279"/>
      <c r="F33" s="2006">
        <v>25.536799999999999</v>
      </c>
      <c r="G33" s="2279">
        <v>24.255400000000002</v>
      </c>
      <c r="H33" s="2279"/>
      <c r="I33" s="2006">
        <v>28.779800000000002</v>
      </c>
      <c r="J33" s="2006">
        <v>28.39</v>
      </c>
      <c r="K33" s="2006">
        <v>26.933900000000001</v>
      </c>
      <c r="L33" s="2279">
        <v>27.357600000000001</v>
      </c>
      <c r="M33" s="2279"/>
      <c r="N33" s="2006">
        <v>30.094899999999999</v>
      </c>
      <c r="O33" s="2006">
        <v>30.264199999999999</v>
      </c>
      <c r="P33" s="2006">
        <v>28.046900000000001</v>
      </c>
      <c r="R33" s="2277">
        <v>332.548</v>
      </c>
      <c r="S33" s="2277"/>
    </row>
    <row r="34" spans="1:19" ht="9" customHeight="1" thickBot="1">
      <c r="B34" s="2006">
        <v>32.9514</v>
      </c>
      <c r="C34" s="2006"/>
      <c r="D34" s="2279"/>
      <c r="E34" s="2279"/>
      <c r="F34" s="2006"/>
      <c r="G34" s="2279"/>
      <c r="H34" s="2279"/>
      <c r="I34" s="2006"/>
      <c r="J34" s="2006"/>
      <c r="K34" s="2006"/>
      <c r="L34" s="2279"/>
      <c r="M34" s="2279"/>
      <c r="N34" s="2006"/>
      <c r="O34" s="2006"/>
      <c r="P34" s="2006"/>
      <c r="R34" s="2277">
        <v>32.9514</v>
      </c>
      <c r="S34" s="2277"/>
    </row>
    <row r="35" spans="1:19" ht="11.25" customHeight="1">
      <c r="A35" s="2278" t="s">
        <v>1460</v>
      </c>
      <c r="B35" s="2278"/>
      <c r="C35" s="2278"/>
      <c r="D35" s="2278"/>
      <c r="E35" s="2278"/>
      <c r="F35" s="2278"/>
      <c r="G35" s="2278"/>
      <c r="H35" s="2278"/>
      <c r="I35" s="2278"/>
      <c r="J35" s="2278"/>
      <c r="K35" s="2278"/>
      <c r="L35" s="2278"/>
      <c r="M35" s="2278"/>
      <c r="N35" s="2278"/>
      <c r="O35" s="2278"/>
      <c r="P35" s="2278"/>
      <c r="Q35" s="2278"/>
      <c r="R35" s="2278"/>
      <c r="S35" s="2278"/>
    </row>
    <row r="36" spans="1:19" ht="9" customHeight="1" thickBot="1">
      <c r="A36" s="2003" t="s">
        <v>1194</v>
      </c>
      <c r="B36" s="2006">
        <v>498.95311700000002</v>
      </c>
      <c r="C36" s="2006">
        <v>505.88124699999997</v>
      </c>
      <c r="D36" s="2279">
        <v>587.92958199999998</v>
      </c>
      <c r="E36" s="2279"/>
      <c r="F36" s="2006">
        <v>513.18730300000004</v>
      </c>
      <c r="G36" s="2279">
        <v>469.706256</v>
      </c>
      <c r="H36" s="2279"/>
      <c r="I36" s="2006">
        <v>382.84843799999999</v>
      </c>
      <c r="J36" s="2006">
        <v>371.16781600000002</v>
      </c>
      <c r="K36" s="2006">
        <v>396.06349999999998</v>
      </c>
      <c r="L36" s="2279">
        <v>393.16857900000002</v>
      </c>
      <c r="M36" s="2279"/>
      <c r="N36" s="2006">
        <v>369.79552200000001</v>
      </c>
      <c r="O36" s="2006">
        <v>355.49993999999998</v>
      </c>
      <c r="P36" s="2006">
        <v>333.05245300000001</v>
      </c>
      <c r="R36" s="2277">
        <v>5177.253753</v>
      </c>
      <c r="S36" s="2277"/>
    </row>
    <row r="37" spans="1:19" ht="9" customHeight="1" thickBot="1">
      <c r="B37" s="2006">
        <v>284.31785500000001</v>
      </c>
      <c r="C37" s="2006"/>
      <c r="D37" s="2279"/>
      <c r="E37" s="2279"/>
      <c r="F37" s="2006"/>
      <c r="G37" s="2279"/>
      <c r="H37" s="2279"/>
      <c r="I37" s="2006"/>
      <c r="J37" s="2006"/>
      <c r="K37" s="2006"/>
      <c r="L37" s="2279"/>
      <c r="M37" s="2279"/>
      <c r="N37" s="2006"/>
      <c r="O37" s="2006"/>
      <c r="P37" s="2006"/>
      <c r="R37" s="2277">
        <v>284.31785500000001</v>
      </c>
      <c r="S37" s="2277"/>
    </row>
    <row r="38" spans="1:19" ht="10.5" customHeight="1" thickBot="1">
      <c r="A38" s="2003" t="s">
        <v>1457</v>
      </c>
      <c r="B38" s="2006">
        <v>493.99194199999999</v>
      </c>
      <c r="C38" s="2006">
        <v>494.089944</v>
      </c>
      <c r="D38" s="2279">
        <v>569.029766</v>
      </c>
      <c r="E38" s="2279"/>
      <c r="F38" s="2006">
        <v>470.38278600000001</v>
      </c>
      <c r="G38" s="2279">
        <v>455.62363199999999</v>
      </c>
      <c r="H38" s="2279"/>
      <c r="I38" s="2006">
        <v>370.69775900000002</v>
      </c>
      <c r="J38" s="2006">
        <v>361.02667000000002</v>
      </c>
      <c r="K38" s="2006">
        <v>387.29718700000001</v>
      </c>
      <c r="L38" s="2279">
        <v>387.12008200000002</v>
      </c>
      <c r="M38" s="2279"/>
      <c r="N38" s="2006">
        <v>364.00801000000001</v>
      </c>
      <c r="O38" s="2006">
        <v>352.245431</v>
      </c>
      <c r="P38" s="2006">
        <v>330.18990100000002</v>
      </c>
      <c r="R38" s="2277">
        <v>5035.7031100000004</v>
      </c>
      <c r="S38" s="2277"/>
    </row>
    <row r="39" spans="1:19" ht="9" customHeight="1" thickBot="1">
      <c r="B39" s="2006">
        <v>281.98018200000001</v>
      </c>
      <c r="C39" s="2006"/>
      <c r="D39" s="2279"/>
      <c r="E39" s="2279"/>
      <c r="F39" s="2006"/>
      <c r="G39" s="2279"/>
      <c r="H39" s="2279"/>
      <c r="I39" s="2006"/>
      <c r="J39" s="2006"/>
      <c r="K39" s="2006"/>
      <c r="L39" s="2279"/>
      <c r="M39" s="2279"/>
      <c r="N39" s="2006"/>
      <c r="O39" s="2006"/>
      <c r="P39" s="2006"/>
      <c r="R39" s="2277">
        <v>281.98018200000001</v>
      </c>
      <c r="S39" s="2277"/>
    </row>
    <row r="40" spans="1:19" ht="11.25" customHeight="1">
      <c r="A40" s="2278" t="s">
        <v>1462</v>
      </c>
      <c r="B40" s="2278"/>
      <c r="C40" s="2278"/>
      <c r="D40" s="2278"/>
      <c r="E40" s="2278"/>
      <c r="F40" s="2278"/>
      <c r="G40" s="2278"/>
      <c r="H40" s="2278"/>
      <c r="I40" s="2278"/>
      <c r="J40" s="2278"/>
      <c r="K40" s="2278"/>
      <c r="L40" s="2278"/>
      <c r="M40" s="2278"/>
      <c r="N40" s="2278"/>
      <c r="O40" s="2278"/>
      <c r="P40" s="2278"/>
      <c r="Q40" s="2278"/>
      <c r="R40" s="2278"/>
      <c r="S40" s="2278"/>
    </row>
    <row r="41" spans="1:19" ht="9" customHeight="1" thickBot="1">
      <c r="A41" s="2003" t="s">
        <v>1194</v>
      </c>
      <c r="B41" s="2006">
        <v>33.026308</v>
      </c>
      <c r="C41" s="2006">
        <v>53.159357999999997</v>
      </c>
      <c r="D41" s="2279">
        <v>58.078778</v>
      </c>
      <c r="E41" s="2279"/>
      <c r="F41" s="2006">
        <v>107.32557799999999</v>
      </c>
      <c r="G41" s="2279">
        <v>41.138598000000002</v>
      </c>
      <c r="H41" s="2279"/>
      <c r="I41" s="2006">
        <v>35.996304000000002</v>
      </c>
      <c r="J41" s="2006">
        <v>29.80761</v>
      </c>
      <c r="K41" s="2006">
        <v>34.780830000000002</v>
      </c>
      <c r="L41" s="2279">
        <v>29.935224000000002</v>
      </c>
      <c r="M41" s="2279"/>
      <c r="N41" s="2006">
        <v>37.660989999999998</v>
      </c>
      <c r="O41" s="2006">
        <v>33.381498000000001</v>
      </c>
      <c r="P41" s="2006">
        <v>26.016995999999999</v>
      </c>
      <c r="R41" s="2277">
        <v>520.30807200000004</v>
      </c>
      <c r="S41" s="2277"/>
    </row>
    <row r="42" spans="1:19" ht="9" customHeight="1" thickBot="1">
      <c r="B42" s="2006">
        <v>17.890965999999999</v>
      </c>
      <c r="C42" s="2006"/>
      <c r="D42" s="2279"/>
      <c r="E42" s="2279"/>
      <c r="F42" s="2006"/>
      <c r="G42" s="2279"/>
      <c r="H42" s="2279"/>
      <c r="I42" s="2006"/>
      <c r="J42" s="2006"/>
      <c r="K42" s="2006"/>
      <c r="L42" s="2279"/>
      <c r="M42" s="2279"/>
      <c r="N42" s="2006"/>
      <c r="O42" s="2006"/>
      <c r="P42" s="2006"/>
      <c r="R42" s="2277">
        <v>17.890965999999999</v>
      </c>
      <c r="S42" s="2277"/>
    </row>
    <row r="43" spans="1:19" ht="10.5" customHeight="1" thickBot="1">
      <c r="A43" s="2003" t="s">
        <v>1457</v>
      </c>
      <c r="B43" s="2006">
        <v>33.009811999999997</v>
      </c>
      <c r="C43" s="2006">
        <v>53.156098</v>
      </c>
      <c r="D43" s="2279">
        <v>58.030327999999997</v>
      </c>
      <c r="E43" s="2279"/>
      <c r="F43" s="2006">
        <v>107.317228</v>
      </c>
      <c r="G43" s="2279">
        <v>41.088298000000002</v>
      </c>
      <c r="H43" s="2279"/>
      <c r="I43" s="2006">
        <v>35.994653999999997</v>
      </c>
      <c r="J43" s="2006">
        <v>29.746289999999998</v>
      </c>
      <c r="K43" s="2006">
        <v>34.777099999999997</v>
      </c>
      <c r="L43" s="2279">
        <v>29.923776</v>
      </c>
      <c r="M43" s="2279"/>
      <c r="N43" s="2006">
        <v>37.655099999999997</v>
      </c>
      <c r="O43" s="2006">
        <v>32.653717999999998</v>
      </c>
      <c r="P43" s="2006">
        <v>26.013596</v>
      </c>
      <c r="R43" s="2277">
        <v>519.36599799999999</v>
      </c>
      <c r="S43" s="2277"/>
    </row>
    <row r="44" spans="1:19" ht="9" customHeight="1" thickBot="1">
      <c r="B44" s="2006">
        <v>17.735906</v>
      </c>
      <c r="C44" s="2006"/>
      <c r="D44" s="2279"/>
      <c r="E44" s="2279"/>
      <c r="F44" s="2006"/>
      <c r="G44" s="2279"/>
      <c r="H44" s="2279"/>
      <c r="I44" s="2006"/>
      <c r="J44" s="2006"/>
      <c r="K44" s="2006"/>
      <c r="L44" s="2279"/>
      <c r="M44" s="2279"/>
      <c r="N44" s="2006"/>
      <c r="O44" s="2006"/>
      <c r="P44" s="2006"/>
      <c r="R44" s="2277">
        <v>17.735906</v>
      </c>
      <c r="S44" s="2277"/>
    </row>
    <row r="45" spans="1:19" ht="10.5" customHeight="1">
      <c r="A45" s="2280" t="s">
        <v>151</v>
      </c>
      <c r="B45" s="2280"/>
      <c r="C45" s="2280"/>
      <c r="D45" s="2280"/>
      <c r="E45" s="2280"/>
      <c r="F45" s="2280"/>
      <c r="G45" s="2280"/>
      <c r="H45" s="2280"/>
      <c r="I45" s="2280"/>
      <c r="J45" s="2280"/>
      <c r="K45" s="2280"/>
      <c r="L45" s="2280"/>
      <c r="M45" s="2280"/>
      <c r="N45" s="2280"/>
      <c r="O45" s="2280"/>
      <c r="P45" s="2280"/>
      <c r="Q45" s="2280"/>
      <c r="R45" s="2280"/>
      <c r="S45" s="2280"/>
    </row>
    <row r="46" spans="1:19" ht="9" customHeight="1" thickBot="1">
      <c r="A46" s="2003" t="s">
        <v>1194</v>
      </c>
      <c r="B46" s="2006">
        <v>139.0308</v>
      </c>
      <c r="C46" s="2006">
        <v>61.192399999999999</v>
      </c>
      <c r="D46" s="2279">
        <v>68.887500000000003</v>
      </c>
      <c r="E46" s="2279"/>
      <c r="F46" s="2006">
        <v>65.504199999999997</v>
      </c>
      <c r="G46" s="2279">
        <v>75.983099999999993</v>
      </c>
      <c r="H46" s="2279"/>
      <c r="I46" s="2006">
        <v>60.349400000000003</v>
      </c>
      <c r="J46" s="2006">
        <v>58.51</v>
      </c>
      <c r="K46" s="2006">
        <v>54.5276</v>
      </c>
      <c r="L46" s="2279">
        <v>79.829400000000007</v>
      </c>
      <c r="M46" s="2279"/>
      <c r="N46" s="2006">
        <v>82.743799999999993</v>
      </c>
      <c r="O46" s="2006">
        <v>65.280100000000004</v>
      </c>
      <c r="P46" s="2006">
        <v>91.732200000000006</v>
      </c>
      <c r="R46" s="2277">
        <v>903.57050000000004</v>
      </c>
      <c r="S46" s="2277"/>
    </row>
    <row r="47" spans="1:19" ht="9" customHeight="1" thickBot="1">
      <c r="B47" s="2006">
        <v>90.910799999999995</v>
      </c>
      <c r="C47" s="2006"/>
      <c r="D47" s="2279"/>
      <c r="E47" s="2279"/>
      <c r="F47" s="2006"/>
      <c r="G47" s="2279"/>
      <c r="H47" s="2279"/>
      <c r="I47" s="2006"/>
      <c r="J47" s="2006"/>
      <c r="K47" s="2006"/>
      <c r="L47" s="2279"/>
      <c r="M47" s="2279"/>
      <c r="N47" s="2006"/>
      <c r="O47" s="2006"/>
      <c r="P47" s="2006"/>
      <c r="R47" s="2277">
        <v>90.910799999999995</v>
      </c>
      <c r="S47" s="2277"/>
    </row>
    <row r="48" spans="1:19" ht="10.5" customHeight="1" thickBot="1">
      <c r="A48" s="2003" t="s">
        <v>1457</v>
      </c>
      <c r="B48" s="2006">
        <v>132.83940000000001</v>
      </c>
      <c r="C48" s="2006">
        <v>61.056899999999999</v>
      </c>
      <c r="D48" s="2279">
        <v>64.470500000000001</v>
      </c>
      <c r="E48" s="2279"/>
      <c r="F48" s="2006">
        <v>57.321899999999999</v>
      </c>
      <c r="G48" s="2279">
        <v>73.007599999999996</v>
      </c>
      <c r="H48" s="2279"/>
      <c r="I48" s="2006">
        <v>55.3262</v>
      </c>
      <c r="J48" s="2006">
        <v>57.085500000000003</v>
      </c>
      <c r="K48" s="2006">
        <v>51.546700000000001</v>
      </c>
      <c r="L48" s="2279">
        <v>76.5976</v>
      </c>
      <c r="M48" s="2279"/>
      <c r="N48" s="2006">
        <v>78.497699999999995</v>
      </c>
      <c r="O48" s="2006">
        <v>64.327699999999993</v>
      </c>
      <c r="P48" s="2006">
        <v>91.717699999999994</v>
      </c>
      <c r="R48" s="2277">
        <v>863.79539999999997</v>
      </c>
      <c r="S48" s="2277"/>
    </row>
    <row r="49" spans="1:19" ht="9" customHeight="1" thickBot="1">
      <c r="B49" s="2006">
        <v>90.822199999999995</v>
      </c>
      <c r="C49" s="2006"/>
      <c r="D49" s="2279"/>
      <c r="E49" s="2279"/>
      <c r="F49" s="2006"/>
      <c r="G49" s="2279"/>
      <c r="H49" s="2279"/>
      <c r="I49" s="2006"/>
      <c r="J49" s="2006"/>
      <c r="K49" s="2006"/>
      <c r="L49" s="2279"/>
      <c r="M49" s="2279"/>
      <c r="N49" s="2006"/>
      <c r="O49" s="2006"/>
      <c r="P49" s="2006"/>
      <c r="R49" s="2277">
        <v>90.822199999999995</v>
      </c>
      <c r="S49" s="2277"/>
    </row>
    <row r="50" spans="1:19" ht="10.5" customHeight="1">
      <c r="A50" s="2280" t="s">
        <v>152</v>
      </c>
      <c r="B50" s="2280"/>
      <c r="C50" s="2280"/>
      <c r="D50" s="2280"/>
      <c r="E50" s="2280"/>
      <c r="F50" s="2280"/>
      <c r="G50" s="2280"/>
      <c r="H50" s="2280"/>
      <c r="I50" s="2280"/>
      <c r="J50" s="2280"/>
      <c r="K50" s="2280"/>
      <c r="L50" s="2280"/>
      <c r="M50" s="2280"/>
      <c r="N50" s="2280"/>
      <c r="O50" s="2280"/>
      <c r="P50" s="2280"/>
      <c r="Q50" s="2280"/>
      <c r="R50" s="2280"/>
      <c r="S50" s="2280"/>
    </row>
    <row r="51" spans="1:19" ht="9" customHeight="1" thickBot="1">
      <c r="A51" s="2003" t="s">
        <v>1194</v>
      </c>
      <c r="B51" s="2006">
        <v>31.181100000000001</v>
      </c>
      <c r="C51" s="2006">
        <v>33.643799999999999</v>
      </c>
      <c r="D51" s="2279">
        <v>41.989800000000002</v>
      </c>
      <c r="E51" s="2279"/>
      <c r="F51" s="2006">
        <v>51.7316</v>
      </c>
      <c r="G51" s="2279">
        <v>46.758099999999999</v>
      </c>
      <c r="H51" s="2279"/>
      <c r="I51" s="2006">
        <v>41.5608</v>
      </c>
      <c r="J51" s="2006">
        <v>43.433999999999997</v>
      </c>
      <c r="K51" s="2006">
        <v>44.308399999999999</v>
      </c>
      <c r="L51" s="2279">
        <v>46.261600000000001</v>
      </c>
      <c r="M51" s="2279"/>
      <c r="N51" s="2006">
        <v>34.18</v>
      </c>
      <c r="O51" s="2006">
        <v>41.764600000000002</v>
      </c>
      <c r="P51" s="2006">
        <v>37.2258</v>
      </c>
      <c r="R51" s="2277">
        <v>494.03960000000001</v>
      </c>
      <c r="S51" s="2277"/>
    </row>
    <row r="52" spans="1:19" ht="9" customHeight="1" thickBot="1">
      <c r="B52" s="2006">
        <v>34.498800000000003</v>
      </c>
      <c r="C52" s="2006"/>
      <c r="D52" s="2279"/>
      <c r="E52" s="2279"/>
      <c r="F52" s="2006"/>
      <c r="G52" s="2279"/>
      <c r="H52" s="2279"/>
      <c r="I52" s="2006"/>
      <c r="J52" s="2006"/>
      <c r="K52" s="2006"/>
      <c r="L52" s="2279"/>
      <c r="M52" s="2279"/>
      <c r="N52" s="2006"/>
      <c r="O52" s="2006"/>
      <c r="P52" s="2006"/>
      <c r="R52" s="2277">
        <v>34.498800000000003</v>
      </c>
      <c r="S52" s="2277"/>
    </row>
    <row r="53" spans="1:19" ht="10.5" customHeight="1" thickBot="1">
      <c r="A53" s="2003" t="s">
        <v>1457</v>
      </c>
      <c r="B53" s="2006">
        <v>30.915700000000001</v>
      </c>
      <c r="C53" s="2006">
        <v>33.643599999999999</v>
      </c>
      <c r="D53" s="2279">
        <v>41.989600000000003</v>
      </c>
      <c r="E53" s="2279"/>
      <c r="F53" s="2006">
        <v>51.686100000000003</v>
      </c>
      <c r="G53" s="2279">
        <v>46.267400000000002</v>
      </c>
      <c r="H53" s="2279"/>
      <c r="I53" s="2006">
        <v>41.3354</v>
      </c>
      <c r="J53" s="2006">
        <v>43.046300000000002</v>
      </c>
      <c r="K53" s="2006">
        <v>43.366900000000001</v>
      </c>
      <c r="L53" s="2279">
        <v>44.885800000000003</v>
      </c>
      <c r="M53" s="2279"/>
      <c r="N53" s="2006">
        <v>33.634700000000002</v>
      </c>
      <c r="O53" s="2006">
        <v>41.0642</v>
      </c>
      <c r="P53" s="2006">
        <v>36.849800000000002</v>
      </c>
      <c r="R53" s="2277">
        <v>488.68549999999999</v>
      </c>
      <c r="S53" s="2277"/>
    </row>
    <row r="54" spans="1:19" ht="9" customHeight="1" thickBot="1">
      <c r="B54" s="2006">
        <v>34.030999999999999</v>
      </c>
      <c r="C54" s="2006"/>
      <c r="D54" s="2279"/>
      <c r="E54" s="2279"/>
      <c r="F54" s="2006"/>
      <c r="G54" s="2279"/>
      <c r="H54" s="2279"/>
      <c r="I54" s="2006"/>
      <c r="J54" s="2006"/>
      <c r="K54" s="2006"/>
      <c r="L54" s="2279"/>
      <c r="M54" s="2279"/>
      <c r="N54" s="2006"/>
      <c r="O54" s="2006"/>
      <c r="P54" s="2006"/>
      <c r="R54" s="2277">
        <v>34.030999999999999</v>
      </c>
      <c r="S54" s="2277"/>
    </row>
    <row r="55" spans="1:19" ht="10.5" customHeight="1">
      <c r="A55" s="2280" t="s">
        <v>1489</v>
      </c>
      <c r="B55" s="2280"/>
      <c r="C55" s="2280"/>
      <c r="D55" s="2280"/>
      <c r="E55" s="2280"/>
      <c r="F55" s="2280"/>
      <c r="G55" s="2280"/>
      <c r="H55" s="2280"/>
      <c r="I55" s="2280"/>
      <c r="J55" s="2280"/>
      <c r="K55" s="2280"/>
      <c r="L55" s="2280"/>
      <c r="M55" s="2280"/>
      <c r="N55" s="2280"/>
      <c r="O55" s="2280"/>
      <c r="P55" s="2280"/>
      <c r="Q55" s="2280"/>
      <c r="R55" s="2280"/>
      <c r="S55" s="2280"/>
    </row>
    <row r="56" spans="1:19" ht="9" customHeight="1" thickBot="1">
      <c r="A56" s="2003" t="s">
        <v>1194</v>
      </c>
      <c r="B56" s="2006">
        <v>293.85129999999998</v>
      </c>
      <c r="C56" s="2006">
        <v>140.4742</v>
      </c>
      <c r="D56" s="2279">
        <v>157.51820000000001</v>
      </c>
      <c r="E56" s="2279"/>
      <c r="F56" s="2006">
        <v>182.8537</v>
      </c>
      <c r="G56" s="2279">
        <v>292.44979999999998</v>
      </c>
      <c r="H56" s="2279"/>
      <c r="I56" s="2006">
        <v>221.9632</v>
      </c>
      <c r="J56" s="2006">
        <v>229.6377</v>
      </c>
      <c r="K56" s="2006">
        <v>176.3417</v>
      </c>
      <c r="L56" s="2279">
        <v>148.1225</v>
      </c>
      <c r="M56" s="2279"/>
      <c r="N56" s="2006">
        <v>146.4265</v>
      </c>
      <c r="O56" s="2006">
        <v>86.702600000000004</v>
      </c>
      <c r="P56" s="2006">
        <v>124.8087</v>
      </c>
      <c r="R56" s="2277">
        <v>2201.1500999999998</v>
      </c>
      <c r="S56" s="2277"/>
    </row>
    <row r="57" spans="1:19" ht="9" customHeight="1" thickBot="1">
      <c r="B57" s="2006">
        <v>119.7967</v>
      </c>
      <c r="C57" s="2006"/>
      <c r="D57" s="2279"/>
      <c r="E57" s="2279"/>
      <c r="F57" s="2006"/>
      <c r="G57" s="2279"/>
      <c r="H57" s="2279"/>
      <c r="I57" s="2006"/>
      <c r="J57" s="2006"/>
      <c r="K57" s="2006"/>
      <c r="L57" s="2279"/>
      <c r="M57" s="2279"/>
      <c r="N57" s="2006"/>
      <c r="O57" s="2006"/>
      <c r="P57" s="2006"/>
      <c r="R57" s="2277">
        <v>119.7967</v>
      </c>
      <c r="S57" s="2277"/>
    </row>
    <row r="58" spans="1:19" ht="10.5" customHeight="1" thickBot="1">
      <c r="A58" s="2003" t="s">
        <v>1457</v>
      </c>
      <c r="B58" s="2006">
        <v>116.253</v>
      </c>
      <c r="C58" s="2006">
        <v>91.573700000000002</v>
      </c>
      <c r="D58" s="2279">
        <v>96.624600000000001</v>
      </c>
      <c r="E58" s="2279"/>
      <c r="F58" s="2006">
        <v>166.73820000000001</v>
      </c>
      <c r="G58" s="2279">
        <v>273.72730000000001</v>
      </c>
      <c r="H58" s="2279"/>
      <c r="I58" s="2006">
        <v>211.1369</v>
      </c>
      <c r="J58" s="2006">
        <v>205.76140000000001</v>
      </c>
      <c r="K58" s="2006">
        <v>148.9246</v>
      </c>
      <c r="L58" s="2279">
        <v>130.37950000000001</v>
      </c>
      <c r="M58" s="2279"/>
      <c r="N58" s="2006">
        <v>138.0264</v>
      </c>
      <c r="O58" s="2006">
        <v>73.378299999999996</v>
      </c>
      <c r="P58" s="2006">
        <v>106.9851</v>
      </c>
      <c r="R58" s="2277">
        <v>1759.509</v>
      </c>
      <c r="S58" s="2277"/>
    </row>
    <row r="59" spans="1:19" ht="9" customHeight="1" thickBot="1">
      <c r="B59" s="2006">
        <v>96.625399999999999</v>
      </c>
      <c r="C59" s="2006"/>
      <c r="D59" s="2279"/>
      <c r="E59" s="2279"/>
      <c r="F59" s="2006"/>
      <c r="G59" s="2279"/>
      <c r="H59" s="2279"/>
      <c r="I59" s="2006"/>
      <c r="J59" s="2006"/>
      <c r="K59" s="2006"/>
      <c r="L59" s="2279"/>
      <c r="M59" s="2279"/>
      <c r="N59" s="2006"/>
      <c r="O59" s="2006"/>
      <c r="P59" s="2006"/>
      <c r="R59" s="2277">
        <v>96.625399999999999</v>
      </c>
      <c r="S59" s="2277"/>
    </row>
    <row r="60" spans="1:19" ht="10.5" customHeight="1">
      <c r="A60" s="2280" t="s">
        <v>1463</v>
      </c>
      <c r="B60" s="2280"/>
      <c r="C60" s="2280"/>
      <c r="D60" s="2280"/>
      <c r="E60" s="2280"/>
      <c r="F60" s="2280"/>
      <c r="G60" s="2280"/>
      <c r="H60" s="2280"/>
      <c r="I60" s="2280"/>
      <c r="J60" s="2280"/>
      <c r="K60" s="2280"/>
      <c r="L60" s="2280"/>
      <c r="M60" s="2280"/>
      <c r="N60" s="2280"/>
      <c r="O60" s="2280"/>
      <c r="P60" s="2280"/>
      <c r="Q60" s="2280"/>
      <c r="R60" s="2280"/>
      <c r="S60" s="2280"/>
    </row>
    <row r="61" spans="1:19" ht="9" customHeight="1" thickBot="1">
      <c r="A61" s="2003" t="s">
        <v>1194</v>
      </c>
      <c r="B61" s="2008">
        <v>23.9908</v>
      </c>
      <c r="C61" s="2008">
        <v>28.416</v>
      </c>
      <c r="D61" s="2276">
        <v>23.670999999999999</v>
      </c>
      <c r="E61" s="2276"/>
      <c r="F61" s="2008">
        <v>18.568200000000001</v>
      </c>
      <c r="G61" s="2276">
        <v>17.275099999999998</v>
      </c>
      <c r="H61" s="2276"/>
      <c r="I61" s="2008">
        <v>18.296299999999999</v>
      </c>
      <c r="J61" s="2008">
        <v>19.943000000000001</v>
      </c>
      <c r="K61" s="2008">
        <v>18.670400000000001</v>
      </c>
      <c r="L61" s="2276">
        <v>16.324200000000001</v>
      </c>
      <c r="M61" s="2276"/>
      <c r="N61" s="2008">
        <v>16.504100000000001</v>
      </c>
      <c r="O61" s="2008">
        <v>18.995799999999999</v>
      </c>
      <c r="P61" s="2008">
        <v>19.174800000000001</v>
      </c>
      <c r="R61" s="2277">
        <v>239.8297</v>
      </c>
      <c r="S61" s="2277"/>
    </row>
    <row r="62" spans="1:19" ht="9" customHeight="1" thickBot="1">
      <c r="B62" s="2008">
        <v>18.690899999999999</v>
      </c>
      <c r="C62" s="2008"/>
      <c r="D62" s="2276"/>
      <c r="E62" s="2276"/>
      <c r="F62" s="2008"/>
      <c r="G62" s="2276"/>
      <c r="H62" s="2276"/>
      <c r="I62" s="2008"/>
      <c r="J62" s="2008"/>
      <c r="K62" s="2008"/>
      <c r="L62" s="2276"/>
      <c r="M62" s="2276"/>
      <c r="N62" s="2008"/>
      <c r="O62" s="2008"/>
      <c r="P62" s="2008"/>
      <c r="R62" s="2277">
        <v>18.690899999999999</v>
      </c>
      <c r="S62" s="2277"/>
    </row>
    <row r="63" spans="1:19" ht="10.5" customHeight="1" thickBot="1">
      <c r="A63" s="2003" t="s">
        <v>1457</v>
      </c>
      <c r="B63" s="2006">
        <v>23.527899999999999</v>
      </c>
      <c r="C63" s="2006">
        <v>27.604500000000002</v>
      </c>
      <c r="D63" s="2279">
        <v>23.194600000000001</v>
      </c>
      <c r="E63" s="2279"/>
      <c r="F63" s="2006">
        <v>18.1934</v>
      </c>
      <c r="G63" s="2279">
        <v>16.482500000000002</v>
      </c>
      <c r="H63" s="2279"/>
      <c r="I63" s="2006">
        <v>18.002800000000001</v>
      </c>
      <c r="J63" s="2006">
        <v>18.2745</v>
      </c>
      <c r="K63" s="2006">
        <v>16.340199999999999</v>
      </c>
      <c r="L63" s="2279">
        <v>15.3332</v>
      </c>
      <c r="M63" s="2279"/>
      <c r="N63" s="2006">
        <v>14.153499999999999</v>
      </c>
      <c r="O63" s="2006">
        <v>17.5825</v>
      </c>
      <c r="P63" s="2006">
        <v>16.018699999999999</v>
      </c>
      <c r="R63" s="2277">
        <v>224.70830000000001</v>
      </c>
      <c r="S63" s="2277"/>
    </row>
    <row r="64" spans="1:19" ht="9" customHeight="1" thickBot="1">
      <c r="B64" s="2006">
        <v>18.446000000000002</v>
      </c>
      <c r="C64" s="2006"/>
      <c r="D64" s="2279"/>
      <c r="E64" s="2279"/>
      <c r="F64" s="2006"/>
      <c r="G64" s="2279"/>
      <c r="H64" s="2279"/>
      <c r="I64" s="2006"/>
      <c r="J64" s="2006"/>
      <c r="K64" s="2006"/>
      <c r="L64" s="2279"/>
      <c r="M64" s="2279"/>
      <c r="N64" s="2006"/>
      <c r="O64" s="2006"/>
      <c r="P64" s="2006"/>
      <c r="R64" s="2277">
        <v>18.446000000000002</v>
      </c>
      <c r="S64" s="2277"/>
    </row>
    <row r="65" spans="1:19" ht="11.25" customHeight="1">
      <c r="A65" s="2278" t="s">
        <v>1490</v>
      </c>
      <c r="B65" s="2278"/>
      <c r="C65" s="2278"/>
      <c r="D65" s="2278"/>
      <c r="E65" s="2278"/>
      <c r="F65" s="2278"/>
      <c r="G65" s="2278"/>
      <c r="H65" s="2278"/>
      <c r="I65" s="2278"/>
      <c r="J65" s="2278"/>
      <c r="K65" s="2278"/>
      <c r="L65" s="2278"/>
      <c r="M65" s="2278"/>
      <c r="N65" s="2278"/>
      <c r="O65" s="2278"/>
      <c r="P65" s="2278"/>
      <c r="Q65" s="2278"/>
      <c r="R65" s="2278"/>
      <c r="S65" s="2278"/>
    </row>
    <row r="66" spans="1:19" ht="9" customHeight="1" thickBot="1">
      <c r="A66" s="2003" t="s">
        <v>1194</v>
      </c>
      <c r="B66" s="2006">
        <v>1132.180083</v>
      </c>
      <c r="C66" s="2006">
        <v>942.10316899999998</v>
      </c>
      <c r="D66" s="2279">
        <v>1048.652474</v>
      </c>
      <c r="E66" s="2279"/>
      <c r="F66" s="2006">
        <v>1062.837822</v>
      </c>
      <c r="G66" s="2279">
        <v>1010.2278690000001</v>
      </c>
      <c r="H66" s="2279"/>
      <c r="I66" s="2006">
        <v>816.00027699999998</v>
      </c>
      <c r="J66" s="2006">
        <v>818.66417100000001</v>
      </c>
      <c r="K66" s="2006">
        <v>810.91407400000003</v>
      </c>
      <c r="L66" s="2279">
        <v>784.35229900000002</v>
      </c>
      <c r="M66" s="2279"/>
      <c r="N66" s="2006">
        <v>758.30178899999999</v>
      </c>
      <c r="O66" s="2006">
        <v>673.743292</v>
      </c>
      <c r="P66" s="2006">
        <v>694.566552</v>
      </c>
      <c r="R66" s="2277">
        <v>10552.543871</v>
      </c>
      <c r="S66" s="2277"/>
    </row>
    <row r="67" spans="1:19" ht="9" customHeight="1" thickBot="1">
      <c r="B67" s="2006">
        <v>637.17452400000002</v>
      </c>
      <c r="C67" s="2006"/>
      <c r="D67" s="2279"/>
      <c r="E67" s="2279"/>
      <c r="F67" s="2006"/>
      <c r="G67" s="2279"/>
      <c r="H67" s="2279"/>
      <c r="I67" s="2006"/>
      <c r="J67" s="2006"/>
      <c r="K67" s="2006"/>
      <c r="L67" s="2279"/>
      <c r="M67" s="2279"/>
      <c r="N67" s="2006"/>
      <c r="O67" s="2006"/>
      <c r="P67" s="2006"/>
      <c r="R67" s="2277">
        <v>637.17452400000002</v>
      </c>
      <c r="S67" s="2277"/>
    </row>
    <row r="68" spans="1:19" ht="10.5" customHeight="1" thickBot="1">
      <c r="A68" s="2003" t="s">
        <v>1457</v>
      </c>
      <c r="B68" s="2008">
        <v>939.02518899999995</v>
      </c>
      <c r="C68" s="2008">
        <v>875.37173099999995</v>
      </c>
      <c r="D68" s="2276">
        <v>960.50826900000004</v>
      </c>
      <c r="E68" s="2276"/>
      <c r="F68" s="2008">
        <v>986.28022099999998</v>
      </c>
      <c r="G68" s="2276">
        <v>969.22197000000006</v>
      </c>
      <c r="H68" s="2276"/>
      <c r="I68" s="2008">
        <v>783.99006799999995</v>
      </c>
      <c r="J68" s="2008">
        <v>776.38777900000002</v>
      </c>
      <c r="K68" s="2008">
        <v>763.77448100000004</v>
      </c>
      <c r="L68" s="2276">
        <v>750.50994000000003</v>
      </c>
      <c r="M68" s="2276"/>
      <c r="N68" s="2008">
        <v>732.74239599999999</v>
      </c>
      <c r="O68" s="2008">
        <v>649.26339700000005</v>
      </c>
      <c r="P68" s="2008">
        <v>665.81889999999999</v>
      </c>
      <c r="R68" s="2277">
        <v>9852.8943409999993</v>
      </c>
      <c r="S68" s="2277"/>
    </row>
    <row r="69" spans="1:19" ht="9" customHeight="1" thickBot="1">
      <c r="B69" s="2008">
        <v>606.65190199999995</v>
      </c>
      <c r="C69" s="2008"/>
      <c r="D69" s="2276"/>
      <c r="E69" s="2276"/>
      <c r="F69" s="2008"/>
      <c r="G69" s="2276"/>
      <c r="H69" s="2276"/>
      <c r="I69" s="2008"/>
      <c r="J69" s="2008"/>
      <c r="K69" s="2008"/>
      <c r="L69" s="2276"/>
      <c r="M69" s="2276"/>
      <c r="N69" s="2008"/>
      <c r="O69" s="2008"/>
      <c r="P69" s="2008"/>
      <c r="R69" s="2277">
        <v>606.65190199999995</v>
      </c>
      <c r="S69" s="2277"/>
    </row>
    <row r="70" spans="1:19" ht="9" customHeight="1">
      <c r="A70" s="2272" t="s">
        <v>1468</v>
      </c>
      <c r="B70" s="2272"/>
      <c r="C70" s="2272"/>
      <c r="D70" s="2272"/>
      <c r="E70" s="2272"/>
      <c r="F70" s="2272"/>
      <c r="G70" s="2272"/>
      <c r="H70" s="2272"/>
      <c r="I70" s="2272"/>
      <c r="J70" s="2272"/>
      <c r="K70" s="2272"/>
      <c r="L70" s="2272"/>
      <c r="M70" s="2272"/>
      <c r="N70" s="2272"/>
      <c r="O70" s="2272"/>
      <c r="P70" s="2272"/>
      <c r="Q70" s="2272"/>
      <c r="R70" s="2272"/>
      <c r="S70" s="2272"/>
    </row>
    <row r="71" spans="1:19" ht="13.5" customHeight="1">
      <c r="A71" s="2273" t="s">
        <v>1469</v>
      </c>
      <c r="B71" s="2273"/>
      <c r="C71" s="2273"/>
      <c r="D71" s="2273"/>
    </row>
    <row r="72" spans="1:19" ht="10.5" customHeight="1">
      <c r="A72" s="2119" t="s">
        <v>1264</v>
      </c>
      <c r="H72" s="2274" t="s">
        <v>1470</v>
      </c>
      <c r="I72" s="2274"/>
      <c r="J72" s="2274"/>
      <c r="K72" s="2274"/>
      <c r="L72" s="2274"/>
      <c r="M72" s="2275" t="s">
        <v>803</v>
      </c>
      <c r="N72" s="2275"/>
      <c r="O72" s="2275"/>
      <c r="P72" s="2275"/>
      <c r="Q72" s="2275"/>
      <c r="R72" s="2275"/>
      <c r="S72" s="2275"/>
    </row>
  </sheetData>
  <mergeCells count="219">
    <mergeCell ref="B8:I8"/>
    <mergeCell ref="J8:P8"/>
    <mergeCell ref="R8:S8"/>
    <mergeCell ref="A9:S9"/>
    <mergeCell ref="D10:E10"/>
    <mergeCell ref="G10:H10"/>
    <mergeCell ref="L10:M10"/>
    <mergeCell ref="R10:S10"/>
    <mergeCell ref="A1:S1"/>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M72:S72"/>
    <mergeCell ref="D68:E68"/>
    <mergeCell ref="G68:H68"/>
    <mergeCell ref="L68:M68"/>
    <mergeCell ref="R68:S68"/>
    <mergeCell ref="D69:E69"/>
    <mergeCell ref="G69:H69"/>
    <mergeCell ref="L69:M69"/>
    <mergeCell ref="R69:S69"/>
  </mergeCells>
  <hyperlinks>
    <hyperlink ref="A72" location="'Inhaltsverzeichnis '!A1" display="Zurück zum Inhaltsverzeichnis" xr:uid="{DBBF94A6-8A71-40D1-BEB9-FB5227DDDCC3}"/>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9443E-7872-4219-9F76-160BFE780752}">
  <sheetPr>
    <tabColor rgb="FFCD3363"/>
    <outlinePr summaryBelow="0"/>
  </sheetPr>
  <dimension ref="A1:Q70"/>
  <sheetViews>
    <sheetView showGridLines="0" workbookViewId="0">
      <selection sqref="A1:Q1"/>
    </sheetView>
  </sheetViews>
  <sheetFormatPr baseColWidth="10" defaultColWidth="8" defaultRowHeight="12.75"/>
  <cols>
    <col min="1" max="1" width="7.5" style="1987" customWidth="1"/>
    <col min="2" max="2" width="6" style="1987" customWidth="1"/>
    <col min="3" max="3" width="5.625" style="1987" customWidth="1"/>
    <col min="4" max="4" width="5.75" style="1987" customWidth="1"/>
    <col min="5" max="5" width="5.625" style="1987" customWidth="1"/>
    <col min="6" max="6" width="2.25" style="1987" customWidth="1"/>
    <col min="7" max="7" width="3.5" style="1987" customWidth="1"/>
    <col min="8" max="8" width="5.625" style="1987" customWidth="1"/>
    <col min="9" max="9" width="5.75" style="1987" customWidth="1"/>
    <col min="10" max="10" width="5.625" style="1987" customWidth="1"/>
    <col min="11" max="11" width="3" style="1987" customWidth="1"/>
    <col min="12" max="12" width="2.75" style="1987" customWidth="1"/>
    <col min="13" max="13" width="5.625" style="1987" customWidth="1"/>
    <col min="14" max="14" width="5.75" style="1987" customWidth="1"/>
    <col min="15" max="15" width="5.625" style="1987" customWidth="1"/>
    <col min="16" max="16" width="7" style="1987" customWidth="1"/>
    <col min="17" max="17" width="6" style="1987" customWidth="1"/>
    <col min="18" max="16384" width="8" style="1713"/>
  </cols>
  <sheetData>
    <row r="1" spans="1:17" ht="14.25" customHeight="1">
      <c r="A1" s="2296" t="s">
        <v>1485</v>
      </c>
      <c r="B1" s="2296"/>
      <c r="C1" s="2296"/>
      <c r="D1" s="2296"/>
      <c r="E1" s="2296"/>
      <c r="F1" s="2296"/>
      <c r="G1" s="2296"/>
      <c r="H1" s="2296"/>
      <c r="I1" s="2296"/>
      <c r="J1" s="2296"/>
      <c r="K1" s="2296"/>
      <c r="L1" s="2296"/>
      <c r="M1" s="2296"/>
      <c r="N1" s="2296"/>
      <c r="O1" s="2296"/>
      <c r="P1" s="2296"/>
      <c r="Q1" s="2296"/>
    </row>
    <row r="2" spans="1:17" ht="14.25" customHeight="1">
      <c r="A2" s="2052" t="s">
        <v>1596</v>
      </c>
      <c r="B2" s="2052"/>
      <c r="C2" s="2053"/>
      <c r="D2" s="2053"/>
      <c r="E2" s="2053"/>
      <c r="F2" s="2054"/>
      <c r="G2" s="2053"/>
      <c r="H2" s="2053"/>
      <c r="I2" s="2053"/>
      <c r="J2" s="2053"/>
      <c r="K2" s="2054"/>
      <c r="L2" s="2053"/>
      <c r="M2" s="2053"/>
      <c r="N2" s="2053"/>
      <c r="O2" s="2053"/>
      <c r="P2" s="2053"/>
      <c r="Q2" s="2053"/>
    </row>
    <row r="3" spans="1:17" ht="12" customHeight="1">
      <c r="A3" s="1974"/>
      <c r="B3" s="1974"/>
      <c r="C3" s="1975"/>
      <c r="D3" s="1975"/>
      <c r="E3" s="1975"/>
      <c r="F3" s="1976"/>
      <c r="G3" s="1975"/>
      <c r="H3" s="1975"/>
      <c r="I3" s="1975"/>
      <c r="J3" s="1975"/>
      <c r="K3" s="1976"/>
      <c r="L3" s="1975"/>
      <c r="M3" s="1975"/>
      <c r="N3" s="1975"/>
      <c r="O3" s="1975"/>
      <c r="P3" s="1977" t="s">
        <v>1447</v>
      </c>
      <c r="Q3" s="1978" t="s">
        <v>268</v>
      </c>
    </row>
    <row r="4" spans="1:17" ht="8.25" customHeight="1" thickBot="1">
      <c r="A4" s="1979"/>
      <c r="B4" s="1980" t="s">
        <v>268</v>
      </c>
      <c r="C4" s="1981" t="s">
        <v>607</v>
      </c>
      <c r="D4" s="1981" t="s">
        <v>608</v>
      </c>
      <c r="E4" s="1981" t="s">
        <v>681</v>
      </c>
      <c r="F4" s="2295" t="s">
        <v>682</v>
      </c>
      <c r="G4" s="2295"/>
      <c r="H4" s="1981" t="s">
        <v>1437</v>
      </c>
      <c r="I4" s="1981" t="s">
        <v>610</v>
      </c>
      <c r="J4" s="1981" t="s">
        <v>611</v>
      </c>
      <c r="K4" s="2295" t="s">
        <v>264</v>
      </c>
      <c r="L4" s="2295"/>
      <c r="M4" s="1981" t="s">
        <v>265</v>
      </c>
      <c r="N4" s="1981" t="s">
        <v>266</v>
      </c>
      <c r="O4" s="1981" t="s">
        <v>267</v>
      </c>
      <c r="P4" s="1980" t="s">
        <v>1448</v>
      </c>
      <c r="Q4" s="1981" t="s">
        <v>1449</v>
      </c>
    </row>
    <row r="5" spans="1:17" ht="8.25" customHeight="1" thickBot="1">
      <c r="A5" s="1982" t="s">
        <v>1450</v>
      </c>
      <c r="B5" s="1979"/>
      <c r="C5" s="1983"/>
      <c r="D5" s="1983"/>
      <c r="E5" s="1983"/>
      <c r="F5" s="1984"/>
      <c r="G5" s="1983"/>
      <c r="H5" s="1983"/>
      <c r="I5" s="1983"/>
      <c r="J5" s="1983"/>
      <c r="K5" s="1984"/>
      <c r="L5" s="1983"/>
      <c r="M5" s="1983"/>
      <c r="N5" s="1983"/>
      <c r="O5" s="1983"/>
      <c r="P5" s="1980" t="s">
        <v>1451</v>
      </c>
      <c r="Q5" s="1981" t="s">
        <v>267</v>
      </c>
    </row>
    <row r="6" spans="1:17" ht="9" customHeight="1" thickBot="1">
      <c r="A6" s="1979"/>
      <c r="B6" s="2294" t="s">
        <v>1452</v>
      </c>
      <c r="C6" s="2294"/>
      <c r="D6" s="2294"/>
      <c r="E6" s="2294"/>
      <c r="F6" s="2294"/>
      <c r="G6" s="2294"/>
      <c r="H6" s="2294"/>
      <c r="I6" s="2295" t="s">
        <v>142</v>
      </c>
      <c r="J6" s="2295"/>
      <c r="K6" s="2295"/>
      <c r="L6" s="2295"/>
      <c r="M6" s="2295"/>
      <c r="N6" s="2295"/>
      <c r="O6" s="2295"/>
      <c r="P6" s="2294" t="s">
        <v>1453</v>
      </c>
      <c r="Q6" s="2294"/>
    </row>
    <row r="7" spans="1:17" ht="8.25" customHeight="1" thickBot="1">
      <c r="A7" s="1979"/>
      <c r="B7" s="2294" t="s">
        <v>142</v>
      </c>
      <c r="C7" s="2294"/>
      <c r="D7" s="2294"/>
      <c r="E7" s="2294"/>
      <c r="F7" s="2294"/>
      <c r="G7" s="2294"/>
      <c r="H7" s="2294"/>
      <c r="I7" s="2295" t="s">
        <v>1454</v>
      </c>
      <c r="J7" s="2295"/>
      <c r="K7" s="2295"/>
      <c r="L7" s="2295"/>
      <c r="M7" s="2295"/>
      <c r="N7" s="2295"/>
      <c r="O7" s="2295"/>
      <c r="P7" s="2294" t="s">
        <v>1455</v>
      </c>
      <c r="Q7" s="2294"/>
    </row>
    <row r="8" spans="1:17" ht="13.5" customHeight="1">
      <c r="A8" s="2296" t="s">
        <v>1471</v>
      </c>
      <c r="B8" s="2296"/>
      <c r="C8" s="2296"/>
      <c r="D8" s="2296"/>
      <c r="E8" s="2296"/>
      <c r="F8" s="2296"/>
      <c r="G8" s="2296"/>
      <c r="H8" s="2296"/>
      <c r="I8" s="2296"/>
      <c r="J8" s="2296"/>
      <c r="K8" s="2296"/>
      <c r="L8" s="2296"/>
      <c r="M8" s="2296"/>
      <c r="N8" s="2296"/>
      <c r="O8" s="2296"/>
      <c r="P8" s="2296"/>
      <c r="Q8" s="2296"/>
    </row>
    <row r="9" spans="1:17" ht="12" customHeight="1">
      <c r="A9" s="2293" t="s">
        <v>1491</v>
      </c>
      <c r="B9" s="2293"/>
      <c r="C9" s="2293"/>
      <c r="D9" s="2293"/>
      <c r="E9" s="2293"/>
      <c r="F9" s="2293"/>
      <c r="G9" s="2293"/>
      <c r="H9" s="2293"/>
      <c r="I9" s="2293"/>
      <c r="J9" s="2293"/>
      <c r="K9" s="2293"/>
      <c r="L9" s="2293"/>
      <c r="M9" s="2293"/>
      <c r="N9" s="2293"/>
      <c r="O9" s="2293"/>
      <c r="P9" s="2293"/>
      <c r="Q9" s="2293"/>
    </row>
    <row r="10" spans="1:17" ht="9" customHeight="1" thickBot="1">
      <c r="A10" s="1985" t="s">
        <v>1194</v>
      </c>
      <c r="B10" s="1986">
        <v>31.044799999999999</v>
      </c>
      <c r="C10" s="1986">
        <v>29.8719</v>
      </c>
      <c r="D10" s="1986">
        <v>28.595099999999999</v>
      </c>
      <c r="E10" s="1986">
        <v>26.548100000000002</v>
      </c>
      <c r="F10" s="2287">
        <v>25.726600000000001</v>
      </c>
      <c r="G10" s="2287"/>
      <c r="H10" s="1986">
        <v>26.7332</v>
      </c>
      <c r="I10" s="1986">
        <v>32.733199999999997</v>
      </c>
      <c r="J10" s="1986">
        <v>39.363399999999999</v>
      </c>
      <c r="K10" s="2287">
        <v>44.541899999999998</v>
      </c>
      <c r="L10" s="2287"/>
      <c r="M10" s="1986">
        <v>38.386899999999997</v>
      </c>
      <c r="N10" s="1986">
        <v>39.875399999999999</v>
      </c>
      <c r="O10" s="1986">
        <v>33.300199999999997</v>
      </c>
      <c r="P10" s="2288">
        <v>396.72070000000002</v>
      </c>
      <c r="Q10" s="2288"/>
    </row>
    <row r="11" spans="1:17" ht="9" customHeight="1" thickBot="1">
      <c r="B11" s="1986">
        <v>40.2928</v>
      </c>
      <c r="C11" s="1986"/>
      <c r="D11" s="1986"/>
      <c r="E11" s="1986"/>
      <c r="F11" s="2287"/>
      <c r="G11" s="2287"/>
      <c r="H11" s="1986"/>
      <c r="I11" s="1986"/>
      <c r="J11" s="1986"/>
      <c r="K11" s="2287"/>
      <c r="L11" s="2287"/>
      <c r="M11" s="1986"/>
      <c r="N11" s="1986"/>
      <c r="O11" s="1986"/>
      <c r="P11" s="2288">
        <v>40.2928</v>
      </c>
      <c r="Q11" s="2288"/>
    </row>
    <row r="12" spans="1:17" ht="10.5" customHeight="1" thickBot="1">
      <c r="A12" s="1985" t="s">
        <v>1457</v>
      </c>
      <c r="B12" s="1986">
        <v>20.7699</v>
      </c>
      <c r="C12" s="1986">
        <v>20.497699999999998</v>
      </c>
      <c r="D12" s="1986">
        <v>15.0329</v>
      </c>
      <c r="E12" s="1986">
        <v>18.116299999999999</v>
      </c>
      <c r="F12" s="2287">
        <v>16.143000000000001</v>
      </c>
      <c r="G12" s="2287"/>
      <c r="H12" s="1986">
        <v>17.361999999999998</v>
      </c>
      <c r="I12" s="1986">
        <v>19.2254</v>
      </c>
      <c r="J12" s="1986">
        <v>26.042000000000002</v>
      </c>
      <c r="K12" s="2287">
        <v>27.7178</v>
      </c>
      <c r="L12" s="2287"/>
      <c r="M12" s="1986">
        <v>23.153199999999998</v>
      </c>
      <c r="N12" s="1986">
        <v>23.391200000000001</v>
      </c>
      <c r="O12" s="1986">
        <v>19.944600000000001</v>
      </c>
      <c r="P12" s="2288">
        <v>247.39599999999999</v>
      </c>
      <c r="Q12" s="2288"/>
    </row>
    <row r="13" spans="1:17" ht="9" customHeight="1" thickBot="1">
      <c r="B13" s="1986">
        <v>24.960100000000001</v>
      </c>
      <c r="C13" s="1986"/>
      <c r="D13" s="1986"/>
      <c r="E13" s="1986"/>
      <c r="F13" s="2287"/>
      <c r="G13" s="2287"/>
      <c r="H13" s="1986"/>
      <c r="I13" s="1986"/>
      <c r="J13" s="1986"/>
      <c r="K13" s="2287"/>
      <c r="L13" s="2287"/>
      <c r="M13" s="1986"/>
      <c r="N13" s="1986"/>
      <c r="O13" s="1986"/>
      <c r="P13" s="2288">
        <v>24.960100000000001</v>
      </c>
      <c r="Q13" s="2288"/>
    </row>
    <row r="14" spans="1:17" ht="11.25" customHeight="1">
      <c r="A14" s="2293" t="s">
        <v>1465</v>
      </c>
      <c r="B14" s="2293"/>
      <c r="C14" s="2293"/>
      <c r="D14" s="2293"/>
      <c r="E14" s="2293"/>
      <c r="F14" s="2293"/>
      <c r="G14" s="2293"/>
      <c r="H14" s="2293"/>
      <c r="I14" s="2293"/>
      <c r="J14" s="2293"/>
      <c r="K14" s="2293"/>
      <c r="L14" s="2293"/>
      <c r="M14" s="2293"/>
      <c r="N14" s="2293"/>
      <c r="O14" s="2293"/>
      <c r="P14" s="2293"/>
      <c r="Q14" s="2293"/>
    </row>
    <row r="15" spans="1:17" ht="9" customHeight="1" thickBot="1">
      <c r="A15" s="1985" t="s">
        <v>1194</v>
      </c>
      <c r="B15" s="1986">
        <v>35.287500000000001</v>
      </c>
      <c r="C15" s="1986">
        <v>16.561699999999998</v>
      </c>
      <c r="D15" s="1986">
        <v>29.667400000000001</v>
      </c>
      <c r="E15" s="1986">
        <v>35.002800000000001</v>
      </c>
      <c r="F15" s="2287">
        <v>42.9255</v>
      </c>
      <c r="G15" s="2287"/>
      <c r="H15" s="1986">
        <v>43.850900000000003</v>
      </c>
      <c r="I15" s="1986">
        <v>37.823500000000003</v>
      </c>
      <c r="J15" s="1986">
        <v>31.113800000000001</v>
      </c>
      <c r="K15" s="2287">
        <v>76.233400000000003</v>
      </c>
      <c r="L15" s="2287"/>
      <c r="M15" s="1986">
        <v>76.530500000000004</v>
      </c>
      <c r="N15" s="1986">
        <v>88.382400000000004</v>
      </c>
      <c r="O15" s="1986">
        <v>92.395899999999997</v>
      </c>
      <c r="P15" s="2288">
        <v>605.77530000000002</v>
      </c>
      <c r="Q15" s="2288"/>
    </row>
    <row r="16" spans="1:17" ht="9" customHeight="1" thickBot="1">
      <c r="B16" s="1986">
        <v>43.2181</v>
      </c>
      <c r="C16" s="1986"/>
      <c r="D16" s="1986"/>
      <c r="E16" s="1986"/>
      <c r="F16" s="2287"/>
      <c r="G16" s="2287"/>
      <c r="H16" s="1986"/>
      <c r="I16" s="1986"/>
      <c r="J16" s="1986"/>
      <c r="K16" s="2287"/>
      <c r="L16" s="2287"/>
      <c r="M16" s="1986"/>
      <c r="N16" s="1986"/>
      <c r="O16" s="1986"/>
      <c r="P16" s="2288">
        <v>43.2181</v>
      </c>
      <c r="Q16" s="2288"/>
    </row>
    <row r="17" spans="1:17" ht="10.5" customHeight="1" thickBot="1">
      <c r="A17" s="1985" t="s">
        <v>1457</v>
      </c>
      <c r="B17" s="1986">
        <v>28.2182</v>
      </c>
      <c r="C17" s="1986">
        <v>14.737500000000001</v>
      </c>
      <c r="D17" s="1986">
        <v>29.488900000000001</v>
      </c>
      <c r="E17" s="1986">
        <v>34.878500000000003</v>
      </c>
      <c r="F17" s="2287">
        <v>42.821899999999999</v>
      </c>
      <c r="G17" s="2287"/>
      <c r="H17" s="1986">
        <v>43.566499999999998</v>
      </c>
      <c r="I17" s="1986">
        <v>36.946599999999997</v>
      </c>
      <c r="J17" s="1986">
        <v>25.610900000000001</v>
      </c>
      <c r="K17" s="2287">
        <v>51.280200000000001</v>
      </c>
      <c r="L17" s="2287"/>
      <c r="M17" s="1986">
        <v>47.630400000000002</v>
      </c>
      <c r="N17" s="1986">
        <v>48.3185</v>
      </c>
      <c r="O17" s="1986">
        <v>54.055100000000003</v>
      </c>
      <c r="P17" s="2288">
        <v>457.5532</v>
      </c>
      <c r="Q17" s="2288"/>
    </row>
    <row r="18" spans="1:17" ht="9" customHeight="1" thickBot="1">
      <c r="B18" s="1986">
        <v>33.330300000000001</v>
      </c>
      <c r="C18" s="1986"/>
      <c r="D18" s="1986"/>
      <c r="E18" s="1986"/>
      <c r="F18" s="2287"/>
      <c r="G18" s="2287"/>
      <c r="H18" s="1986"/>
      <c r="I18" s="1986"/>
      <c r="J18" s="1986"/>
      <c r="K18" s="2287"/>
      <c r="L18" s="2287"/>
      <c r="M18" s="1986"/>
      <c r="N18" s="1986"/>
      <c r="O18" s="1986"/>
      <c r="P18" s="2288">
        <v>33.330300000000001</v>
      </c>
      <c r="Q18" s="2288"/>
    </row>
    <row r="19" spans="1:17" ht="11.25" customHeight="1">
      <c r="A19" s="2293" t="s">
        <v>1492</v>
      </c>
      <c r="B19" s="2293"/>
      <c r="C19" s="2293"/>
      <c r="D19" s="2293"/>
      <c r="E19" s="2293"/>
      <c r="F19" s="2293"/>
      <c r="G19" s="2293"/>
      <c r="H19" s="2293"/>
      <c r="I19" s="2293"/>
      <c r="J19" s="2293"/>
      <c r="K19" s="2293"/>
      <c r="L19" s="2293"/>
      <c r="M19" s="2293"/>
      <c r="N19" s="2293"/>
      <c r="O19" s="2293"/>
      <c r="P19" s="2293"/>
      <c r="Q19" s="2293"/>
    </row>
    <row r="20" spans="1:17" ht="9" customHeight="1" thickBot="1">
      <c r="A20" s="1985" t="s">
        <v>1194</v>
      </c>
      <c r="B20" s="1986">
        <v>345.28440000000001</v>
      </c>
      <c r="C20" s="1986">
        <v>294.96120000000002</v>
      </c>
      <c r="D20" s="1986">
        <v>230.27809999999999</v>
      </c>
      <c r="E20" s="1986">
        <v>153.6217</v>
      </c>
      <c r="F20" s="2287">
        <v>123.2997</v>
      </c>
      <c r="G20" s="2287"/>
      <c r="H20" s="1986">
        <v>114.7997</v>
      </c>
      <c r="I20" s="1986">
        <v>125.9098</v>
      </c>
      <c r="J20" s="1986">
        <v>127.729</v>
      </c>
      <c r="K20" s="2287">
        <v>154.64879999999999</v>
      </c>
      <c r="L20" s="2287"/>
      <c r="M20" s="1986">
        <v>177.03450000000001</v>
      </c>
      <c r="N20" s="1986">
        <v>227.00640000000001</v>
      </c>
      <c r="O20" s="1986">
        <v>302.89080000000001</v>
      </c>
      <c r="P20" s="2288">
        <v>2377.4641000000001</v>
      </c>
      <c r="Q20" s="2288"/>
    </row>
    <row r="21" spans="1:17" ht="9" customHeight="1" thickBot="1">
      <c r="B21" s="1986">
        <v>340.52809999999999</v>
      </c>
      <c r="C21" s="1986"/>
      <c r="D21" s="1986"/>
      <c r="E21" s="1986"/>
      <c r="F21" s="2287"/>
      <c r="G21" s="2287"/>
      <c r="H21" s="1986"/>
      <c r="I21" s="1986"/>
      <c r="J21" s="1986"/>
      <c r="K21" s="2287"/>
      <c r="L21" s="2287"/>
      <c r="M21" s="1986"/>
      <c r="N21" s="1986"/>
      <c r="O21" s="1986"/>
      <c r="P21" s="2288">
        <v>340.52809999999999</v>
      </c>
      <c r="Q21" s="2288"/>
    </row>
    <row r="22" spans="1:17" ht="10.5" customHeight="1" thickBot="1">
      <c r="A22" s="1985" t="s">
        <v>1457</v>
      </c>
      <c r="B22" s="1986">
        <v>288.63569999999999</v>
      </c>
      <c r="C22" s="1986">
        <v>258.17090000000002</v>
      </c>
      <c r="D22" s="1986">
        <v>205.30609999999999</v>
      </c>
      <c r="E22" s="1986">
        <v>132.1438</v>
      </c>
      <c r="F22" s="2287">
        <v>97.703500000000005</v>
      </c>
      <c r="G22" s="2287"/>
      <c r="H22" s="1986">
        <v>75.093999999999994</v>
      </c>
      <c r="I22" s="1986">
        <v>72.904300000000006</v>
      </c>
      <c r="J22" s="1986">
        <v>77.790300000000002</v>
      </c>
      <c r="K22" s="2287">
        <v>96.909599999999998</v>
      </c>
      <c r="L22" s="2287"/>
      <c r="M22" s="1986">
        <v>110.8759</v>
      </c>
      <c r="N22" s="1986">
        <v>168.72909999999999</v>
      </c>
      <c r="O22" s="1986">
        <v>248.7928</v>
      </c>
      <c r="P22" s="2292">
        <v>1833.056</v>
      </c>
      <c r="Q22" s="2292"/>
    </row>
    <row r="23" spans="1:17" ht="9" customHeight="1" thickBot="1">
      <c r="B23" s="1986">
        <v>288.56670000000003</v>
      </c>
      <c r="C23" s="1986"/>
      <c r="D23" s="1986"/>
      <c r="E23" s="1986"/>
      <c r="F23" s="2287"/>
      <c r="G23" s="2287"/>
      <c r="H23" s="1986"/>
      <c r="I23" s="1986"/>
      <c r="J23" s="1986"/>
      <c r="K23" s="2287"/>
      <c r="L23" s="2287"/>
      <c r="M23" s="1986"/>
      <c r="N23" s="1986"/>
      <c r="O23" s="1986"/>
      <c r="P23" s="2292">
        <v>288.56670000000003</v>
      </c>
      <c r="Q23" s="2292"/>
    </row>
    <row r="24" spans="1:17" ht="11.25" customHeight="1">
      <c r="A24" s="2293" t="s">
        <v>1493</v>
      </c>
      <c r="B24" s="2293"/>
      <c r="C24" s="2293"/>
      <c r="D24" s="2293"/>
      <c r="E24" s="2293"/>
      <c r="F24" s="2293"/>
      <c r="G24" s="2293"/>
      <c r="H24" s="2293"/>
      <c r="I24" s="2293"/>
      <c r="J24" s="2293"/>
      <c r="K24" s="2293"/>
      <c r="L24" s="2293"/>
      <c r="M24" s="2293"/>
      <c r="N24" s="2293"/>
      <c r="O24" s="2293"/>
      <c r="P24" s="2293"/>
      <c r="Q24" s="2293"/>
    </row>
    <row r="25" spans="1:17" ht="9" customHeight="1" thickBot="1">
      <c r="A25" s="1985" t="s">
        <v>1194</v>
      </c>
      <c r="B25" s="1986">
        <v>41.9497</v>
      </c>
      <c r="C25" s="1986">
        <v>39.023299999999999</v>
      </c>
      <c r="D25" s="1986">
        <v>44.870100000000001</v>
      </c>
      <c r="E25" s="1986">
        <v>69.190200000000004</v>
      </c>
      <c r="F25" s="2287">
        <v>113.5168</v>
      </c>
      <c r="G25" s="2287"/>
      <c r="H25" s="1986">
        <v>166.48490000000001</v>
      </c>
      <c r="I25" s="1986">
        <v>160.30289999999999</v>
      </c>
      <c r="J25" s="1986">
        <v>136.6103</v>
      </c>
      <c r="K25" s="2287">
        <v>113.04179999999999</v>
      </c>
      <c r="L25" s="2287"/>
      <c r="M25" s="1986">
        <v>82.471000000000004</v>
      </c>
      <c r="N25" s="1986">
        <v>63.560400000000001</v>
      </c>
      <c r="O25" s="1986">
        <v>45.702800000000003</v>
      </c>
      <c r="P25" s="2292">
        <v>1076.7242000000001</v>
      </c>
      <c r="Q25" s="2292"/>
    </row>
    <row r="26" spans="1:17" ht="9" customHeight="1" thickBot="1">
      <c r="B26" s="1986">
        <v>40.541699999999999</v>
      </c>
      <c r="C26" s="1986"/>
      <c r="D26" s="1986"/>
      <c r="E26" s="1986"/>
      <c r="F26" s="2287"/>
      <c r="G26" s="2287"/>
      <c r="H26" s="1986"/>
      <c r="I26" s="1986"/>
      <c r="J26" s="1986"/>
      <c r="K26" s="2287"/>
      <c r="L26" s="2287"/>
      <c r="M26" s="1986"/>
      <c r="N26" s="1986"/>
      <c r="O26" s="1986"/>
      <c r="P26" s="2292">
        <v>40.541699999999999</v>
      </c>
      <c r="Q26" s="2292"/>
    </row>
    <row r="27" spans="1:17" ht="10.5" customHeight="1" thickBot="1">
      <c r="A27" s="1985" t="s">
        <v>1457</v>
      </c>
      <c r="B27" s="1986">
        <v>27.052700000000002</v>
      </c>
      <c r="C27" s="1986">
        <v>12.899800000000001</v>
      </c>
      <c r="D27" s="1986">
        <v>14.563800000000001</v>
      </c>
      <c r="E27" s="1986">
        <v>32.397199999999998</v>
      </c>
      <c r="F27" s="2287">
        <v>93.683899999999994</v>
      </c>
      <c r="G27" s="2287"/>
      <c r="H27" s="1986">
        <v>153.14490000000001</v>
      </c>
      <c r="I27" s="1986">
        <v>144.6985</v>
      </c>
      <c r="J27" s="1986">
        <v>122.738</v>
      </c>
      <c r="K27" s="2287">
        <v>100.8081</v>
      </c>
      <c r="L27" s="2287"/>
      <c r="M27" s="1986">
        <v>72.331000000000003</v>
      </c>
      <c r="N27" s="1986">
        <v>53.684800000000003</v>
      </c>
      <c r="O27" s="1986">
        <v>33.371200000000002</v>
      </c>
      <c r="P27" s="2288">
        <v>861.37390000000005</v>
      </c>
      <c r="Q27" s="2288"/>
    </row>
    <row r="28" spans="1:17" ht="9" customHeight="1" thickBot="1">
      <c r="B28" s="1986">
        <v>18.2515</v>
      </c>
      <c r="C28" s="1986"/>
      <c r="D28" s="1986"/>
      <c r="E28" s="1986"/>
      <c r="F28" s="2287"/>
      <c r="G28" s="2287"/>
      <c r="H28" s="1986"/>
      <c r="I28" s="1986"/>
      <c r="J28" s="1986"/>
      <c r="K28" s="2287"/>
      <c r="L28" s="2287"/>
      <c r="M28" s="1986"/>
      <c r="N28" s="1986"/>
      <c r="O28" s="1986"/>
      <c r="P28" s="2288">
        <v>18.2515</v>
      </c>
      <c r="Q28" s="2288"/>
    </row>
    <row r="29" spans="1:17" ht="11.25" customHeight="1">
      <c r="A29" s="2293" t="s">
        <v>1494</v>
      </c>
      <c r="B29" s="2293"/>
      <c r="C29" s="2293"/>
      <c r="D29" s="2293"/>
      <c r="E29" s="2293"/>
      <c r="F29" s="2293"/>
      <c r="G29" s="2293"/>
      <c r="H29" s="2293"/>
      <c r="I29" s="2293"/>
      <c r="J29" s="2293"/>
      <c r="K29" s="2293"/>
      <c r="L29" s="2293"/>
      <c r="M29" s="2293"/>
      <c r="N29" s="2293"/>
      <c r="O29" s="2293"/>
      <c r="P29" s="2293"/>
      <c r="Q29" s="2293"/>
    </row>
    <row r="30" spans="1:17" ht="9" customHeight="1" thickBot="1">
      <c r="A30" s="1985" t="s">
        <v>1194</v>
      </c>
      <c r="B30" s="1986">
        <v>151.12029999999999</v>
      </c>
      <c r="C30" s="1986">
        <v>145.00239999999999</v>
      </c>
      <c r="D30" s="1986">
        <v>155.21780000000001</v>
      </c>
      <c r="E30" s="1986">
        <v>149.691</v>
      </c>
      <c r="F30" s="2287">
        <v>158.34880000000001</v>
      </c>
      <c r="G30" s="2287"/>
      <c r="H30" s="1986">
        <v>151.38</v>
      </c>
      <c r="I30" s="1986">
        <v>190.03890000000001</v>
      </c>
      <c r="J30" s="1986">
        <v>167.9092</v>
      </c>
      <c r="K30" s="2287">
        <v>183.15790000000001</v>
      </c>
      <c r="L30" s="2287"/>
      <c r="M30" s="1986">
        <v>177.19800000000001</v>
      </c>
      <c r="N30" s="1986">
        <v>172.25389999999999</v>
      </c>
      <c r="O30" s="1986">
        <v>165.07560000000001</v>
      </c>
      <c r="P30" s="2288">
        <v>1966.3938000000001</v>
      </c>
      <c r="Q30" s="2288"/>
    </row>
    <row r="31" spans="1:17" ht="9" customHeight="1" thickBot="1">
      <c r="B31" s="1986">
        <v>164.71700000000001</v>
      </c>
      <c r="C31" s="1986"/>
      <c r="D31" s="1986"/>
      <c r="E31" s="1986"/>
      <c r="F31" s="2287"/>
      <c r="G31" s="2287"/>
      <c r="H31" s="1986"/>
      <c r="I31" s="1986"/>
      <c r="J31" s="1986"/>
      <c r="K31" s="2287"/>
      <c r="L31" s="2287"/>
      <c r="M31" s="1986"/>
      <c r="N31" s="1986"/>
      <c r="O31" s="1986"/>
      <c r="P31" s="2288">
        <v>164.71700000000001</v>
      </c>
      <c r="Q31" s="2288"/>
    </row>
    <row r="32" spans="1:17" ht="10.5" customHeight="1" thickBot="1">
      <c r="A32" s="1985" t="s">
        <v>1457</v>
      </c>
      <c r="B32" s="1986">
        <v>5.3502000000000001</v>
      </c>
      <c r="C32" s="1986">
        <v>4.9253999999999998</v>
      </c>
      <c r="D32" s="1986">
        <v>5.5297999999999998</v>
      </c>
      <c r="E32" s="1986">
        <v>5.391</v>
      </c>
      <c r="F32" s="2287">
        <v>10.526899999999999</v>
      </c>
      <c r="G32" s="2287"/>
      <c r="H32" s="1986">
        <v>13.9582</v>
      </c>
      <c r="I32" s="1986">
        <v>18.420100000000001</v>
      </c>
      <c r="J32" s="1986">
        <v>16.0336</v>
      </c>
      <c r="K32" s="2287">
        <v>15.337999999999999</v>
      </c>
      <c r="L32" s="2287"/>
      <c r="M32" s="1986">
        <v>12.9716</v>
      </c>
      <c r="N32" s="1986">
        <v>8.7634000000000007</v>
      </c>
      <c r="O32" s="1986">
        <v>6.2065000000000001</v>
      </c>
      <c r="P32" s="2288">
        <v>123.4147</v>
      </c>
      <c r="Q32" s="2288"/>
    </row>
    <row r="33" spans="1:17" ht="9" customHeight="1" thickBot="1">
      <c r="B33" s="1986">
        <v>5.5256999999999996</v>
      </c>
      <c r="C33" s="1986"/>
      <c r="D33" s="1986"/>
      <c r="E33" s="1986"/>
      <c r="F33" s="2287"/>
      <c r="G33" s="2287"/>
      <c r="H33" s="1986"/>
      <c r="I33" s="1986"/>
      <c r="J33" s="1986"/>
      <c r="K33" s="2287"/>
      <c r="L33" s="2287"/>
      <c r="M33" s="1986"/>
      <c r="N33" s="1986"/>
      <c r="O33" s="1986"/>
      <c r="P33" s="2288">
        <v>5.5256999999999996</v>
      </c>
      <c r="Q33" s="2288"/>
    </row>
    <row r="34" spans="1:17" ht="11.25" customHeight="1">
      <c r="A34" s="2293" t="s">
        <v>1495</v>
      </c>
      <c r="B34" s="2293"/>
      <c r="C34" s="2293"/>
      <c r="D34" s="2293"/>
      <c r="E34" s="2293"/>
      <c r="F34" s="2293"/>
      <c r="G34" s="2293"/>
      <c r="H34" s="2293"/>
      <c r="I34" s="2293"/>
      <c r="J34" s="2293"/>
      <c r="K34" s="2293"/>
      <c r="L34" s="2293"/>
      <c r="M34" s="2293"/>
      <c r="N34" s="2293"/>
      <c r="O34" s="2293"/>
      <c r="P34" s="2293"/>
      <c r="Q34" s="2293"/>
    </row>
    <row r="35" spans="1:17" ht="9" customHeight="1" thickBot="1">
      <c r="A35" s="1985" t="s">
        <v>1194</v>
      </c>
      <c r="B35" s="1986">
        <v>60.739600000000003</v>
      </c>
      <c r="C35" s="1986">
        <v>52.262099999999997</v>
      </c>
      <c r="D35" s="1986">
        <v>53.498699999999999</v>
      </c>
      <c r="E35" s="1986">
        <v>64.304699999999997</v>
      </c>
      <c r="F35" s="2287">
        <v>66.793099999999995</v>
      </c>
      <c r="G35" s="2287"/>
      <c r="H35" s="1986">
        <v>55.470799999999997</v>
      </c>
      <c r="I35" s="1986">
        <v>67.860299999999995</v>
      </c>
      <c r="J35" s="1986">
        <v>66.467299999999994</v>
      </c>
      <c r="K35" s="2287">
        <v>63.849400000000003</v>
      </c>
      <c r="L35" s="2287"/>
      <c r="M35" s="1986">
        <v>53.9878</v>
      </c>
      <c r="N35" s="1986">
        <v>63.727499999999999</v>
      </c>
      <c r="O35" s="1986">
        <v>65.075199999999995</v>
      </c>
      <c r="P35" s="2288">
        <v>734.03650000000005</v>
      </c>
      <c r="Q35" s="2288"/>
    </row>
    <row r="36" spans="1:17" ht="9" customHeight="1" thickBot="1">
      <c r="B36" s="1986">
        <v>70.804599999999994</v>
      </c>
      <c r="C36" s="1986"/>
      <c r="D36" s="1986"/>
      <c r="E36" s="1986"/>
      <c r="F36" s="2287"/>
      <c r="G36" s="2287"/>
      <c r="H36" s="1986"/>
      <c r="I36" s="1986"/>
      <c r="J36" s="1986"/>
      <c r="K36" s="2287"/>
      <c r="L36" s="2287"/>
      <c r="M36" s="1986"/>
      <c r="N36" s="1986"/>
      <c r="O36" s="1986"/>
      <c r="P36" s="2288">
        <v>70.804599999999994</v>
      </c>
      <c r="Q36" s="2288"/>
    </row>
    <row r="37" spans="1:17" ht="10.5" customHeight="1" thickBot="1">
      <c r="A37" s="1985" t="s">
        <v>1457</v>
      </c>
      <c r="B37" s="1986">
        <v>13.1289</v>
      </c>
      <c r="C37" s="1986">
        <v>11.5662</v>
      </c>
      <c r="D37" s="1986">
        <v>12.2883</v>
      </c>
      <c r="E37" s="1986">
        <v>14.0779</v>
      </c>
      <c r="F37" s="2287">
        <v>15.509600000000001</v>
      </c>
      <c r="G37" s="2287"/>
      <c r="H37" s="1986">
        <v>12.8027</v>
      </c>
      <c r="I37" s="1986">
        <v>12.9382</v>
      </c>
      <c r="J37" s="1986">
        <v>13.1838</v>
      </c>
      <c r="K37" s="2287">
        <v>12.1891</v>
      </c>
      <c r="L37" s="2287"/>
      <c r="M37" s="1986">
        <v>12.059699999999999</v>
      </c>
      <c r="N37" s="1986">
        <v>12.265599999999999</v>
      </c>
      <c r="O37" s="1986">
        <v>11.1341</v>
      </c>
      <c r="P37" s="2288">
        <v>153.14410000000001</v>
      </c>
      <c r="Q37" s="2288"/>
    </row>
    <row r="38" spans="1:17" ht="9" customHeight="1" thickBot="1">
      <c r="B38" s="1986">
        <v>14.1662</v>
      </c>
      <c r="C38" s="1986"/>
      <c r="D38" s="1986"/>
      <c r="E38" s="1986"/>
      <c r="F38" s="2287"/>
      <c r="G38" s="2287"/>
      <c r="H38" s="1986"/>
      <c r="I38" s="1986"/>
      <c r="J38" s="1986"/>
      <c r="K38" s="2287"/>
      <c r="L38" s="2287"/>
      <c r="M38" s="1986"/>
      <c r="N38" s="1986"/>
      <c r="O38" s="1986"/>
      <c r="P38" s="2288">
        <v>14.1662</v>
      </c>
      <c r="Q38" s="2288"/>
    </row>
    <row r="39" spans="1:17" ht="11.25" customHeight="1">
      <c r="A39" s="2293" t="s">
        <v>1496</v>
      </c>
      <c r="B39" s="2293"/>
      <c r="C39" s="2293"/>
      <c r="D39" s="2293"/>
      <c r="E39" s="2293"/>
      <c r="F39" s="2293"/>
      <c r="G39" s="2293"/>
      <c r="H39" s="2293"/>
      <c r="I39" s="2293"/>
      <c r="J39" s="2293"/>
      <c r="K39" s="2293"/>
      <c r="L39" s="2293"/>
      <c r="M39" s="2293"/>
      <c r="N39" s="2293"/>
      <c r="O39" s="2293"/>
      <c r="P39" s="2293"/>
      <c r="Q39" s="2293"/>
    </row>
    <row r="40" spans="1:17" ht="9" customHeight="1" thickBot="1">
      <c r="A40" s="1985" t="s">
        <v>1194</v>
      </c>
      <c r="B40" s="1986">
        <v>60.269100000000002</v>
      </c>
      <c r="C40" s="1986">
        <v>51.281700000000001</v>
      </c>
      <c r="D40" s="1986">
        <v>46.7682</v>
      </c>
      <c r="E40" s="1986">
        <v>48.2515</v>
      </c>
      <c r="F40" s="2287">
        <v>49.785699999999999</v>
      </c>
      <c r="G40" s="2287"/>
      <c r="H40" s="1986">
        <v>40.855400000000003</v>
      </c>
      <c r="I40" s="1986">
        <v>51.007800000000003</v>
      </c>
      <c r="J40" s="1986">
        <v>48.138599999999997</v>
      </c>
      <c r="K40" s="2287">
        <v>54.5396</v>
      </c>
      <c r="L40" s="2287"/>
      <c r="M40" s="1986">
        <v>61.134399999999999</v>
      </c>
      <c r="N40" s="1986">
        <v>65.808800000000005</v>
      </c>
      <c r="O40" s="1986">
        <v>54.027700000000003</v>
      </c>
      <c r="P40" s="2288">
        <v>631.86850000000004</v>
      </c>
      <c r="Q40" s="2288"/>
    </row>
    <row r="41" spans="1:17" ht="9" customHeight="1" thickBot="1">
      <c r="B41" s="1986">
        <v>64.498000000000005</v>
      </c>
      <c r="C41" s="1986"/>
      <c r="D41" s="1986"/>
      <c r="E41" s="1986"/>
      <c r="F41" s="2287"/>
      <c r="G41" s="2287"/>
      <c r="H41" s="1986"/>
      <c r="I41" s="1986"/>
      <c r="J41" s="1986"/>
      <c r="K41" s="2287"/>
      <c r="L41" s="2287"/>
      <c r="M41" s="1986"/>
      <c r="N41" s="1986"/>
      <c r="O41" s="1986"/>
      <c r="P41" s="2288">
        <v>64.498000000000005</v>
      </c>
      <c r="Q41" s="2288"/>
    </row>
    <row r="42" spans="1:17" ht="10.5" customHeight="1" thickBot="1">
      <c r="A42" s="1985" t="s">
        <v>1457</v>
      </c>
      <c r="B42" s="1986">
        <v>27.697399999999998</v>
      </c>
      <c r="C42" s="1986">
        <v>25.114999999999998</v>
      </c>
      <c r="D42" s="1986">
        <v>23.999300000000002</v>
      </c>
      <c r="E42" s="1986">
        <v>23.0778</v>
      </c>
      <c r="F42" s="2287">
        <v>24.674299999999999</v>
      </c>
      <c r="G42" s="2287"/>
      <c r="H42" s="1986">
        <v>18.730499999999999</v>
      </c>
      <c r="I42" s="1986">
        <v>24.367000000000001</v>
      </c>
      <c r="J42" s="1986">
        <v>25.025500000000001</v>
      </c>
      <c r="K42" s="2287">
        <v>24.8018</v>
      </c>
      <c r="L42" s="2287"/>
      <c r="M42" s="1986">
        <v>25.968800000000002</v>
      </c>
      <c r="N42" s="1986">
        <v>26.2941</v>
      </c>
      <c r="O42" s="1986">
        <v>20.846800000000002</v>
      </c>
      <c r="P42" s="2288">
        <v>290.59829999999999</v>
      </c>
      <c r="Q42" s="2288"/>
    </row>
    <row r="43" spans="1:17" ht="9" customHeight="1" thickBot="1">
      <c r="B43" s="1986">
        <v>31.0959</v>
      </c>
      <c r="C43" s="1986"/>
      <c r="D43" s="1986"/>
      <c r="E43" s="1986"/>
      <c r="F43" s="2287"/>
      <c r="G43" s="2287"/>
      <c r="H43" s="1986"/>
      <c r="I43" s="1986"/>
      <c r="J43" s="1986"/>
      <c r="K43" s="2287"/>
      <c r="L43" s="2287"/>
      <c r="M43" s="1986"/>
      <c r="N43" s="1986"/>
      <c r="O43" s="1986"/>
      <c r="P43" s="2288">
        <v>31.0959</v>
      </c>
      <c r="Q43" s="2288"/>
    </row>
    <row r="44" spans="1:17" ht="11.25" customHeight="1">
      <c r="A44" s="2293" t="s">
        <v>1497</v>
      </c>
      <c r="B44" s="2293"/>
      <c r="C44" s="2293"/>
      <c r="D44" s="2293"/>
      <c r="E44" s="2293"/>
      <c r="F44" s="2293"/>
      <c r="G44" s="2293"/>
      <c r="H44" s="2293"/>
      <c r="I44" s="2293"/>
      <c r="J44" s="2293"/>
      <c r="K44" s="2293"/>
      <c r="L44" s="2293"/>
      <c r="M44" s="2293"/>
      <c r="N44" s="2293"/>
      <c r="O44" s="2293"/>
      <c r="P44" s="2293"/>
      <c r="Q44" s="2293"/>
    </row>
    <row r="45" spans="1:17" ht="9" customHeight="1" thickBot="1">
      <c r="A45" s="1985" t="s">
        <v>1194</v>
      </c>
      <c r="B45" s="1986">
        <v>181.6413</v>
      </c>
      <c r="C45" s="1986">
        <v>148.14519999999999</v>
      </c>
      <c r="D45" s="1986">
        <v>137.58590000000001</v>
      </c>
      <c r="E45" s="1986">
        <v>143.38290000000001</v>
      </c>
      <c r="F45" s="2287">
        <v>194.86420000000001</v>
      </c>
      <c r="G45" s="2287"/>
      <c r="H45" s="1986">
        <v>245.16499999999999</v>
      </c>
      <c r="I45" s="1986">
        <v>286.70609999999999</v>
      </c>
      <c r="J45" s="1986">
        <v>282.24279999999999</v>
      </c>
      <c r="K45" s="2287">
        <v>295.6397</v>
      </c>
      <c r="L45" s="2287"/>
      <c r="M45" s="1986">
        <v>269.6454</v>
      </c>
      <c r="N45" s="1986">
        <v>252.476</v>
      </c>
      <c r="O45" s="1986">
        <v>221.55680000000001</v>
      </c>
      <c r="P45" s="2288">
        <v>2659.0513000000001</v>
      </c>
      <c r="Q45" s="2288"/>
    </row>
    <row r="46" spans="1:17" ht="9" customHeight="1" thickBot="1">
      <c r="B46" s="1986">
        <v>186.13509999999999</v>
      </c>
      <c r="C46" s="1986"/>
      <c r="D46" s="1986"/>
      <c r="E46" s="1986"/>
      <c r="F46" s="2287"/>
      <c r="G46" s="2287"/>
      <c r="H46" s="1986"/>
      <c r="I46" s="1986"/>
      <c r="J46" s="1986"/>
      <c r="K46" s="2287"/>
      <c r="L46" s="2287"/>
      <c r="M46" s="1986"/>
      <c r="N46" s="1986"/>
      <c r="O46" s="1986"/>
      <c r="P46" s="2288">
        <v>186.13509999999999</v>
      </c>
      <c r="Q46" s="2288"/>
    </row>
    <row r="47" spans="1:17" ht="10.5" customHeight="1" thickBot="1">
      <c r="A47" s="1985" t="s">
        <v>1457</v>
      </c>
      <c r="B47" s="1986">
        <v>159.09030000000001</v>
      </c>
      <c r="C47" s="1986">
        <v>132.23099999999999</v>
      </c>
      <c r="D47" s="1986">
        <v>127.9348</v>
      </c>
      <c r="E47" s="1986">
        <v>134.9579</v>
      </c>
      <c r="F47" s="2287">
        <v>183.90430000000001</v>
      </c>
      <c r="G47" s="2287"/>
      <c r="H47" s="1986">
        <v>228.95859999999999</v>
      </c>
      <c r="I47" s="1986">
        <v>265.27749999999997</v>
      </c>
      <c r="J47" s="1986">
        <v>260.05290000000002</v>
      </c>
      <c r="K47" s="2287">
        <v>272.88040000000001</v>
      </c>
      <c r="L47" s="2287"/>
      <c r="M47" s="1986">
        <v>248.84219999999999</v>
      </c>
      <c r="N47" s="1986">
        <v>227.1807</v>
      </c>
      <c r="O47" s="1986">
        <v>193.02940000000001</v>
      </c>
      <c r="P47" s="2288">
        <v>2434.34</v>
      </c>
      <c r="Q47" s="2288"/>
    </row>
    <row r="48" spans="1:17" ht="9" customHeight="1" thickBot="1">
      <c r="B48" s="1986">
        <v>159.4632</v>
      </c>
      <c r="C48" s="1986"/>
      <c r="D48" s="1986"/>
      <c r="E48" s="1986"/>
      <c r="F48" s="2287"/>
      <c r="G48" s="2287"/>
      <c r="H48" s="1986"/>
      <c r="I48" s="1986"/>
      <c r="J48" s="1986"/>
      <c r="K48" s="2287"/>
      <c r="L48" s="2287"/>
      <c r="M48" s="1986"/>
      <c r="N48" s="1986"/>
      <c r="O48" s="1986"/>
      <c r="P48" s="2288">
        <v>159.4632</v>
      </c>
      <c r="Q48" s="2288"/>
    </row>
    <row r="49" spans="1:17" ht="11.25" customHeight="1">
      <c r="A49" s="2293" t="s">
        <v>1498</v>
      </c>
      <c r="B49" s="2293"/>
      <c r="C49" s="2293"/>
      <c r="D49" s="2293"/>
      <c r="E49" s="2293"/>
      <c r="F49" s="2293"/>
      <c r="G49" s="2293"/>
      <c r="H49" s="2293"/>
      <c r="I49" s="2293"/>
      <c r="J49" s="2293"/>
      <c r="K49" s="2293"/>
      <c r="L49" s="2293"/>
      <c r="M49" s="2293"/>
      <c r="N49" s="2293"/>
      <c r="O49" s="2293"/>
      <c r="P49" s="2293"/>
      <c r="Q49" s="2293"/>
    </row>
    <row r="50" spans="1:17" ht="9" customHeight="1" thickBot="1">
      <c r="A50" s="1985" t="s">
        <v>1194</v>
      </c>
      <c r="B50" s="1986">
        <v>148.4034</v>
      </c>
      <c r="C50" s="1986">
        <v>118.07769999999999</v>
      </c>
      <c r="D50" s="1986">
        <v>132.85329999999999</v>
      </c>
      <c r="E50" s="1986">
        <v>147.11070000000001</v>
      </c>
      <c r="F50" s="2287">
        <v>157.97280000000001</v>
      </c>
      <c r="G50" s="2287"/>
      <c r="H50" s="1986">
        <v>155.30779999999999</v>
      </c>
      <c r="I50" s="1986">
        <v>178.84870000000001</v>
      </c>
      <c r="J50" s="1986">
        <v>171.11340000000001</v>
      </c>
      <c r="K50" s="2287">
        <v>181.334</v>
      </c>
      <c r="L50" s="2287"/>
      <c r="M50" s="1986">
        <v>163.81</v>
      </c>
      <c r="N50" s="1986">
        <v>155.85650000000001</v>
      </c>
      <c r="O50" s="1986">
        <v>154.1464</v>
      </c>
      <c r="P50" s="2288">
        <v>1864.8347000000001</v>
      </c>
      <c r="Q50" s="2288"/>
    </row>
    <row r="51" spans="1:17" ht="9" customHeight="1" thickBot="1">
      <c r="B51" s="1986">
        <v>160.56870000000001</v>
      </c>
      <c r="C51" s="1986"/>
      <c r="D51" s="1986"/>
      <c r="E51" s="1986"/>
      <c r="F51" s="2287"/>
      <c r="G51" s="2287"/>
      <c r="H51" s="1986"/>
      <c r="I51" s="1986"/>
      <c r="J51" s="1986"/>
      <c r="K51" s="2287"/>
      <c r="L51" s="2287"/>
      <c r="M51" s="1986"/>
      <c r="N51" s="1986"/>
      <c r="O51" s="1986"/>
      <c r="P51" s="2288">
        <v>160.56870000000001</v>
      </c>
      <c r="Q51" s="2288"/>
    </row>
    <row r="52" spans="1:17" ht="10.5" customHeight="1" thickBot="1">
      <c r="A52" s="1985" t="s">
        <v>1457</v>
      </c>
      <c r="B52" s="1986">
        <v>124.50700000000001</v>
      </c>
      <c r="C52" s="1986">
        <v>95.558899999999994</v>
      </c>
      <c r="D52" s="1986">
        <v>105.9563</v>
      </c>
      <c r="E52" s="1986">
        <v>112.0574</v>
      </c>
      <c r="F52" s="2287">
        <v>121.1588</v>
      </c>
      <c r="G52" s="2287"/>
      <c r="H52" s="1986">
        <v>120.6931</v>
      </c>
      <c r="I52" s="1986">
        <v>135.80959999999999</v>
      </c>
      <c r="J52" s="1986">
        <v>135.2807</v>
      </c>
      <c r="K52" s="2287">
        <v>140.90170000000001</v>
      </c>
      <c r="L52" s="2287"/>
      <c r="M52" s="1986">
        <v>129.10230000000001</v>
      </c>
      <c r="N52" s="1986">
        <v>125.02800000000001</v>
      </c>
      <c r="O52" s="1986">
        <v>125.06229999999999</v>
      </c>
      <c r="P52" s="2288">
        <v>1471.1161</v>
      </c>
      <c r="Q52" s="2288"/>
    </row>
    <row r="53" spans="1:17" ht="9" customHeight="1" thickBot="1">
      <c r="B53" s="1986">
        <v>127.483</v>
      </c>
      <c r="C53" s="1986"/>
      <c r="D53" s="1986"/>
      <c r="E53" s="1986"/>
      <c r="F53" s="2287"/>
      <c r="G53" s="2287"/>
      <c r="H53" s="1986"/>
      <c r="I53" s="1986"/>
      <c r="J53" s="1986"/>
      <c r="K53" s="2287"/>
      <c r="L53" s="2287"/>
      <c r="M53" s="1986"/>
      <c r="N53" s="1986"/>
      <c r="O53" s="1986"/>
      <c r="P53" s="2288">
        <v>127.483</v>
      </c>
      <c r="Q53" s="2288"/>
    </row>
    <row r="54" spans="1:17" ht="11.25" customHeight="1">
      <c r="A54" s="2293" t="s">
        <v>1466</v>
      </c>
      <c r="B54" s="2293"/>
      <c r="C54" s="2293"/>
      <c r="D54" s="2293"/>
      <c r="E54" s="2293"/>
      <c r="F54" s="2293"/>
      <c r="G54" s="2293"/>
      <c r="H54" s="2293"/>
      <c r="I54" s="2293"/>
      <c r="J54" s="2293"/>
      <c r="K54" s="2293"/>
      <c r="L54" s="2293"/>
      <c r="M54" s="2293"/>
      <c r="N54" s="2293"/>
      <c r="O54" s="2293"/>
      <c r="P54" s="2293"/>
      <c r="Q54" s="2293"/>
    </row>
    <row r="55" spans="1:17" ht="9" customHeight="1" thickBot="1">
      <c r="A55" s="1985" t="s">
        <v>1194</v>
      </c>
      <c r="B55" s="1986">
        <v>43.203735999999999</v>
      </c>
      <c r="C55" s="1986">
        <v>40.634276</v>
      </c>
      <c r="D55" s="1986">
        <v>37.938324000000001</v>
      </c>
      <c r="E55" s="1986">
        <v>30.998988000000001</v>
      </c>
      <c r="F55" s="2287">
        <v>45.748460000000001</v>
      </c>
      <c r="G55" s="2287"/>
      <c r="H55" s="1986">
        <v>30.592652000000001</v>
      </c>
      <c r="I55" s="1986">
        <v>41.177256</v>
      </c>
      <c r="J55" s="1986">
        <v>37.072088000000001</v>
      </c>
      <c r="K55" s="2287">
        <v>42.037891999999999</v>
      </c>
      <c r="L55" s="2287"/>
      <c r="M55" s="1986">
        <v>42.774636000000001</v>
      </c>
      <c r="N55" s="1986">
        <v>37.600596000000003</v>
      </c>
      <c r="O55" s="1986">
        <v>37.551887999999998</v>
      </c>
      <c r="P55" s="2288">
        <v>467.33079199999997</v>
      </c>
      <c r="Q55" s="2288"/>
    </row>
    <row r="56" spans="1:17" ht="9" customHeight="1" thickBot="1">
      <c r="B56" s="1986">
        <v>50.013736000000002</v>
      </c>
      <c r="C56" s="1986"/>
      <c r="D56" s="1986"/>
      <c r="E56" s="1986"/>
      <c r="F56" s="2287"/>
      <c r="G56" s="2287"/>
      <c r="H56" s="1986"/>
      <c r="I56" s="1986"/>
      <c r="J56" s="1986"/>
      <c r="K56" s="2287"/>
      <c r="L56" s="2287"/>
      <c r="M56" s="1986"/>
      <c r="N56" s="1986"/>
      <c r="O56" s="1986"/>
      <c r="P56" s="2288">
        <v>50.013736000000002</v>
      </c>
      <c r="Q56" s="2288"/>
    </row>
    <row r="57" spans="1:17" ht="10.5" customHeight="1" thickBot="1">
      <c r="A57" s="1985" t="s">
        <v>1457</v>
      </c>
      <c r="B57" s="1986">
        <v>36.027768000000002</v>
      </c>
      <c r="C57" s="1986">
        <v>35.195692000000001</v>
      </c>
      <c r="D57" s="1986">
        <v>33.767071999999999</v>
      </c>
      <c r="E57" s="1986">
        <v>26.865752000000001</v>
      </c>
      <c r="F57" s="2287">
        <v>41.504536000000002</v>
      </c>
      <c r="G57" s="2287"/>
      <c r="H57" s="1986">
        <v>26.248571999999999</v>
      </c>
      <c r="I57" s="1986">
        <v>36.632164000000003</v>
      </c>
      <c r="J57" s="1986">
        <v>33.202660000000002</v>
      </c>
      <c r="K57" s="2287">
        <v>35.239108000000002</v>
      </c>
      <c r="L57" s="2287"/>
      <c r="M57" s="1986">
        <v>35.830668000000003</v>
      </c>
      <c r="N57" s="1986">
        <v>32.313431999999999</v>
      </c>
      <c r="O57" s="1986">
        <v>31.350088</v>
      </c>
      <c r="P57" s="2288">
        <v>404.17751199999998</v>
      </c>
      <c r="Q57" s="2288"/>
    </row>
    <row r="58" spans="1:17" ht="9" customHeight="1" thickBot="1">
      <c r="B58" s="1986">
        <v>42.311568000000001</v>
      </c>
      <c r="C58" s="1986"/>
      <c r="D58" s="1986"/>
      <c r="E58" s="1986"/>
      <c r="F58" s="2287"/>
      <c r="G58" s="2287"/>
      <c r="H58" s="1986"/>
      <c r="I58" s="1986"/>
      <c r="J58" s="1986"/>
      <c r="K58" s="2287"/>
      <c r="L58" s="2287"/>
      <c r="M58" s="1986"/>
      <c r="N58" s="1986"/>
      <c r="O58" s="1986"/>
      <c r="P58" s="2288">
        <v>42.311568000000001</v>
      </c>
      <c r="Q58" s="2288"/>
    </row>
    <row r="59" spans="1:17" ht="11.25" customHeight="1">
      <c r="A59" s="2293" t="s">
        <v>1499</v>
      </c>
      <c r="B59" s="2293"/>
      <c r="C59" s="2293"/>
      <c r="D59" s="2293"/>
      <c r="E59" s="2293"/>
      <c r="F59" s="2293"/>
      <c r="G59" s="2293"/>
      <c r="H59" s="2293"/>
      <c r="I59" s="2293"/>
      <c r="J59" s="2293"/>
      <c r="K59" s="2293"/>
      <c r="L59" s="2293"/>
      <c r="M59" s="2293"/>
      <c r="N59" s="2293"/>
      <c r="O59" s="2293"/>
      <c r="P59" s="2293"/>
      <c r="Q59" s="2293"/>
    </row>
    <row r="60" spans="1:17" ht="9" customHeight="1" thickBot="1">
      <c r="A60" s="1985" t="s">
        <v>1194</v>
      </c>
      <c r="B60" s="1986">
        <v>726.73800000000006</v>
      </c>
      <c r="C60" s="1986">
        <v>1001.9838</v>
      </c>
      <c r="D60" s="1986">
        <v>891.46879999999999</v>
      </c>
      <c r="E60" s="1986">
        <v>958.71040000000005</v>
      </c>
      <c r="F60" s="2287">
        <v>876.87940000000003</v>
      </c>
      <c r="G60" s="2287"/>
      <c r="H60" s="1986">
        <v>817.5829</v>
      </c>
      <c r="I60" s="1986">
        <v>852.2079</v>
      </c>
      <c r="J60" s="1986">
        <v>616.60799999999995</v>
      </c>
      <c r="K60" s="2287">
        <v>801.08029999999997</v>
      </c>
      <c r="L60" s="2287"/>
      <c r="M60" s="1986">
        <v>836.55880000000002</v>
      </c>
      <c r="N60" s="1986">
        <v>925.13620000000003</v>
      </c>
      <c r="O60" s="1986">
        <v>775.64</v>
      </c>
      <c r="P60" s="2288">
        <v>10080.594499999999</v>
      </c>
      <c r="Q60" s="2288"/>
    </row>
    <row r="61" spans="1:17" ht="9" customHeight="1" thickBot="1">
      <c r="B61" s="1986">
        <v>704.79690000000005</v>
      </c>
      <c r="C61" s="1986"/>
      <c r="D61" s="1986"/>
      <c r="E61" s="1986"/>
      <c r="F61" s="2287"/>
      <c r="G61" s="2287"/>
      <c r="H61" s="1986"/>
      <c r="I61" s="1986"/>
      <c r="J61" s="1986"/>
      <c r="K61" s="2287"/>
      <c r="L61" s="2287"/>
      <c r="M61" s="1986"/>
      <c r="N61" s="1986"/>
      <c r="O61" s="1986"/>
      <c r="P61" s="2288">
        <v>704.79690000000005</v>
      </c>
      <c r="Q61" s="2288"/>
    </row>
    <row r="62" spans="1:17" ht="10.5" customHeight="1" thickBot="1">
      <c r="A62" s="1985" t="s">
        <v>1457</v>
      </c>
      <c r="B62" s="1986">
        <v>202.29490000000001</v>
      </c>
      <c r="C62" s="1986">
        <v>370.71879999999999</v>
      </c>
      <c r="D62" s="1986">
        <v>408.33190000000002</v>
      </c>
      <c r="E62" s="1986">
        <v>275.68099999999998</v>
      </c>
      <c r="F62" s="2287">
        <v>320.26670000000001</v>
      </c>
      <c r="G62" s="2287"/>
      <c r="H62" s="1986">
        <v>239.66909999999999</v>
      </c>
      <c r="I62" s="1986">
        <v>229.27590000000001</v>
      </c>
      <c r="J62" s="1986">
        <v>161.4058</v>
      </c>
      <c r="K62" s="2287">
        <v>227.45500000000001</v>
      </c>
      <c r="L62" s="2287"/>
      <c r="M62" s="1986">
        <v>195.9025</v>
      </c>
      <c r="N62" s="1986">
        <v>229.77440000000001</v>
      </c>
      <c r="O62" s="1986">
        <v>208.25489999999999</v>
      </c>
      <c r="P62" s="2288">
        <v>3069.0309000000002</v>
      </c>
      <c r="Q62" s="2288"/>
    </row>
    <row r="63" spans="1:17" ht="9" customHeight="1" thickBot="1">
      <c r="B63" s="1986">
        <v>269.15249999999997</v>
      </c>
      <c r="C63" s="1986"/>
      <c r="D63" s="1986"/>
      <c r="E63" s="1986"/>
      <c r="F63" s="2287"/>
      <c r="G63" s="2287"/>
      <c r="H63" s="1986"/>
      <c r="I63" s="1986"/>
      <c r="J63" s="1986"/>
      <c r="K63" s="2287"/>
      <c r="L63" s="2287"/>
      <c r="M63" s="1986"/>
      <c r="N63" s="1986"/>
      <c r="O63" s="1986"/>
      <c r="P63" s="2288">
        <v>269.15249999999997</v>
      </c>
      <c r="Q63" s="2288"/>
    </row>
    <row r="64" spans="1:17" ht="11.25" customHeight="1">
      <c r="A64" s="2293" t="s">
        <v>1500</v>
      </c>
      <c r="B64" s="2293"/>
      <c r="C64" s="2293"/>
      <c r="D64" s="2293"/>
      <c r="E64" s="2293"/>
      <c r="F64" s="2293"/>
      <c r="G64" s="2293"/>
      <c r="H64" s="2293"/>
      <c r="I64" s="2293"/>
      <c r="J64" s="2293"/>
      <c r="K64" s="2293"/>
      <c r="L64" s="2293"/>
      <c r="M64" s="2293"/>
      <c r="N64" s="2293"/>
      <c r="O64" s="2293"/>
      <c r="P64" s="2293"/>
      <c r="Q64" s="2293"/>
    </row>
    <row r="65" spans="1:17" ht="9" customHeight="1" thickBot="1">
      <c r="A65" s="1985" t="s">
        <v>1194</v>
      </c>
      <c r="B65" s="1986">
        <v>139.19049999999999</v>
      </c>
      <c r="C65" s="1986">
        <v>155.416</v>
      </c>
      <c r="D65" s="1986">
        <v>184.10749999999999</v>
      </c>
      <c r="E65" s="1986">
        <v>129.7002</v>
      </c>
      <c r="F65" s="2287">
        <v>144.27449999999999</v>
      </c>
      <c r="G65" s="2287"/>
      <c r="H65" s="1986">
        <v>119.9318</v>
      </c>
      <c r="I65" s="1986">
        <v>129.5676</v>
      </c>
      <c r="J65" s="1986">
        <v>125.7831</v>
      </c>
      <c r="K65" s="2287">
        <v>139.26499999999999</v>
      </c>
      <c r="L65" s="2287"/>
      <c r="M65" s="1986">
        <v>117.2504</v>
      </c>
      <c r="N65" s="1986">
        <v>153.40889999999999</v>
      </c>
      <c r="O65" s="1986">
        <v>137.08709999999999</v>
      </c>
      <c r="P65" s="2292">
        <v>1674.9826</v>
      </c>
      <c r="Q65" s="2292"/>
    </row>
    <row r="66" spans="1:17" ht="9" customHeight="1" thickBot="1">
      <c r="B66" s="1986">
        <v>141.0787</v>
      </c>
      <c r="C66" s="1986"/>
      <c r="D66" s="1986"/>
      <c r="E66" s="1986"/>
      <c r="F66" s="2287"/>
      <c r="G66" s="2287"/>
      <c r="H66" s="1986"/>
      <c r="I66" s="1986"/>
      <c r="J66" s="1986"/>
      <c r="K66" s="2287"/>
      <c r="L66" s="2287"/>
      <c r="M66" s="1986"/>
      <c r="N66" s="1986"/>
      <c r="O66" s="1986"/>
      <c r="P66" s="2292">
        <v>141.0787</v>
      </c>
      <c r="Q66" s="2292"/>
    </row>
    <row r="67" spans="1:17" ht="10.5" customHeight="1" thickBot="1">
      <c r="A67" s="1985" t="s">
        <v>1457</v>
      </c>
      <c r="B67" s="1986">
        <v>102.02679999999999</v>
      </c>
      <c r="C67" s="1986">
        <v>103.86369999999999</v>
      </c>
      <c r="D67" s="1986">
        <v>108.23309999999999</v>
      </c>
      <c r="E67" s="1986">
        <v>96.364800000000002</v>
      </c>
      <c r="F67" s="2287">
        <v>99.147499999999994</v>
      </c>
      <c r="G67" s="2287"/>
      <c r="H67" s="1986">
        <v>84.600200000000001</v>
      </c>
      <c r="I67" s="1986">
        <v>98.111500000000007</v>
      </c>
      <c r="J67" s="1986">
        <v>104.3631</v>
      </c>
      <c r="K67" s="2287">
        <v>95.581599999999995</v>
      </c>
      <c r="L67" s="2287"/>
      <c r="M67" s="1986">
        <v>93.020099999999999</v>
      </c>
      <c r="N67" s="1986">
        <v>106.3866</v>
      </c>
      <c r="O67" s="1986">
        <v>101.2449</v>
      </c>
      <c r="P67" s="2288">
        <v>1192.9439</v>
      </c>
      <c r="Q67" s="2288"/>
    </row>
    <row r="68" spans="1:17" ht="9" customHeight="1" thickBot="1">
      <c r="B68" s="1986">
        <v>113.4696</v>
      </c>
      <c r="C68" s="1986"/>
      <c r="D68" s="1986"/>
      <c r="E68" s="1986"/>
      <c r="F68" s="2287"/>
      <c r="G68" s="2287"/>
      <c r="H68" s="1986"/>
      <c r="I68" s="1986"/>
      <c r="J68" s="1986"/>
      <c r="K68" s="2287"/>
      <c r="L68" s="2287"/>
      <c r="M68" s="1986"/>
      <c r="N68" s="1986"/>
      <c r="O68" s="1986"/>
      <c r="P68" s="2288">
        <v>113.4696</v>
      </c>
      <c r="Q68" s="2288"/>
    </row>
    <row r="69" spans="1:17" ht="9" customHeight="1">
      <c r="A69" s="2289" t="s">
        <v>1468</v>
      </c>
      <c r="B69" s="2289"/>
      <c r="C69" s="2289"/>
      <c r="D69" s="2289"/>
      <c r="E69" s="2289"/>
      <c r="F69" s="2289"/>
      <c r="G69" s="2289"/>
      <c r="H69" s="2289"/>
      <c r="I69" s="2289"/>
      <c r="J69" s="2289"/>
      <c r="K69" s="2289"/>
      <c r="L69" s="2289"/>
      <c r="M69" s="2289"/>
      <c r="N69" s="2289"/>
      <c r="O69" s="2289"/>
      <c r="P69" s="2289"/>
      <c r="Q69" s="2289"/>
    </row>
    <row r="70" spans="1:17" ht="10.5" customHeight="1">
      <c r="A70" s="2119" t="s">
        <v>1264</v>
      </c>
      <c r="G70" s="2290" t="s">
        <v>1470</v>
      </c>
      <c r="H70" s="2290"/>
      <c r="I70" s="2290"/>
      <c r="J70" s="2290"/>
      <c r="K70" s="2290"/>
      <c r="L70" s="2291" t="s">
        <v>803</v>
      </c>
      <c r="M70" s="2291"/>
      <c r="N70" s="2291"/>
      <c r="O70" s="2291"/>
      <c r="P70" s="2291"/>
      <c r="Q70" s="2291"/>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0" location="'Inhaltsverzeichnis '!A1" display="Zurück zum Inhaltsverzeichnis" xr:uid="{2AE1C1E4-11D3-4E60-BE19-852CBA603C6B}"/>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205E5-A174-487E-B6BE-C105A226CC3F}">
  <sheetPr>
    <tabColor rgb="FFCD3363"/>
    <outlinePr summaryBelow="0"/>
  </sheetPr>
  <dimension ref="A1:Q66"/>
  <sheetViews>
    <sheetView showGridLines="0" workbookViewId="0">
      <selection sqref="A1:Q1"/>
    </sheetView>
  </sheetViews>
  <sheetFormatPr baseColWidth="10" defaultColWidth="8" defaultRowHeight="12.75"/>
  <cols>
    <col min="1" max="1" width="7.5" style="1987" customWidth="1"/>
    <col min="2" max="3" width="5.75" style="1987" customWidth="1"/>
    <col min="4" max="4" width="5.625" style="1987" customWidth="1"/>
    <col min="5" max="5" width="5.75" style="1987" customWidth="1"/>
    <col min="6" max="6" width="2.25" style="1987" customWidth="1"/>
    <col min="7" max="7" width="3.25" style="1987" customWidth="1"/>
    <col min="8" max="8" width="5.75" style="1987" customWidth="1"/>
    <col min="9" max="9" width="5.625" style="1987" customWidth="1"/>
    <col min="10" max="10" width="5.75" style="1987" customWidth="1"/>
    <col min="11" max="11" width="3" style="1987" customWidth="1"/>
    <col min="12" max="12" width="2.625" style="1987" customWidth="1"/>
    <col min="13" max="13" width="5.75" style="1987" customWidth="1"/>
    <col min="14" max="14" width="5.625" style="1987" customWidth="1"/>
    <col min="15" max="15" width="5.75" style="1987" customWidth="1"/>
    <col min="16" max="16" width="7" style="1987" customWidth="1"/>
    <col min="17" max="17" width="6" style="1987" customWidth="1"/>
    <col min="18" max="16384" width="8" style="1713"/>
  </cols>
  <sheetData>
    <row r="1" spans="1:17" ht="14.25" customHeight="1">
      <c r="A1" s="2296" t="s">
        <v>1485</v>
      </c>
      <c r="B1" s="2296"/>
      <c r="C1" s="2296"/>
      <c r="D1" s="2296"/>
      <c r="E1" s="2296"/>
      <c r="F1" s="2296"/>
      <c r="G1" s="2296"/>
      <c r="H1" s="2296"/>
      <c r="I1" s="2296"/>
      <c r="J1" s="2296"/>
      <c r="K1" s="2296"/>
      <c r="L1" s="2296"/>
      <c r="M1" s="2296"/>
      <c r="N1" s="2296"/>
      <c r="O1" s="2296"/>
      <c r="P1" s="2296"/>
      <c r="Q1" s="2296"/>
    </row>
    <row r="2" spans="1:17" ht="14.25" customHeight="1">
      <c r="A2" s="2052" t="s">
        <v>1596</v>
      </c>
      <c r="B2" s="2052"/>
      <c r="C2" s="2053"/>
      <c r="D2" s="2053"/>
      <c r="E2" s="2053"/>
      <c r="F2" s="2054"/>
      <c r="G2" s="2053"/>
      <c r="H2" s="2053"/>
      <c r="I2" s="2053"/>
      <c r="J2" s="2053"/>
      <c r="K2" s="2054"/>
      <c r="L2" s="2053"/>
      <c r="M2" s="2053"/>
      <c r="N2" s="2053"/>
      <c r="O2" s="2053"/>
      <c r="P2" s="2053"/>
      <c r="Q2" s="2053"/>
    </row>
    <row r="3" spans="1:17" ht="12" customHeight="1">
      <c r="A3" s="1974"/>
      <c r="B3" s="1974"/>
      <c r="C3" s="1975"/>
      <c r="D3" s="1975"/>
      <c r="E3" s="1975"/>
      <c r="F3" s="1976"/>
      <c r="G3" s="1975"/>
      <c r="H3" s="1975"/>
      <c r="I3" s="1975"/>
      <c r="J3" s="1975"/>
      <c r="K3" s="1976"/>
      <c r="L3" s="1975"/>
      <c r="M3" s="1975"/>
      <c r="N3" s="1975"/>
      <c r="O3" s="1975"/>
      <c r="P3" s="1977" t="s">
        <v>1447</v>
      </c>
      <c r="Q3" s="1978" t="s">
        <v>268</v>
      </c>
    </row>
    <row r="4" spans="1:17" ht="8.25" customHeight="1" thickBot="1">
      <c r="A4" s="1979"/>
      <c r="B4" s="1980" t="s">
        <v>268</v>
      </c>
      <c r="C4" s="1981" t="s">
        <v>607</v>
      </c>
      <c r="D4" s="1981" t="s">
        <v>608</v>
      </c>
      <c r="E4" s="1981" t="s">
        <v>681</v>
      </c>
      <c r="F4" s="2295" t="s">
        <v>682</v>
      </c>
      <c r="G4" s="2295"/>
      <c r="H4" s="1981" t="s">
        <v>1437</v>
      </c>
      <c r="I4" s="1981" t="s">
        <v>610</v>
      </c>
      <c r="J4" s="1981" t="s">
        <v>611</v>
      </c>
      <c r="K4" s="2295" t="s">
        <v>264</v>
      </c>
      <c r="L4" s="2295"/>
      <c r="M4" s="1981" t="s">
        <v>265</v>
      </c>
      <c r="N4" s="1981" t="s">
        <v>266</v>
      </c>
      <c r="O4" s="1981" t="s">
        <v>267</v>
      </c>
      <c r="P4" s="1980" t="s">
        <v>1448</v>
      </c>
      <c r="Q4" s="1981" t="s">
        <v>1449</v>
      </c>
    </row>
    <row r="5" spans="1:17" ht="8.25" customHeight="1" thickBot="1">
      <c r="A5" s="1982" t="s">
        <v>1450</v>
      </c>
      <c r="B5" s="1979"/>
      <c r="C5" s="1983"/>
      <c r="D5" s="1983"/>
      <c r="E5" s="1983"/>
      <c r="F5" s="1984"/>
      <c r="G5" s="1983"/>
      <c r="H5" s="1983"/>
      <c r="I5" s="1983"/>
      <c r="J5" s="1983"/>
      <c r="K5" s="1984"/>
      <c r="L5" s="1983"/>
      <c r="M5" s="1983"/>
      <c r="N5" s="1983"/>
      <c r="O5" s="1983"/>
      <c r="P5" s="1980" t="s">
        <v>1451</v>
      </c>
      <c r="Q5" s="1981" t="s">
        <v>267</v>
      </c>
    </row>
    <row r="6" spans="1:17" ht="9" customHeight="1" thickBot="1">
      <c r="A6" s="1979"/>
      <c r="B6" s="2294" t="s">
        <v>1452</v>
      </c>
      <c r="C6" s="2294"/>
      <c r="D6" s="2294"/>
      <c r="E6" s="2294"/>
      <c r="F6" s="2294"/>
      <c r="G6" s="2294"/>
      <c r="H6" s="2294"/>
      <c r="I6" s="2295" t="s">
        <v>142</v>
      </c>
      <c r="J6" s="2295"/>
      <c r="K6" s="2295"/>
      <c r="L6" s="2295"/>
      <c r="M6" s="2295"/>
      <c r="N6" s="2295"/>
      <c r="O6" s="2295"/>
      <c r="P6" s="2294" t="s">
        <v>1453</v>
      </c>
      <c r="Q6" s="2294"/>
    </row>
    <row r="7" spans="1:17" ht="8.25" customHeight="1" thickBot="1">
      <c r="A7" s="1979"/>
      <c r="B7" s="2294" t="s">
        <v>142</v>
      </c>
      <c r="C7" s="2294"/>
      <c r="D7" s="2294"/>
      <c r="E7" s="2294"/>
      <c r="F7" s="2294"/>
      <c r="G7" s="2294"/>
      <c r="H7" s="2294"/>
      <c r="I7" s="2295" t="s">
        <v>1454</v>
      </c>
      <c r="J7" s="2295"/>
      <c r="K7" s="2295"/>
      <c r="L7" s="2295"/>
      <c r="M7" s="2295"/>
      <c r="N7" s="2295"/>
      <c r="O7" s="2295"/>
      <c r="P7" s="2294" t="s">
        <v>1455</v>
      </c>
      <c r="Q7" s="2294"/>
    </row>
    <row r="8" spans="1:17" ht="13.5" customHeight="1">
      <c r="A8" s="2296" t="s">
        <v>1471</v>
      </c>
      <c r="B8" s="2296"/>
      <c r="C8" s="2296"/>
      <c r="D8" s="2296"/>
      <c r="E8" s="2296"/>
      <c r="F8" s="2296"/>
      <c r="G8" s="2296"/>
      <c r="H8" s="2296"/>
      <c r="I8" s="2296"/>
      <c r="J8" s="2296"/>
      <c r="K8" s="2296"/>
      <c r="L8" s="2296"/>
      <c r="M8" s="2296"/>
      <c r="N8" s="2296"/>
      <c r="O8" s="2296"/>
      <c r="P8" s="2296"/>
      <c r="Q8" s="2296"/>
    </row>
    <row r="9" spans="1:17" ht="11.25" customHeight="1">
      <c r="A9" s="2297" t="s">
        <v>1501</v>
      </c>
      <c r="B9" s="2297"/>
      <c r="C9" s="2297"/>
      <c r="D9" s="2297"/>
      <c r="E9" s="2297"/>
      <c r="F9" s="2297"/>
      <c r="G9" s="2297"/>
      <c r="H9" s="2297"/>
      <c r="I9" s="2297"/>
      <c r="J9" s="2297"/>
      <c r="K9" s="2297"/>
      <c r="L9" s="2297"/>
      <c r="M9" s="2297"/>
      <c r="N9" s="2297"/>
      <c r="O9" s="2297"/>
      <c r="P9" s="2297"/>
      <c r="Q9" s="2297"/>
    </row>
    <row r="10" spans="1:17" ht="9" customHeight="1" thickBot="1">
      <c r="A10" s="1985" t="s">
        <v>1194</v>
      </c>
      <c r="B10" s="1986">
        <v>0.499</v>
      </c>
      <c r="C10" s="1986">
        <v>0.54800000000000004</v>
      </c>
      <c r="D10" s="1986">
        <v>0.79900000000000004</v>
      </c>
      <c r="E10" s="1986">
        <v>0.97699999999999998</v>
      </c>
      <c r="F10" s="2287">
        <v>1.5029999999999999</v>
      </c>
      <c r="G10" s="2287"/>
      <c r="H10" s="1986">
        <v>0.59</v>
      </c>
      <c r="I10" s="1986">
        <v>1.1839999999999999</v>
      </c>
      <c r="J10" s="1986">
        <v>0.92800000000000005</v>
      </c>
      <c r="K10" s="2287">
        <v>1.0369999999999999</v>
      </c>
      <c r="L10" s="2287"/>
      <c r="M10" s="1986">
        <v>0.90700000000000003</v>
      </c>
      <c r="N10" s="1986">
        <v>0.71399999999999997</v>
      </c>
      <c r="O10" s="1986">
        <v>0.51200000000000001</v>
      </c>
      <c r="P10" s="2288">
        <v>10.198</v>
      </c>
      <c r="Q10" s="2288"/>
    </row>
    <row r="11" spans="1:17" ht="9" customHeight="1" thickBot="1">
      <c r="B11" s="1986">
        <v>0.73899999999999999</v>
      </c>
      <c r="C11" s="1986"/>
      <c r="D11" s="1986"/>
      <c r="E11" s="1986"/>
      <c r="F11" s="2287"/>
      <c r="G11" s="2287"/>
      <c r="H11" s="1986"/>
      <c r="I11" s="1986"/>
      <c r="J11" s="1986"/>
      <c r="K11" s="2287"/>
      <c r="L11" s="2287"/>
      <c r="M11" s="1986"/>
      <c r="N11" s="1986"/>
      <c r="O11" s="1986"/>
      <c r="P11" s="2288">
        <v>0.73899999999999999</v>
      </c>
      <c r="Q11" s="2288"/>
    </row>
    <row r="12" spans="1:17" ht="10.5" customHeight="1" thickBot="1">
      <c r="A12" s="1985" t="s">
        <v>1457</v>
      </c>
      <c r="B12" s="1986">
        <v>0.499</v>
      </c>
      <c r="C12" s="1986">
        <v>0.54800000000000004</v>
      </c>
      <c r="D12" s="1986">
        <v>0.79900000000000004</v>
      </c>
      <c r="E12" s="1986">
        <v>0.97499999999999998</v>
      </c>
      <c r="F12" s="2287">
        <v>1.5029999999999999</v>
      </c>
      <c r="G12" s="2287"/>
      <c r="H12" s="1986">
        <v>0.59</v>
      </c>
      <c r="I12" s="1986">
        <v>1.1839999999999999</v>
      </c>
      <c r="J12" s="1986">
        <v>0.92800000000000005</v>
      </c>
      <c r="K12" s="2287">
        <v>1.0369999999999999</v>
      </c>
      <c r="L12" s="2287"/>
      <c r="M12" s="1986">
        <v>0.90700000000000003</v>
      </c>
      <c r="N12" s="1986">
        <v>0.71399999999999997</v>
      </c>
      <c r="O12" s="1986">
        <v>0.50700000000000001</v>
      </c>
      <c r="P12" s="2288">
        <v>10.191000000000001</v>
      </c>
      <c r="Q12" s="2288"/>
    </row>
    <row r="13" spans="1:17" ht="9" customHeight="1" thickBot="1">
      <c r="B13" s="1986">
        <v>0.73899999999999999</v>
      </c>
      <c r="C13" s="1986"/>
      <c r="D13" s="1986"/>
      <c r="E13" s="1986"/>
      <c r="F13" s="2287"/>
      <c r="G13" s="2287"/>
      <c r="H13" s="1986"/>
      <c r="I13" s="1986"/>
      <c r="J13" s="1986"/>
      <c r="K13" s="2287"/>
      <c r="L13" s="2287"/>
      <c r="M13" s="1986"/>
      <c r="N13" s="1986"/>
      <c r="O13" s="1986"/>
      <c r="P13" s="2288">
        <v>0.73899999999999999</v>
      </c>
      <c r="Q13" s="2288"/>
    </row>
    <row r="14" spans="1:17" ht="10.5" customHeight="1">
      <c r="A14" s="2297" t="s">
        <v>1502</v>
      </c>
      <c r="B14" s="2297"/>
      <c r="C14" s="2297"/>
      <c r="D14" s="2297"/>
      <c r="E14" s="2297"/>
      <c r="F14" s="2297"/>
      <c r="G14" s="2297"/>
      <c r="H14" s="2297"/>
      <c r="I14" s="2297"/>
      <c r="J14" s="2297"/>
      <c r="K14" s="2297"/>
      <c r="L14" s="2297"/>
      <c r="M14" s="2297"/>
      <c r="N14" s="2297"/>
      <c r="O14" s="2297"/>
      <c r="P14" s="2297"/>
      <c r="Q14" s="2297"/>
    </row>
    <row r="15" spans="1:17" ht="9" customHeight="1" thickBot="1">
      <c r="A15" s="1985" t="s">
        <v>1194</v>
      </c>
      <c r="B15" s="1986">
        <v>23.512699999999999</v>
      </c>
      <c r="C15" s="1986">
        <v>21.119700000000002</v>
      </c>
      <c r="D15" s="1986">
        <v>23.643699999999999</v>
      </c>
      <c r="E15" s="1986">
        <v>27.011800000000001</v>
      </c>
      <c r="F15" s="2287">
        <v>26.122900000000001</v>
      </c>
      <c r="G15" s="2287"/>
      <c r="H15" s="1986">
        <v>28.378699999999998</v>
      </c>
      <c r="I15" s="1986">
        <v>29.680299999999999</v>
      </c>
      <c r="J15" s="1986">
        <v>27.295100000000001</v>
      </c>
      <c r="K15" s="2287">
        <v>30.0792</v>
      </c>
      <c r="L15" s="2287"/>
      <c r="M15" s="1986">
        <v>30.314699999999998</v>
      </c>
      <c r="N15" s="1986">
        <v>28.102499999999999</v>
      </c>
      <c r="O15" s="1986">
        <v>30.4039</v>
      </c>
      <c r="P15" s="2288">
        <v>325.66520000000003</v>
      </c>
      <c r="Q15" s="2288"/>
    </row>
    <row r="16" spans="1:17" ht="9" customHeight="1" thickBot="1">
      <c r="B16" s="1986">
        <v>32.500500000000002</v>
      </c>
      <c r="C16" s="1986"/>
      <c r="D16" s="1986"/>
      <c r="E16" s="1986"/>
      <c r="F16" s="2287"/>
      <c r="G16" s="2287"/>
      <c r="H16" s="1986"/>
      <c r="I16" s="1986"/>
      <c r="J16" s="1986"/>
      <c r="K16" s="2287"/>
      <c r="L16" s="2287"/>
      <c r="M16" s="1986"/>
      <c r="N16" s="1986"/>
      <c r="O16" s="1986"/>
      <c r="P16" s="2288">
        <v>32.500500000000002</v>
      </c>
      <c r="Q16" s="2288"/>
    </row>
    <row r="17" spans="1:17" ht="10.5" customHeight="1" thickBot="1">
      <c r="A17" s="1985" t="s">
        <v>1457</v>
      </c>
      <c r="B17" s="1986">
        <v>19.7424</v>
      </c>
      <c r="C17" s="1986">
        <v>17.582799999999999</v>
      </c>
      <c r="D17" s="1986">
        <v>20.844899999999999</v>
      </c>
      <c r="E17" s="1986">
        <v>22.403400000000001</v>
      </c>
      <c r="F17" s="2287">
        <v>21.728999999999999</v>
      </c>
      <c r="G17" s="2287"/>
      <c r="H17" s="1986">
        <v>24.773299999999999</v>
      </c>
      <c r="I17" s="1986">
        <v>25.288599999999999</v>
      </c>
      <c r="J17" s="1986">
        <v>23.956700000000001</v>
      </c>
      <c r="K17" s="2287">
        <v>27.026800000000001</v>
      </c>
      <c r="L17" s="2287"/>
      <c r="M17" s="1986">
        <v>25.840900000000001</v>
      </c>
      <c r="N17" s="1986">
        <v>24.441600000000001</v>
      </c>
      <c r="O17" s="1986">
        <v>26.0335</v>
      </c>
      <c r="P17" s="2288">
        <v>279.66390000000001</v>
      </c>
      <c r="Q17" s="2288"/>
    </row>
    <row r="18" spans="1:17" ht="9" customHeight="1" thickBot="1">
      <c r="B18" s="1986">
        <v>26.959900000000001</v>
      </c>
      <c r="C18" s="1986"/>
      <c r="D18" s="1986"/>
      <c r="E18" s="1986"/>
      <c r="F18" s="2287"/>
      <c r="G18" s="2287"/>
      <c r="H18" s="1986"/>
      <c r="I18" s="1986"/>
      <c r="J18" s="1986"/>
      <c r="K18" s="2287"/>
      <c r="L18" s="2287"/>
      <c r="M18" s="1986"/>
      <c r="N18" s="1986"/>
      <c r="O18" s="1986"/>
      <c r="P18" s="2288">
        <v>26.959900000000001</v>
      </c>
      <c r="Q18" s="2288"/>
    </row>
    <row r="19" spans="1:17" ht="10.5" customHeight="1">
      <c r="A19" s="2297" t="s">
        <v>1503</v>
      </c>
      <c r="B19" s="2297"/>
      <c r="C19" s="2297"/>
      <c r="D19" s="2297"/>
      <c r="E19" s="2297"/>
      <c r="F19" s="2297"/>
      <c r="G19" s="2297"/>
      <c r="H19" s="2297"/>
      <c r="I19" s="2297"/>
      <c r="J19" s="2297"/>
      <c r="K19" s="2297"/>
      <c r="L19" s="2297"/>
      <c r="M19" s="2297"/>
      <c r="N19" s="2297"/>
      <c r="O19" s="2297"/>
      <c r="P19" s="2297"/>
      <c r="Q19" s="2297"/>
    </row>
    <row r="20" spans="1:17" ht="9" customHeight="1" thickBot="1">
      <c r="A20" s="1985" t="s">
        <v>1194</v>
      </c>
      <c r="B20" s="1986">
        <v>1.4645999999999999</v>
      </c>
      <c r="C20" s="1986">
        <v>1.4622999999999999</v>
      </c>
      <c r="D20" s="1986">
        <v>1.3564000000000001</v>
      </c>
      <c r="E20" s="1986">
        <v>1.6698999999999999</v>
      </c>
      <c r="F20" s="2287">
        <v>1.7636000000000001</v>
      </c>
      <c r="G20" s="2287"/>
      <c r="H20" s="1986">
        <v>1.3153999999999999</v>
      </c>
      <c r="I20" s="1986">
        <v>2.0495999999999999</v>
      </c>
      <c r="J20" s="1986">
        <v>1.6042000000000001</v>
      </c>
      <c r="K20" s="2287">
        <v>2.2637</v>
      </c>
      <c r="L20" s="2287"/>
      <c r="M20" s="1986">
        <v>1.5505</v>
      </c>
      <c r="N20" s="1986">
        <v>1.7956000000000001</v>
      </c>
      <c r="O20" s="1986">
        <v>1.7665</v>
      </c>
      <c r="P20" s="2288">
        <v>20.0623</v>
      </c>
      <c r="Q20" s="2288"/>
    </row>
    <row r="21" spans="1:17" ht="9" customHeight="1" thickBot="1">
      <c r="B21" s="1986">
        <v>2.0516000000000001</v>
      </c>
      <c r="C21" s="1986"/>
      <c r="D21" s="1986"/>
      <c r="E21" s="1986"/>
      <c r="F21" s="2287"/>
      <c r="G21" s="2287"/>
      <c r="H21" s="1986"/>
      <c r="I21" s="1986"/>
      <c r="J21" s="1986"/>
      <c r="K21" s="2287"/>
      <c r="L21" s="2287"/>
      <c r="M21" s="1986"/>
      <c r="N21" s="1986"/>
      <c r="O21" s="1986"/>
      <c r="P21" s="2288">
        <v>2.0516000000000001</v>
      </c>
      <c r="Q21" s="2288"/>
    </row>
    <row r="22" spans="1:17" ht="10.5" customHeight="1" thickBot="1">
      <c r="A22" s="1985" t="s">
        <v>1457</v>
      </c>
      <c r="B22" s="1986">
        <v>1.2559</v>
      </c>
      <c r="C22" s="1986">
        <v>1.2666999999999999</v>
      </c>
      <c r="D22" s="1986">
        <v>1.1839</v>
      </c>
      <c r="E22" s="1986">
        <v>1.4084000000000001</v>
      </c>
      <c r="F22" s="2287">
        <v>1.5293000000000001</v>
      </c>
      <c r="G22" s="2287"/>
      <c r="H22" s="1986">
        <v>1.1839999999999999</v>
      </c>
      <c r="I22" s="1986">
        <v>1.7972999999999999</v>
      </c>
      <c r="J22" s="1986">
        <v>1.3105</v>
      </c>
      <c r="K22" s="2287">
        <v>1.9467000000000001</v>
      </c>
      <c r="L22" s="2287"/>
      <c r="M22" s="1986">
        <v>1.3746</v>
      </c>
      <c r="N22" s="1986">
        <v>1.5162</v>
      </c>
      <c r="O22" s="1986">
        <v>1.5057</v>
      </c>
      <c r="P22" s="2288">
        <v>17.279199999999999</v>
      </c>
      <c r="Q22" s="2288"/>
    </row>
    <row r="23" spans="1:17" ht="9" customHeight="1" thickBot="1">
      <c r="B23" s="1986">
        <v>1.6766000000000001</v>
      </c>
      <c r="C23" s="1986"/>
      <c r="D23" s="1986"/>
      <c r="E23" s="1986"/>
      <c r="F23" s="2287"/>
      <c r="G23" s="2287"/>
      <c r="H23" s="1986"/>
      <c r="I23" s="1986"/>
      <c r="J23" s="1986"/>
      <c r="K23" s="2287"/>
      <c r="L23" s="2287"/>
      <c r="M23" s="1986"/>
      <c r="N23" s="1986"/>
      <c r="O23" s="1986"/>
      <c r="P23" s="2288">
        <v>1.6766000000000001</v>
      </c>
      <c r="Q23" s="2288"/>
    </row>
    <row r="24" spans="1:17" ht="11.25" customHeight="1">
      <c r="A24" s="2293" t="s">
        <v>1504</v>
      </c>
      <c r="B24" s="2293"/>
      <c r="C24" s="2293"/>
      <c r="D24" s="2293"/>
      <c r="E24" s="2293"/>
      <c r="F24" s="2293"/>
      <c r="G24" s="2293"/>
      <c r="H24" s="2293"/>
      <c r="I24" s="2293"/>
      <c r="J24" s="2293"/>
      <c r="K24" s="2293"/>
      <c r="L24" s="2293"/>
      <c r="M24" s="2293"/>
      <c r="N24" s="2293"/>
      <c r="O24" s="2293"/>
      <c r="P24" s="2293"/>
      <c r="Q24" s="2293"/>
    </row>
    <row r="25" spans="1:17" ht="9" customHeight="1" thickBot="1">
      <c r="A25" s="1985" t="s">
        <v>1194</v>
      </c>
      <c r="B25" s="1986">
        <v>26.565518000000001</v>
      </c>
      <c r="C25" s="1986">
        <v>24.100951999999999</v>
      </c>
      <c r="D25" s="1986">
        <v>26.507991000000001</v>
      </c>
      <c r="E25" s="1986">
        <v>30.132943000000001</v>
      </c>
      <c r="F25" s="2287">
        <v>29.104703000000001</v>
      </c>
      <c r="G25" s="2287"/>
      <c r="H25" s="1986">
        <v>30.691317000000002</v>
      </c>
      <c r="I25" s="1986">
        <v>33.491551999999999</v>
      </c>
      <c r="J25" s="1986">
        <v>30.552831999999999</v>
      </c>
      <c r="K25" s="2287">
        <v>34.177585999999998</v>
      </c>
      <c r="L25" s="2287"/>
      <c r="M25" s="1986">
        <v>33.469717000000003</v>
      </c>
      <c r="N25" s="1986">
        <v>31.384906999999998</v>
      </c>
      <c r="O25" s="1986">
        <v>33.878886999999999</v>
      </c>
      <c r="P25" s="2288">
        <v>364.05890499999998</v>
      </c>
      <c r="Q25" s="2288"/>
    </row>
    <row r="26" spans="1:17" ht="8.25" customHeight="1" thickBot="1">
      <c r="B26" s="1986">
        <v>35.989755000000002</v>
      </c>
      <c r="C26" s="1986"/>
      <c r="D26" s="1986"/>
      <c r="E26" s="1986"/>
      <c r="F26" s="2287"/>
      <c r="G26" s="2287"/>
      <c r="H26" s="1986"/>
      <c r="I26" s="1986"/>
      <c r="J26" s="1986"/>
      <c r="K26" s="2287"/>
      <c r="L26" s="2287"/>
      <c r="M26" s="1986"/>
      <c r="N26" s="1986"/>
      <c r="O26" s="1986"/>
      <c r="P26" s="2288">
        <v>35.989755000000002</v>
      </c>
      <c r="Q26" s="2288"/>
    </row>
    <row r="27" spans="1:17" ht="9" customHeight="1" thickBot="1">
      <c r="A27" s="1985" t="s">
        <v>1457</v>
      </c>
      <c r="B27" s="1986">
        <v>22.472017999999998</v>
      </c>
      <c r="C27" s="1986">
        <v>20.231452000000001</v>
      </c>
      <c r="D27" s="1986">
        <v>23.434190999999998</v>
      </c>
      <c r="E27" s="1986">
        <v>25.125074999999999</v>
      </c>
      <c r="F27" s="2287">
        <v>24.342002999999998</v>
      </c>
      <c r="G27" s="2287"/>
      <c r="H27" s="1986">
        <v>26.823416999999999</v>
      </c>
      <c r="I27" s="1986">
        <v>28.674251999999999</v>
      </c>
      <c r="J27" s="1986">
        <v>26.780932</v>
      </c>
      <c r="K27" s="2287">
        <v>30.681685999999999</v>
      </c>
      <c r="L27" s="2287"/>
      <c r="M27" s="1986">
        <v>28.636216999999998</v>
      </c>
      <c r="N27" s="1986">
        <v>27.332806999999999</v>
      </c>
      <c r="O27" s="1986">
        <v>29.103308999999999</v>
      </c>
      <c r="P27" s="2288">
        <v>313.637359</v>
      </c>
      <c r="Q27" s="2288"/>
    </row>
    <row r="28" spans="1:17" ht="9" customHeight="1" thickBot="1">
      <c r="B28" s="1986">
        <v>29.932455000000001</v>
      </c>
      <c r="C28" s="1986"/>
      <c r="D28" s="1986"/>
      <c r="E28" s="1986"/>
      <c r="F28" s="2287"/>
      <c r="G28" s="2287"/>
      <c r="H28" s="1986"/>
      <c r="I28" s="1986"/>
      <c r="J28" s="1986"/>
      <c r="K28" s="2287"/>
      <c r="L28" s="2287"/>
      <c r="M28" s="1986"/>
      <c r="N28" s="1986"/>
      <c r="O28" s="1986"/>
      <c r="P28" s="2288">
        <v>29.932455000000001</v>
      </c>
      <c r="Q28" s="2288"/>
    </row>
    <row r="29" spans="1:17" ht="8.25" customHeight="1"/>
    <row r="30" spans="1:17" ht="10.5" customHeight="1">
      <c r="A30" s="2297" t="s">
        <v>1505</v>
      </c>
      <c r="B30" s="2297"/>
      <c r="C30" s="2297"/>
      <c r="D30" s="2297"/>
      <c r="E30" s="2297"/>
      <c r="F30" s="2297"/>
      <c r="G30" s="2297"/>
      <c r="H30" s="2297"/>
      <c r="I30" s="2297"/>
      <c r="J30" s="2297"/>
      <c r="K30" s="2297"/>
      <c r="L30" s="2297"/>
      <c r="M30" s="2297"/>
      <c r="N30" s="2297"/>
      <c r="O30" s="2297"/>
      <c r="P30" s="2297"/>
      <c r="Q30" s="2297"/>
    </row>
    <row r="31" spans="1:17" ht="9" customHeight="1" thickBot="1">
      <c r="A31" s="1985" t="s">
        <v>1194</v>
      </c>
      <c r="B31" s="1986">
        <v>88.052000000000007</v>
      </c>
      <c r="C31" s="1986">
        <v>89.161000000000001</v>
      </c>
      <c r="D31" s="1986">
        <v>85.855999999999995</v>
      </c>
      <c r="E31" s="1986">
        <v>86.587999999999994</v>
      </c>
      <c r="F31" s="2287">
        <v>100.08199999999999</v>
      </c>
      <c r="G31" s="2287"/>
      <c r="H31" s="1986">
        <v>82.918000000000006</v>
      </c>
      <c r="I31" s="1986">
        <v>109.587</v>
      </c>
      <c r="J31" s="1986">
        <v>92.03</v>
      </c>
      <c r="K31" s="2287">
        <v>44.085000000000001</v>
      </c>
      <c r="L31" s="2287"/>
      <c r="M31" s="1986">
        <v>59.527999999999999</v>
      </c>
      <c r="N31" s="1986">
        <v>57.082000000000001</v>
      </c>
      <c r="O31" s="1986">
        <v>40.744999999999997</v>
      </c>
      <c r="P31" s="2288">
        <v>935.71400000000006</v>
      </c>
      <c r="Q31" s="2288"/>
    </row>
    <row r="32" spans="1:17" ht="9" customHeight="1" thickBot="1">
      <c r="B32" s="1986">
        <v>59.496000000000002</v>
      </c>
      <c r="C32" s="1986"/>
      <c r="D32" s="1986"/>
      <c r="E32" s="1986"/>
      <c r="F32" s="2287"/>
      <c r="G32" s="2287"/>
      <c r="H32" s="1986"/>
      <c r="I32" s="1986"/>
      <c r="J32" s="1986"/>
      <c r="K32" s="2287"/>
      <c r="L32" s="2287"/>
      <c r="M32" s="1986"/>
      <c r="N32" s="1986"/>
      <c r="O32" s="1986"/>
      <c r="P32" s="2288">
        <v>59.496000000000002</v>
      </c>
      <c r="Q32" s="2288"/>
    </row>
    <row r="33" spans="1:17" ht="10.5" customHeight="1" thickBot="1">
      <c r="A33" s="1985" t="s">
        <v>1457</v>
      </c>
      <c r="B33" s="1986">
        <v>88.052000000000007</v>
      </c>
      <c r="C33" s="1986">
        <v>89.161000000000001</v>
      </c>
      <c r="D33" s="1986">
        <v>85.855999999999995</v>
      </c>
      <c r="E33" s="1986">
        <v>86.587999999999994</v>
      </c>
      <c r="F33" s="2287">
        <v>100.08199999999999</v>
      </c>
      <c r="G33" s="2287"/>
      <c r="H33" s="1986">
        <v>82.918000000000006</v>
      </c>
      <c r="I33" s="1986">
        <v>109.587</v>
      </c>
      <c r="J33" s="1986">
        <v>92.03</v>
      </c>
      <c r="K33" s="2287">
        <v>44.085000000000001</v>
      </c>
      <c r="L33" s="2287"/>
      <c r="M33" s="1986">
        <v>59.527999999999999</v>
      </c>
      <c r="N33" s="1986">
        <v>57.082000000000001</v>
      </c>
      <c r="O33" s="1986">
        <v>40.744999999999997</v>
      </c>
      <c r="P33" s="2288">
        <v>935.71400000000006</v>
      </c>
      <c r="Q33" s="2288"/>
    </row>
    <row r="34" spans="1:17" ht="9" customHeight="1" thickBot="1">
      <c r="B34" s="1986">
        <v>59.496000000000002</v>
      </c>
      <c r="C34" s="1986"/>
      <c r="D34" s="1986"/>
      <c r="E34" s="1986"/>
      <c r="F34" s="2287"/>
      <c r="G34" s="2287"/>
      <c r="H34" s="1986"/>
      <c r="I34" s="1986"/>
      <c r="J34" s="1986"/>
      <c r="K34" s="2287"/>
      <c r="L34" s="2287"/>
      <c r="M34" s="1986"/>
      <c r="N34" s="1986"/>
      <c r="O34" s="1986"/>
      <c r="P34" s="2288">
        <v>59.496000000000002</v>
      </c>
      <c r="Q34" s="2288"/>
    </row>
    <row r="35" spans="1:17" ht="10.5" customHeight="1">
      <c r="A35" s="2297" t="s">
        <v>1506</v>
      </c>
      <c r="B35" s="2297"/>
      <c r="C35" s="2297"/>
      <c r="D35" s="2297"/>
      <c r="E35" s="2297"/>
      <c r="F35" s="2297"/>
      <c r="G35" s="2297"/>
      <c r="H35" s="2297"/>
      <c r="I35" s="2297"/>
      <c r="J35" s="2297"/>
      <c r="K35" s="2297"/>
      <c r="L35" s="2297"/>
      <c r="M35" s="2297"/>
      <c r="N35" s="2297"/>
      <c r="O35" s="2297"/>
      <c r="P35" s="2297"/>
      <c r="Q35" s="2297"/>
    </row>
    <row r="36" spans="1:17" ht="9" customHeight="1" thickBot="1">
      <c r="A36" s="1985" t="s">
        <v>1194</v>
      </c>
      <c r="B36" s="1986">
        <v>44.056199999999997</v>
      </c>
      <c r="C36" s="1986">
        <v>41.436500000000002</v>
      </c>
      <c r="D36" s="1986">
        <v>41.056399999999996</v>
      </c>
      <c r="E36" s="1986">
        <v>45.033900000000003</v>
      </c>
      <c r="F36" s="2287">
        <v>44.944899999999997</v>
      </c>
      <c r="G36" s="2287"/>
      <c r="H36" s="1986">
        <v>37.341500000000003</v>
      </c>
      <c r="I36" s="1986">
        <v>48.3123</v>
      </c>
      <c r="J36" s="1986">
        <v>58.627299999999998</v>
      </c>
      <c r="K36" s="2287">
        <v>48.545699999999997</v>
      </c>
      <c r="L36" s="2287"/>
      <c r="M36" s="1986">
        <v>50.088700000000003</v>
      </c>
      <c r="N36" s="1986">
        <v>50.082500000000003</v>
      </c>
      <c r="O36" s="1986">
        <v>46.466799999999999</v>
      </c>
      <c r="P36" s="2288">
        <v>555.99270000000001</v>
      </c>
      <c r="Q36" s="2288"/>
    </row>
    <row r="37" spans="1:17" ht="9" customHeight="1" thickBot="1">
      <c r="B37" s="1986">
        <v>47.797400000000003</v>
      </c>
      <c r="C37" s="1986"/>
      <c r="D37" s="1986"/>
      <c r="E37" s="1986"/>
      <c r="F37" s="2287"/>
      <c r="G37" s="2287"/>
      <c r="H37" s="1986"/>
      <c r="I37" s="1986"/>
      <c r="J37" s="1986"/>
      <c r="K37" s="2287"/>
      <c r="L37" s="2287"/>
      <c r="M37" s="1986"/>
      <c r="N37" s="1986"/>
      <c r="O37" s="1986"/>
      <c r="P37" s="2288">
        <v>47.797400000000003</v>
      </c>
      <c r="Q37" s="2288"/>
    </row>
    <row r="38" spans="1:17" ht="10.5" customHeight="1" thickBot="1">
      <c r="A38" s="1985" t="s">
        <v>1457</v>
      </c>
      <c r="B38" s="1986">
        <v>43.124899999999997</v>
      </c>
      <c r="C38" s="1986">
        <v>40.585599999999999</v>
      </c>
      <c r="D38" s="1986">
        <v>40.129199999999997</v>
      </c>
      <c r="E38" s="1986">
        <v>43.986600000000003</v>
      </c>
      <c r="F38" s="2287">
        <v>43.872999999999998</v>
      </c>
      <c r="G38" s="2287"/>
      <c r="H38" s="1986">
        <v>37.219099999999997</v>
      </c>
      <c r="I38" s="1986">
        <v>47.776600000000002</v>
      </c>
      <c r="J38" s="1986">
        <v>58.24</v>
      </c>
      <c r="K38" s="2287">
        <v>48.065800000000003</v>
      </c>
      <c r="L38" s="2287"/>
      <c r="M38" s="1986">
        <v>49.677199999999999</v>
      </c>
      <c r="N38" s="1986">
        <v>49.701500000000003</v>
      </c>
      <c r="O38" s="1986">
        <v>46.149299999999997</v>
      </c>
      <c r="P38" s="2288">
        <v>548.52880000000005</v>
      </c>
      <c r="Q38" s="2288"/>
    </row>
    <row r="39" spans="1:17" ht="9" customHeight="1" thickBot="1">
      <c r="B39" s="1986">
        <v>47.354999999999997</v>
      </c>
      <c r="C39" s="1986"/>
      <c r="D39" s="1986"/>
      <c r="E39" s="1986"/>
      <c r="F39" s="2287"/>
      <c r="G39" s="2287"/>
      <c r="H39" s="1986"/>
      <c r="I39" s="1986"/>
      <c r="J39" s="1986"/>
      <c r="K39" s="2287"/>
      <c r="L39" s="2287"/>
      <c r="M39" s="1986"/>
      <c r="N39" s="1986"/>
      <c r="O39" s="1986"/>
      <c r="P39" s="2288">
        <v>47.354999999999997</v>
      </c>
      <c r="Q39" s="2288"/>
    </row>
    <row r="40" spans="1:17" ht="10.5" customHeight="1">
      <c r="A40" s="2297" t="s">
        <v>1507</v>
      </c>
      <c r="B40" s="2297"/>
      <c r="C40" s="2297"/>
      <c r="D40" s="2297"/>
      <c r="E40" s="2297"/>
      <c r="F40" s="2297"/>
      <c r="G40" s="2297"/>
      <c r="H40" s="2297"/>
      <c r="I40" s="2297"/>
      <c r="J40" s="2297"/>
      <c r="K40" s="2297"/>
      <c r="L40" s="2297"/>
      <c r="M40" s="2297"/>
      <c r="N40" s="2297"/>
      <c r="O40" s="2297"/>
      <c r="P40" s="2297"/>
      <c r="Q40" s="2297"/>
    </row>
    <row r="41" spans="1:17" ht="9" customHeight="1" thickBot="1">
      <c r="A41" s="1985" t="s">
        <v>1194</v>
      </c>
      <c r="B41" s="1986">
        <v>16.367899999999999</v>
      </c>
      <c r="C41" s="1986">
        <v>16.831</v>
      </c>
      <c r="D41" s="1986">
        <v>15.888999999999999</v>
      </c>
      <c r="E41" s="1986">
        <v>15.7158</v>
      </c>
      <c r="F41" s="2287">
        <v>14.9466</v>
      </c>
      <c r="G41" s="2287"/>
      <c r="H41" s="1986">
        <v>14.7982</v>
      </c>
      <c r="I41" s="1986">
        <v>17.8994</v>
      </c>
      <c r="J41" s="1986">
        <v>16.6556</v>
      </c>
      <c r="K41" s="2287">
        <v>18.217700000000001</v>
      </c>
      <c r="L41" s="2287"/>
      <c r="M41" s="1986">
        <v>17.755199999999999</v>
      </c>
      <c r="N41" s="1986">
        <v>18.920300000000001</v>
      </c>
      <c r="O41" s="1986">
        <v>18.9849</v>
      </c>
      <c r="P41" s="2288">
        <v>202.98159999999999</v>
      </c>
      <c r="Q41" s="2288"/>
    </row>
    <row r="42" spans="1:17" ht="9" customHeight="1" thickBot="1">
      <c r="B42" s="1986">
        <v>18.267299999999999</v>
      </c>
      <c r="C42" s="1986"/>
      <c r="D42" s="1986"/>
      <c r="E42" s="1986"/>
      <c r="F42" s="2287"/>
      <c r="G42" s="2287"/>
      <c r="H42" s="1986"/>
      <c r="I42" s="1986"/>
      <c r="J42" s="1986"/>
      <c r="K42" s="2287"/>
      <c r="L42" s="2287"/>
      <c r="M42" s="1986"/>
      <c r="N42" s="1986"/>
      <c r="O42" s="1986"/>
      <c r="P42" s="2288">
        <v>18.267299999999999</v>
      </c>
      <c r="Q42" s="2288"/>
    </row>
    <row r="43" spans="1:17" ht="10.5" customHeight="1" thickBot="1">
      <c r="A43" s="1985" t="s">
        <v>1457</v>
      </c>
      <c r="B43" s="1986">
        <v>16.365200000000002</v>
      </c>
      <c r="C43" s="1986">
        <v>16.8215</v>
      </c>
      <c r="D43" s="1986">
        <v>15.8803</v>
      </c>
      <c r="E43" s="1986">
        <v>15.6776</v>
      </c>
      <c r="F43" s="2287">
        <v>14.9285</v>
      </c>
      <c r="G43" s="2287"/>
      <c r="H43" s="1986">
        <v>14.770300000000001</v>
      </c>
      <c r="I43" s="1986">
        <v>17.835000000000001</v>
      </c>
      <c r="J43" s="1986">
        <v>16.6312</v>
      </c>
      <c r="K43" s="2287">
        <v>18.185700000000001</v>
      </c>
      <c r="L43" s="2287"/>
      <c r="M43" s="1986">
        <v>17.729399999999998</v>
      </c>
      <c r="N43" s="1986">
        <v>18.880600000000001</v>
      </c>
      <c r="O43" s="1986">
        <v>18.9375</v>
      </c>
      <c r="P43" s="2288">
        <v>202.64279999999999</v>
      </c>
      <c r="Q43" s="2288"/>
    </row>
    <row r="44" spans="1:17" ht="9" customHeight="1" thickBot="1">
      <c r="B44" s="1986">
        <v>18.23</v>
      </c>
      <c r="C44" s="1986"/>
      <c r="D44" s="1986"/>
      <c r="E44" s="1986"/>
      <c r="F44" s="2287"/>
      <c r="G44" s="2287"/>
      <c r="H44" s="1986"/>
      <c r="I44" s="1986"/>
      <c r="J44" s="1986"/>
      <c r="K44" s="2287"/>
      <c r="L44" s="2287"/>
      <c r="M44" s="1986"/>
      <c r="N44" s="1986"/>
      <c r="O44" s="1986"/>
      <c r="P44" s="2288">
        <v>18.23</v>
      </c>
      <c r="Q44" s="2288"/>
    </row>
    <row r="45" spans="1:17" ht="11.25" customHeight="1">
      <c r="A45" s="2293" t="s">
        <v>1508</v>
      </c>
      <c r="B45" s="2293"/>
      <c r="C45" s="2293"/>
      <c r="D45" s="2293"/>
      <c r="E45" s="2293"/>
      <c r="F45" s="2293"/>
      <c r="G45" s="2293"/>
      <c r="H45" s="2293"/>
      <c r="I45" s="2293"/>
      <c r="J45" s="2293"/>
      <c r="K45" s="2293"/>
      <c r="L45" s="2293"/>
      <c r="M45" s="2293"/>
      <c r="N45" s="2293"/>
      <c r="O45" s="2293"/>
      <c r="P45" s="2293"/>
      <c r="Q45" s="2293"/>
    </row>
    <row r="46" spans="1:17" ht="9" customHeight="1" thickBot="1">
      <c r="A46" s="1985" t="s">
        <v>1194</v>
      </c>
      <c r="B46" s="1986">
        <v>73.986568000000005</v>
      </c>
      <c r="C46" s="1986">
        <v>71.602513000000002</v>
      </c>
      <c r="D46" s="1986">
        <v>69.742198999999999</v>
      </c>
      <c r="E46" s="1986">
        <v>73.728814</v>
      </c>
      <c r="F46" s="2287">
        <v>74.179981999999995</v>
      </c>
      <c r="G46" s="2287"/>
      <c r="H46" s="1986">
        <v>63.890759000000003</v>
      </c>
      <c r="I46" s="1986">
        <v>81.815066000000002</v>
      </c>
      <c r="J46" s="1986">
        <v>89.854618000000002</v>
      </c>
      <c r="K46" s="2287">
        <v>76.058233999999999</v>
      </c>
      <c r="L46" s="2287"/>
      <c r="M46" s="1986">
        <v>78.340767</v>
      </c>
      <c r="N46" s="1986">
        <v>79.755014000000003</v>
      </c>
      <c r="O46" s="1986">
        <v>74.570096000000007</v>
      </c>
      <c r="P46" s="2288">
        <v>907.52463</v>
      </c>
      <c r="Q46" s="2288"/>
    </row>
    <row r="47" spans="1:17" ht="9" customHeight="1" thickBot="1">
      <c r="B47" s="1986">
        <v>76.712368999999995</v>
      </c>
      <c r="C47" s="1986"/>
      <c r="D47" s="1986"/>
      <c r="E47" s="1986"/>
      <c r="F47" s="2287"/>
      <c r="G47" s="2287"/>
      <c r="H47" s="1986"/>
      <c r="I47" s="1986"/>
      <c r="J47" s="1986"/>
      <c r="K47" s="2287"/>
      <c r="L47" s="2287"/>
      <c r="M47" s="1986"/>
      <c r="N47" s="1986"/>
      <c r="O47" s="1986"/>
      <c r="P47" s="2288">
        <v>76.712368999999995</v>
      </c>
      <c r="Q47" s="2288"/>
    </row>
    <row r="48" spans="1:17" ht="10.5" customHeight="1" thickBot="1">
      <c r="A48" s="1985" t="s">
        <v>1457</v>
      </c>
      <c r="B48" s="1986">
        <v>72.252368000000004</v>
      </c>
      <c r="C48" s="1986">
        <v>69.972112999999993</v>
      </c>
      <c r="D48" s="1986">
        <v>68.205198999999993</v>
      </c>
      <c r="E48" s="1986">
        <v>71.902314000000004</v>
      </c>
      <c r="F48" s="2287">
        <v>72.503981999999993</v>
      </c>
      <c r="G48" s="2287"/>
      <c r="H48" s="1986">
        <v>63.177858999999998</v>
      </c>
      <c r="I48" s="1986">
        <v>80.525065999999995</v>
      </c>
      <c r="J48" s="1986">
        <v>88.812817999999993</v>
      </c>
      <c r="K48" s="2287">
        <v>74.964833999999996</v>
      </c>
      <c r="L48" s="2287"/>
      <c r="M48" s="1986">
        <v>77.289167000000006</v>
      </c>
      <c r="N48" s="1986">
        <v>78.771314000000004</v>
      </c>
      <c r="O48" s="1986">
        <v>73.697695999999993</v>
      </c>
      <c r="P48" s="2288">
        <v>892.07473000000005</v>
      </c>
      <c r="Q48" s="2288"/>
    </row>
    <row r="49" spans="1:17" ht="9" customHeight="1" thickBot="1">
      <c r="B49" s="1986">
        <v>75.607068999999996</v>
      </c>
      <c r="C49" s="1986"/>
      <c r="D49" s="1986"/>
      <c r="E49" s="1986"/>
      <c r="F49" s="2287"/>
      <c r="G49" s="2287"/>
      <c r="H49" s="1986"/>
      <c r="I49" s="1986"/>
      <c r="J49" s="1986"/>
      <c r="K49" s="2287"/>
      <c r="L49" s="2287"/>
      <c r="M49" s="1986"/>
      <c r="N49" s="1986"/>
      <c r="O49" s="1986"/>
      <c r="P49" s="2288">
        <v>75.607068999999996</v>
      </c>
      <c r="Q49" s="2288"/>
    </row>
    <row r="50" spans="1:17" ht="11.25" customHeight="1">
      <c r="A50" s="2293" t="s">
        <v>1475</v>
      </c>
      <c r="B50" s="2293"/>
      <c r="C50" s="2293"/>
      <c r="D50" s="2293"/>
      <c r="E50" s="2293"/>
      <c r="F50" s="2293"/>
      <c r="G50" s="2293"/>
      <c r="H50" s="2293"/>
      <c r="I50" s="2293"/>
      <c r="J50" s="2293"/>
      <c r="K50" s="2293"/>
      <c r="L50" s="2293"/>
      <c r="M50" s="2293"/>
      <c r="N50" s="2293"/>
      <c r="O50" s="2293"/>
      <c r="P50" s="2293"/>
      <c r="Q50" s="2293"/>
    </row>
    <row r="51" spans="1:17" ht="9" customHeight="1" thickBot="1">
      <c r="A51" s="1985" t="s">
        <v>1194</v>
      </c>
      <c r="B51" s="1986">
        <v>104.392557</v>
      </c>
      <c r="C51" s="1986">
        <v>99.399000000000001</v>
      </c>
      <c r="D51" s="1986">
        <v>99.700203000000002</v>
      </c>
      <c r="E51" s="1986">
        <v>105.97536599999999</v>
      </c>
      <c r="F51" s="2287">
        <v>106.536821</v>
      </c>
      <c r="G51" s="2287"/>
      <c r="H51" s="1986">
        <v>98.059062999999995</v>
      </c>
      <c r="I51" s="1986">
        <v>119.33049</v>
      </c>
      <c r="J51" s="1986">
        <v>124.024717</v>
      </c>
      <c r="K51" s="2287">
        <v>115.72840100000001</v>
      </c>
      <c r="L51" s="2287"/>
      <c r="M51" s="1986">
        <v>117.63867</v>
      </c>
      <c r="N51" s="1986">
        <v>116.27229199999999</v>
      </c>
      <c r="O51" s="1986">
        <v>114.170953</v>
      </c>
      <c r="P51" s="2288">
        <v>1321.228533</v>
      </c>
      <c r="Q51" s="2288"/>
    </row>
    <row r="52" spans="1:17" ht="9" customHeight="1" thickBot="1">
      <c r="B52" s="1986">
        <v>117.11755100000001</v>
      </c>
      <c r="C52" s="1986"/>
      <c r="D52" s="1986"/>
      <c r="E52" s="1986"/>
      <c r="F52" s="2287"/>
      <c r="G52" s="2287"/>
      <c r="H52" s="1986"/>
      <c r="I52" s="1986"/>
      <c r="J52" s="1986"/>
      <c r="K52" s="2287"/>
      <c r="L52" s="2287"/>
      <c r="M52" s="1986"/>
      <c r="N52" s="1986"/>
      <c r="O52" s="1986"/>
      <c r="P52" s="2288">
        <v>117.11755100000001</v>
      </c>
      <c r="Q52" s="2288"/>
    </row>
    <row r="53" spans="1:17" ht="10.5" customHeight="1" thickBot="1">
      <c r="A53" s="1985" t="s">
        <v>1457</v>
      </c>
      <c r="B53" s="1986">
        <v>96.737156999999996</v>
      </c>
      <c r="C53" s="1986">
        <v>91.914400000000001</v>
      </c>
      <c r="D53" s="1986">
        <v>93.567503000000002</v>
      </c>
      <c r="E53" s="1986">
        <v>98.148797999999999</v>
      </c>
      <c r="F53" s="2287">
        <v>98.902520999999993</v>
      </c>
      <c r="G53" s="2287"/>
      <c r="H53" s="1986">
        <v>91.802963000000005</v>
      </c>
      <c r="I53" s="1986">
        <v>111.25689</v>
      </c>
      <c r="J53" s="1986">
        <v>117.806417</v>
      </c>
      <c r="K53" s="2287">
        <v>109.009601</v>
      </c>
      <c r="L53" s="2287"/>
      <c r="M53" s="1986">
        <v>109.097392</v>
      </c>
      <c r="N53" s="1986">
        <v>108.666692</v>
      </c>
      <c r="O53" s="1986">
        <v>105.526332</v>
      </c>
      <c r="P53" s="2288">
        <v>1232.4366660000001</v>
      </c>
      <c r="Q53" s="2288"/>
    </row>
    <row r="54" spans="1:17" ht="9" customHeight="1" thickBot="1">
      <c r="B54" s="1986">
        <v>107.622651</v>
      </c>
      <c r="C54" s="1986"/>
      <c r="D54" s="1986"/>
      <c r="E54" s="1986"/>
      <c r="F54" s="2287"/>
      <c r="G54" s="2287"/>
      <c r="H54" s="1986"/>
      <c r="I54" s="1986"/>
      <c r="J54" s="1986"/>
      <c r="K54" s="2287"/>
      <c r="L54" s="2287"/>
      <c r="M54" s="1986"/>
      <c r="N54" s="1986"/>
      <c r="O54" s="1986"/>
      <c r="P54" s="2288">
        <v>107.622651</v>
      </c>
      <c r="Q54" s="2288"/>
    </row>
    <row r="55" spans="1:17" ht="10.5" customHeight="1">
      <c r="A55" s="2297" t="s">
        <v>1509</v>
      </c>
      <c r="B55" s="2297"/>
      <c r="C55" s="2297"/>
      <c r="D55" s="2297"/>
      <c r="E55" s="2297"/>
      <c r="F55" s="2297"/>
      <c r="G55" s="2297"/>
      <c r="H55" s="2297"/>
      <c r="I55" s="2297"/>
      <c r="J55" s="2297"/>
      <c r="K55" s="2297"/>
      <c r="L55" s="2297"/>
      <c r="M55" s="2297"/>
      <c r="N55" s="2297"/>
      <c r="O55" s="2297"/>
      <c r="P55" s="2297"/>
      <c r="Q55" s="2297"/>
    </row>
    <row r="56" spans="1:17" ht="9" customHeight="1" thickBot="1">
      <c r="A56" s="1985" t="s">
        <v>1194</v>
      </c>
      <c r="B56" s="1986">
        <v>44.697000000000003</v>
      </c>
      <c r="C56" s="1986">
        <v>45.592399999999998</v>
      </c>
      <c r="D56" s="1986">
        <v>50.4983</v>
      </c>
      <c r="E56" s="1986">
        <v>50.740299999999998</v>
      </c>
      <c r="F56" s="2287">
        <v>50.107799999999997</v>
      </c>
      <c r="G56" s="2287"/>
      <c r="H56" s="1986">
        <v>46.217500000000001</v>
      </c>
      <c r="I56" s="1986">
        <v>60.137700000000002</v>
      </c>
      <c r="J56" s="1986">
        <v>56.497599999999998</v>
      </c>
      <c r="K56" s="2287">
        <v>61.7926</v>
      </c>
      <c r="L56" s="2287"/>
      <c r="M56" s="1986">
        <v>60.753</v>
      </c>
      <c r="N56" s="1986">
        <v>60.823300000000003</v>
      </c>
      <c r="O56" s="1986">
        <v>59.448099999999997</v>
      </c>
      <c r="P56" s="2288">
        <v>647.30560000000003</v>
      </c>
      <c r="Q56" s="2288"/>
    </row>
    <row r="57" spans="1:17" ht="9" customHeight="1" thickBot="1">
      <c r="B57" s="1986">
        <v>64.051900000000003</v>
      </c>
      <c r="C57" s="1986"/>
      <c r="D57" s="1986"/>
      <c r="E57" s="1986"/>
      <c r="F57" s="2287"/>
      <c r="G57" s="2287"/>
      <c r="H57" s="1986"/>
      <c r="I57" s="1986"/>
      <c r="J57" s="1986"/>
      <c r="K57" s="2287"/>
      <c r="L57" s="2287"/>
      <c r="M57" s="1986"/>
      <c r="N57" s="1986"/>
      <c r="O57" s="1986"/>
      <c r="P57" s="2288">
        <v>64.051900000000003</v>
      </c>
      <c r="Q57" s="2288"/>
    </row>
    <row r="58" spans="1:17" ht="10.5" customHeight="1" thickBot="1">
      <c r="A58" s="1985" t="s">
        <v>1457</v>
      </c>
      <c r="B58" s="1986">
        <v>41.5364</v>
      </c>
      <c r="C58" s="1986">
        <v>41.205500000000001</v>
      </c>
      <c r="D58" s="1986">
        <v>46.920499999999997</v>
      </c>
      <c r="E58" s="1986">
        <v>47.547199999999997</v>
      </c>
      <c r="F58" s="2287">
        <v>46.773499999999999</v>
      </c>
      <c r="G58" s="2287"/>
      <c r="H58" s="1986">
        <v>44.112400000000001</v>
      </c>
      <c r="I58" s="1986">
        <v>57.156300000000002</v>
      </c>
      <c r="J58" s="1986">
        <v>53.785699999999999</v>
      </c>
      <c r="K58" s="2287">
        <v>58.162300000000002</v>
      </c>
      <c r="L58" s="2287"/>
      <c r="M58" s="1986">
        <v>56.884099999999997</v>
      </c>
      <c r="N58" s="1986">
        <v>57.465000000000003</v>
      </c>
      <c r="O58" s="1986">
        <v>56.203800000000001</v>
      </c>
      <c r="P58" s="2288">
        <v>607.7527</v>
      </c>
      <c r="Q58" s="2288"/>
    </row>
    <row r="59" spans="1:17" ht="9" customHeight="1" thickBot="1">
      <c r="B59" s="1986">
        <v>61.3827</v>
      </c>
      <c r="C59" s="1986"/>
      <c r="D59" s="1986"/>
      <c r="E59" s="1986"/>
      <c r="F59" s="2287"/>
      <c r="G59" s="2287"/>
      <c r="H59" s="1986"/>
      <c r="I59" s="1986"/>
      <c r="J59" s="1986"/>
      <c r="K59" s="2287"/>
      <c r="L59" s="2287"/>
      <c r="M59" s="1986"/>
      <c r="N59" s="1986"/>
      <c r="O59" s="1986"/>
      <c r="P59" s="2288">
        <v>61.3827</v>
      </c>
      <c r="Q59" s="2288"/>
    </row>
    <row r="60" spans="1:17" ht="11.25" customHeight="1">
      <c r="A60" s="2293" t="s">
        <v>1510</v>
      </c>
      <c r="B60" s="2293"/>
      <c r="C60" s="2293"/>
      <c r="D60" s="2293"/>
      <c r="E60" s="2293"/>
      <c r="F60" s="2293"/>
      <c r="G60" s="2293"/>
      <c r="H60" s="2293"/>
      <c r="I60" s="2293"/>
      <c r="J60" s="2293"/>
      <c r="K60" s="2293"/>
      <c r="L60" s="2293"/>
      <c r="M60" s="2293"/>
      <c r="N60" s="2293"/>
      <c r="O60" s="2293"/>
      <c r="P60" s="2293"/>
      <c r="Q60" s="2293"/>
    </row>
    <row r="61" spans="1:17" ht="9" customHeight="1" thickBot="1">
      <c r="A61" s="1985" t="s">
        <v>1194</v>
      </c>
      <c r="B61" s="1986">
        <v>75.412412000000003</v>
      </c>
      <c r="C61" s="1986">
        <v>72.610371499999999</v>
      </c>
      <c r="D61" s="1986">
        <v>75.177214500000005</v>
      </c>
      <c r="E61" s="1986">
        <v>78.349360500000003</v>
      </c>
      <c r="F61" s="2287">
        <v>70.690698999999995</v>
      </c>
      <c r="G61" s="2287"/>
      <c r="H61" s="1986">
        <v>69.138241500000007</v>
      </c>
      <c r="I61" s="1986">
        <v>95.011731499999996</v>
      </c>
      <c r="J61" s="1986">
        <v>86.539853500000007</v>
      </c>
      <c r="K61" s="2287">
        <v>92.371127000000001</v>
      </c>
      <c r="L61" s="2287"/>
      <c r="M61" s="1986">
        <v>92.3767055</v>
      </c>
      <c r="N61" s="1986">
        <v>93.365507500000007</v>
      </c>
      <c r="O61" s="1986">
        <v>89.132341499999995</v>
      </c>
      <c r="P61" s="2288">
        <v>990.17556549999995</v>
      </c>
      <c r="Q61" s="2288"/>
    </row>
    <row r="62" spans="1:17" ht="9" customHeight="1" thickBot="1">
      <c r="B62" s="1986">
        <v>93.941059499999994</v>
      </c>
      <c r="C62" s="1986"/>
      <c r="D62" s="1986"/>
      <c r="E62" s="1986"/>
      <c r="F62" s="2287"/>
      <c r="G62" s="2287"/>
      <c r="H62" s="1986"/>
      <c r="I62" s="1986"/>
      <c r="J62" s="1986"/>
      <c r="K62" s="2287"/>
      <c r="L62" s="2287"/>
      <c r="M62" s="1986"/>
      <c r="N62" s="1986"/>
      <c r="O62" s="1986"/>
      <c r="P62" s="2288">
        <v>93.941059499999994</v>
      </c>
      <c r="Q62" s="2288"/>
    </row>
    <row r="63" spans="1:17" ht="10.5" customHeight="1" thickBot="1">
      <c r="A63" s="1985" t="s">
        <v>1457</v>
      </c>
      <c r="B63" s="1986">
        <v>67.666444499999997</v>
      </c>
      <c r="C63" s="1986">
        <v>63.908196500000003</v>
      </c>
      <c r="D63" s="1986">
        <v>68.734304499999993</v>
      </c>
      <c r="E63" s="1986">
        <v>70.650195499999995</v>
      </c>
      <c r="F63" s="2287">
        <v>63.600599000000003</v>
      </c>
      <c r="G63" s="2287"/>
      <c r="H63" s="1986">
        <v>64.302453999999997</v>
      </c>
      <c r="I63" s="1986">
        <v>87.795121499999993</v>
      </c>
      <c r="J63" s="1986">
        <v>80.380606</v>
      </c>
      <c r="K63" s="2287">
        <v>85.141414499999996</v>
      </c>
      <c r="L63" s="2287"/>
      <c r="M63" s="1986">
        <v>83.822949499999993</v>
      </c>
      <c r="N63" s="1986">
        <v>85.554807499999995</v>
      </c>
      <c r="O63" s="1986">
        <v>82.044414000000003</v>
      </c>
      <c r="P63" s="2288">
        <v>903.60150699999997</v>
      </c>
      <c r="Q63" s="2288"/>
    </row>
    <row r="64" spans="1:17" ht="9" customHeight="1" thickBot="1">
      <c r="B64" s="1986">
        <v>86.554716999999997</v>
      </c>
      <c r="C64" s="1986"/>
      <c r="D64" s="1986"/>
      <c r="E64" s="1986"/>
      <c r="F64" s="2287"/>
      <c r="G64" s="2287"/>
      <c r="H64" s="1986"/>
      <c r="I64" s="1986"/>
      <c r="J64" s="1986"/>
      <c r="K64" s="2287"/>
      <c r="L64" s="2287"/>
      <c r="M64" s="1986"/>
      <c r="N64" s="1986"/>
      <c r="O64" s="1986"/>
      <c r="P64" s="2288">
        <v>86.554716999999997</v>
      </c>
      <c r="Q64" s="2288"/>
    </row>
    <row r="65" spans="1:17" ht="9" customHeight="1">
      <c r="A65" s="2289" t="s">
        <v>1468</v>
      </c>
      <c r="B65" s="2289"/>
      <c r="C65" s="2289"/>
      <c r="D65" s="2289"/>
      <c r="E65" s="2289"/>
      <c r="F65" s="2289"/>
      <c r="G65" s="2289"/>
      <c r="H65" s="2289"/>
      <c r="I65" s="2289"/>
      <c r="J65" s="2289"/>
      <c r="K65" s="2289"/>
      <c r="L65" s="2289"/>
      <c r="M65" s="2289"/>
      <c r="N65" s="2289"/>
      <c r="O65" s="2289"/>
      <c r="P65" s="2289"/>
      <c r="Q65" s="2289"/>
    </row>
    <row r="66" spans="1:17" ht="10.5" customHeight="1">
      <c r="A66" s="2119" t="s">
        <v>1264</v>
      </c>
      <c r="G66" s="2290" t="s">
        <v>1470</v>
      </c>
      <c r="H66" s="2290"/>
      <c r="I66" s="2290"/>
      <c r="J66" s="2290"/>
      <c r="K66" s="2290"/>
      <c r="L66" s="2291" t="s">
        <v>803</v>
      </c>
      <c r="M66" s="2291"/>
      <c r="N66" s="2291"/>
      <c r="O66" s="2291"/>
      <c r="P66" s="2291"/>
      <c r="Q66" s="2291"/>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L66:Q66"/>
    <mergeCell ref="F62:G62"/>
    <mergeCell ref="K62:L62"/>
    <mergeCell ref="P62:Q62"/>
    <mergeCell ref="F63:G63"/>
    <mergeCell ref="K63:L63"/>
    <mergeCell ref="P63:Q63"/>
  </mergeCells>
  <hyperlinks>
    <hyperlink ref="A66" location="'Inhaltsverzeichnis '!A1" display="Zurück zum Inhaltsverzeichnis" xr:uid="{6411F68A-D3FF-4BB8-81DC-4EDD8DF5D95B}"/>
  </hyperlink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7785-A720-467F-BB27-8B9ECD3B8B05}">
  <sheetPr>
    <tabColor rgb="FFCD3363"/>
    <outlinePr summaryBelow="0"/>
  </sheetPr>
  <dimension ref="A1:Q70"/>
  <sheetViews>
    <sheetView showGridLines="0" workbookViewId="0">
      <selection sqref="A1:Q1"/>
    </sheetView>
  </sheetViews>
  <sheetFormatPr baseColWidth="10" defaultColWidth="8" defaultRowHeight="12.75"/>
  <cols>
    <col min="1" max="1" width="7.5" style="1987" customWidth="1"/>
    <col min="2" max="2" width="6" style="1987" customWidth="1"/>
    <col min="3" max="3" width="5.625" style="1987" customWidth="1"/>
    <col min="4" max="4" width="5.75" style="1987" customWidth="1"/>
    <col min="5" max="5" width="5.625" style="1987" customWidth="1"/>
    <col min="6" max="6" width="2.25" style="1987" customWidth="1"/>
    <col min="7" max="7" width="3.5" style="1987" customWidth="1"/>
    <col min="8" max="8" width="5.625" style="1987" customWidth="1"/>
    <col min="9" max="9" width="5.75" style="1987" customWidth="1"/>
    <col min="10" max="10" width="5.625" style="1987" customWidth="1"/>
    <col min="11" max="11" width="3" style="1987" customWidth="1"/>
    <col min="12" max="12" width="2.75" style="1987" customWidth="1"/>
    <col min="13" max="13" width="5.625" style="1987" customWidth="1"/>
    <col min="14" max="14" width="5.75" style="1987" customWidth="1"/>
    <col min="15" max="15" width="5.625" style="1987" customWidth="1"/>
    <col min="16" max="16" width="7" style="1987" customWidth="1"/>
    <col min="17" max="17" width="6" style="1987" customWidth="1"/>
    <col min="18" max="16384" width="8" style="1713"/>
  </cols>
  <sheetData>
    <row r="1" spans="1:17" ht="14.25" customHeight="1">
      <c r="A1" s="2296" t="s">
        <v>1485</v>
      </c>
      <c r="B1" s="2296"/>
      <c r="C1" s="2296"/>
      <c r="D1" s="2296"/>
      <c r="E1" s="2296"/>
      <c r="F1" s="2296"/>
      <c r="G1" s="2296"/>
      <c r="H1" s="2296"/>
      <c r="I1" s="2296"/>
      <c r="J1" s="2296"/>
      <c r="K1" s="2296"/>
      <c r="L1" s="2296"/>
      <c r="M1" s="2296"/>
      <c r="N1" s="2296"/>
      <c r="O1" s="2296"/>
      <c r="P1" s="2296"/>
      <c r="Q1" s="2296"/>
    </row>
    <row r="2" spans="1:17" ht="14.25" customHeight="1">
      <c r="A2" s="2052" t="s">
        <v>1596</v>
      </c>
      <c r="B2" s="2052"/>
      <c r="C2" s="2053"/>
      <c r="D2" s="2053"/>
      <c r="E2" s="2053"/>
      <c r="F2" s="2054"/>
      <c r="G2" s="2053"/>
      <c r="H2" s="2053"/>
      <c r="I2" s="2053"/>
      <c r="J2" s="2053"/>
      <c r="K2" s="2054"/>
      <c r="L2" s="2053"/>
      <c r="M2" s="2053"/>
      <c r="N2" s="2053"/>
      <c r="O2" s="2053"/>
      <c r="P2" s="2053"/>
      <c r="Q2" s="2053"/>
    </row>
    <row r="3" spans="1:17" ht="12" customHeight="1">
      <c r="A3" s="1974"/>
      <c r="B3" s="1974"/>
      <c r="C3" s="1975"/>
      <c r="D3" s="1975"/>
      <c r="E3" s="1975"/>
      <c r="F3" s="1976"/>
      <c r="G3" s="1975"/>
      <c r="H3" s="1975"/>
      <c r="I3" s="1975"/>
      <c r="J3" s="1975"/>
      <c r="K3" s="1976"/>
      <c r="L3" s="1975"/>
      <c r="M3" s="1975"/>
      <c r="N3" s="1975"/>
      <c r="O3" s="1975"/>
      <c r="P3" s="1977" t="s">
        <v>1447</v>
      </c>
      <c r="Q3" s="1978" t="s">
        <v>268</v>
      </c>
    </row>
    <row r="4" spans="1:17" ht="8.25" customHeight="1" thickBot="1">
      <c r="A4" s="1979"/>
      <c r="B4" s="1980" t="s">
        <v>268</v>
      </c>
      <c r="C4" s="1981" t="s">
        <v>607</v>
      </c>
      <c r="D4" s="1981" t="s">
        <v>608</v>
      </c>
      <c r="E4" s="1981" t="s">
        <v>681</v>
      </c>
      <c r="F4" s="2295" t="s">
        <v>682</v>
      </c>
      <c r="G4" s="2295"/>
      <c r="H4" s="1981" t="s">
        <v>1437</v>
      </c>
      <c r="I4" s="1981" t="s">
        <v>610</v>
      </c>
      <c r="J4" s="1981" t="s">
        <v>611</v>
      </c>
      <c r="K4" s="2295" t="s">
        <v>264</v>
      </c>
      <c r="L4" s="2295"/>
      <c r="M4" s="1981" t="s">
        <v>265</v>
      </c>
      <c r="N4" s="1981" t="s">
        <v>266</v>
      </c>
      <c r="O4" s="1981" t="s">
        <v>267</v>
      </c>
      <c r="P4" s="1980" t="s">
        <v>1448</v>
      </c>
      <c r="Q4" s="1981" t="s">
        <v>1449</v>
      </c>
    </row>
    <row r="5" spans="1:17" ht="8.25" customHeight="1" thickBot="1">
      <c r="A5" s="1982" t="s">
        <v>1450</v>
      </c>
      <c r="B5" s="1979"/>
      <c r="C5" s="1983"/>
      <c r="D5" s="1983"/>
      <c r="E5" s="1983"/>
      <c r="F5" s="1984"/>
      <c r="G5" s="1983"/>
      <c r="H5" s="1983"/>
      <c r="I5" s="1983"/>
      <c r="J5" s="1983"/>
      <c r="K5" s="1984"/>
      <c r="L5" s="1983"/>
      <c r="M5" s="1983"/>
      <c r="N5" s="1983"/>
      <c r="O5" s="1983"/>
      <c r="P5" s="1980" t="s">
        <v>1451</v>
      </c>
      <c r="Q5" s="1981" t="s">
        <v>267</v>
      </c>
    </row>
    <row r="6" spans="1:17" ht="9" customHeight="1" thickBot="1">
      <c r="A6" s="1979"/>
      <c r="B6" s="2294" t="s">
        <v>1452</v>
      </c>
      <c r="C6" s="2294"/>
      <c r="D6" s="2294"/>
      <c r="E6" s="2294"/>
      <c r="F6" s="2294"/>
      <c r="G6" s="2294"/>
      <c r="H6" s="2294"/>
      <c r="I6" s="2295" t="s">
        <v>142</v>
      </c>
      <c r="J6" s="2295"/>
      <c r="K6" s="2295"/>
      <c r="L6" s="2295"/>
      <c r="M6" s="2295"/>
      <c r="N6" s="2295"/>
      <c r="O6" s="2295"/>
      <c r="P6" s="2294" t="s">
        <v>1453</v>
      </c>
      <c r="Q6" s="2294"/>
    </row>
    <row r="7" spans="1:17" ht="8.25" customHeight="1" thickBot="1">
      <c r="A7" s="1979"/>
      <c r="B7" s="2294" t="s">
        <v>142</v>
      </c>
      <c r="C7" s="2294"/>
      <c r="D7" s="2294"/>
      <c r="E7" s="2294"/>
      <c r="F7" s="2294"/>
      <c r="G7" s="2294"/>
      <c r="H7" s="2294"/>
      <c r="I7" s="2295" t="s">
        <v>1454</v>
      </c>
      <c r="J7" s="2295"/>
      <c r="K7" s="2295"/>
      <c r="L7" s="2295"/>
      <c r="M7" s="2295"/>
      <c r="N7" s="2295"/>
      <c r="O7" s="2295"/>
      <c r="P7" s="2294" t="s">
        <v>1455</v>
      </c>
      <c r="Q7" s="2294"/>
    </row>
    <row r="8" spans="1:17" ht="13.5" customHeight="1">
      <c r="A8" s="2296" t="s">
        <v>1471</v>
      </c>
      <c r="B8" s="2296"/>
      <c r="C8" s="2296"/>
      <c r="D8" s="2296"/>
      <c r="E8" s="2296"/>
      <c r="F8" s="2296"/>
      <c r="G8" s="2296"/>
      <c r="H8" s="2296"/>
      <c r="I8" s="2296"/>
      <c r="J8" s="2296"/>
      <c r="K8" s="2296"/>
      <c r="L8" s="2296"/>
      <c r="M8" s="2296"/>
      <c r="N8" s="2296"/>
      <c r="O8" s="2296"/>
      <c r="P8" s="2296"/>
      <c r="Q8" s="2296"/>
    </row>
    <row r="9" spans="1:17" ht="12" customHeight="1">
      <c r="A9" s="2293" t="s">
        <v>1511</v>
      </c>
      <c r="B9" s="2293"/>
      <c r="C9" s="2293"/>
      <c r="D9" s="2293"/>
      <c r="E9" s="2293"/>
      <c r="F9" s="2293"/>
      <c r="G9" s="2293"/>
      <c r="H9" s="2293"/>
      <c r="I9" s="2293"/>
      <c r="J9" s="2293"/>
      <c r="K9" s="2293"/>
      <c r="L9" s="2293"/>
      <c r="M9" s="2293"/>
      <c r="N9" s="2293"/>
      <c r="O9" s="2293"/>
      <c r="P9" s="2293"/>
      <c r="Q9" s="2293"/>
    </row>
    <row r="10" spans="1:17" ht="9" customHeight="1" thickBot="1">
      <c r="A10" s="1985" t="s">
        <v>1194</v>
      </c>
      <c r="B10" s="1986">
        <v>33.188000000000002</v>
      </c>
      <c r="C10" s="1986">
        <v>24.003599999999999</v>
      </c>
      <c r="D10" s="1986">
        <v>21.257200000000001</v>
      </c>
      <c r="E10" s="1986">
        <v>24.022300000000001</v>
      </c>
      <c r="F10" s="2287">
        <v>21.603000000000002</v>
      </c>
      <c r="G10" s="2287"/>
      <c r="H10" s="1986">
        <v>25.7104</v>
      </c>
      <c r="I10" s="1986">
        <v>26.7286</v>
      </c>
      <c r="J10" s="1986">
        <v>27.2698</v>
      </c>
      <c r="K10" s="2287">
        <v>30.350300000000001</v>
      </c>
      <c r="L10" s="2287"/>
      <c r="M10" s="1986">
        <v>29.982199999999999</v>
      </c>
      <c r="N10" s="1986">
        <v>26.648900000000001</v>
      </c>
      <c r="O10" s="1986">
        <v>25.147300000000001</v>
      </c>
      <c r="P10" s="2288">
        <v>315.91160000000002</v>
      </c>
      <c r="Q10" s="2288"/>
    </row>
    <row r="11" spans="1:17" ht="9" customHeight="1" thickBot="1">
      <c r="B11" s="1986">
        <v>24.4419</v>
      </c>
      <c r="C11" s="1986"/>
      <c r="D11" s="1986"/>
      <c r="E11" s="1986"/>
      <c r="F11" s="2287"/>
      <c r="G11" s="2287"/>
      <c r="H11" s="1986"/>
      <c r="I11" s="1986"/>
      <c r="J11" s="1986"/>
      <c r="K11" s="2287"/>
      <c r="L11" s="2287"/>
      <c r="M11" s="1986"/>
      <c r="N11" s="1986"/>
      <c r="O11" s="1986"/>
      <c r="P11" s="2288">
        <v>24.4419</v>
      </c>
      <c r="Q11" s="2288"/>
    </row>
    <row r="12" spans="1:17" ht="10.5" customHeight="1" thickBot="1">
      <c r="A12" s="1985" t="s">
        <v>1457</v>
      </c>
      <c r="B12" s="1986">
        <v>33.171300000000002</v>
      </c>
      <c r="C12" s="1986">
        <v>23.9817</v>
      </c>
      <c r="D12" s="1986">
        <v>21.244499999999999</v>
      </c>
      <c r="E12" s="1986">
        <v>24.005600000000001</v>
      </c>
      <c r="F12" s="2287">
        <v>21.5471</v>
      </c>
      <c r="G12" s="2287"/>
      <c r="H12" s="1986">
        <v>25.7089</v>
      </c>
      <c r="I12" s="1986">
        <v>26.723600000000001</v>
      </c>
      <c r="J12" s="1986">
        <v>27.2179</v>
      </c>
      <c r="K12" s="2287">
        <v>30.317299999999999</v>
      </c>
      <c r="L12" s="2287"/>
      <c r="M12" s="1986">
        <v>29.961300000000001</v>
      </c>
      <c r="N12" s="1986">
        <v>26.613099999999999</v>
      </c>
      <c r="O12" s="1986">
        <v>24.995200000000001</v>
      </c>
      <c r="P12" s="2288">
        <v>315.48750000000001</v>
      </c>
      <c r="Q12" s="2288"/>
    </row>
    <row r="13" spans="1:17" ht="9" customHeight="1" thickBot="1">
      <c r="B13" s="1986">
        <v>24.236899999999999</v>
      </c>
      <c r="C13" s="1986"/>
      <c r="D13" s="1986"/>
      <c r="E13" s="1986"/>
      <c r="F13" s="2287"/>
      <c r="G13" s="2287"/>
      <c r="H13" s="1986"/>
      <c r="I13" s="1986"/>
      <c r="J13" s="1986"/>
      <c r="K13" s="2287"/>
      <c r="L13" s="2287"/>
      <c r="M13" s="1986"/>
      <c r="N13" s="1986"/>
      <c r="O13" s="1986"/>
      <c r="P13" s="2288">
        <v>24.236899999999999</v>
      </c>
      <c r="Q13" s="2288"/>
    </row>
    <row r="14" spans="1:17" ht="11.25" customHeight="1">
      <c r="A14" s="2293" t="s">
        <v>1512</v>
      </c>
      <c r="B14" s="2293"/>
      <c r="C14" s="2293"/>
      <c r="D14" s="2293"/>
      <c r="E14" s="2293"/>
      <c r="F14" s="2293"/>
      <c r="G14" s="2293"/>
      <c r="H14" s="2293"/>
      <c r="I14" s="2293"/>
      <c r="J14" s="2293"/>
      <c r="K14" s="2293"/>
      <c r="L14" s="2293"/>
      <c r="M14" s="2293"/>
      <c r="N14" s="2293"/>
      <c r="O14" s="2293"/>
      <c r="P14" s="2293"/>
      <c r="Q14" s="2293"/>
    </row>
    <row r="15" spans="1:17" ht="9" customHeight="1" thickBot="1">
      <c r="A15" s="1985" t="s">
        <v>1194</v>
      </c>
      <c r="B15" s="1986">
        <v>265.79829999999998</v>
      </c>
      <c r="C15" s="1986">
        <v>240.46770000000001</v>
      </c>
      <c r="D15" s="1986">
        <v>235.70269999999999</v>
      </c>
      <c r="E15" s="1986">
        <v>225.10659999999999</v>
      </c>
      <c r="F15" s="2287">
        <v>219.7396</v>
      </c>
      <c r="G15" s="2287"/>
      <c r="H15" s="1986">
        <v>235.17760000000001</v>
      </c>
      <c r="I15" s="1986">
        <v>237.6061</v>
      </c>
      <c r="J15" s="1986">
        <v>229.39019999999999</v>
      </c>
      <c r="K15" s="2287">
        <v>245.05840000000001</v>
      </c>
      <c r="L15" s="2287"/>
      <c r="M15" s="1986">
        <v>250.98949999999999</v>
      </c>
      <c r="N15" s="1986">
        <v>244.387</v>
      </c>
      <c r="O15" s="1986">
        <v>250.15979999999999</v>
      </c>
      <c r="P15" s="2288">
        <v>2879.5835000000002</v>
      </c>
      <c r="Q15" s="2288"/>
    </row>
    <row r="16" spans="1:17" ht="9" customHeight="1" thickBot="1">
      <c r="B16" s="1986">
        <v>237.87639999999999</v>
      </c>
      <c r="C16" s="1986"/>
      <c r="D16" s="1986"/>
      <c r="E16" s="1986"/>
      <c r="F16" s="2287"/>
      <c r="G16" s="2287"/>
      <c r="H16" s="1986"/>
      <c r="I16" s="1986"/>
      <c r="J16" s="1986"/>
      <c r="K16" s="2287"/>
      <c r="L16" s="2287"/>
      <c r="M16" s="1986"/>
      <c r="N16" s="1986"/>
      <c r="O16" s="1986"/>
      <c r="P16" s="2288">
        <v>237.87639999999999</v>
      </c>
      <c r="Q16" s="2288"/>
    </row>
    <row r="17" spans="1:17" ht="10.5" customHeight="1" thickBot="1">
      <c r="A17" s="1985" t="s">
        <v>1457</v>
      </c>
      <c r="B17" s="1988">
        <v>265.63350000000003</v>
      </c>
      <c r="C17" s="1988">
        <v>240.14169999999999</v>
      </c>
      <c r="D17" s="1988">
        <v>235.45480000000001</v>
      </c>
      <c r="E17" s="1988">
        <v>224.8588</v>
      </c>
      <c r="F17" s="2299">
        <v>219.4898</v>
      </c>
      <c r="G17" s="2299"/>
      <c r="H17" s="1988">
        <v>234.9862</v>
      </c>
      <c r="I17" s="1988">
        <v>237.35419999999999</v>
      </c>
      <c r="J17" s="1988">
        <v>229.13200000000001</v>
      </c>
      <c r="K17" s="2299">
        <v>244.7527</v>
      </c>
      <c r="L17" s="2299"/>
      <c r="M17" s="1988">
        <v>250.71960000000001</v>
      </c>
      <c r="N17" s="1988">
        <v>244.04519999999999</v>
      </c>
      <c r="O17" s="1988">
        <v>249.90899999999999</v>
      </c>
      <c r="P17" s="2288">
        <v>2876.4775</v>
      </c>
      <c r="Q17" s="2288"/>
    </row>
    <row r="18" spans="1:17" ht="9" customHeight="1" thickBot="1">
      <c r="B18" s="1988">
        <v>237.58850000000001</v>
      </c>
      <c r="C18" s="1988"/>
      <c r="D18" s="1988"/>
      <c r="E18" s="1988"/>
      <c r="F18" s="2299"/>
      <c r="G18" s="2299"/>
      <c r="H18" s="1988"/>
      <c r="I18" s="1988"/>
      <c r="J18" s="1988"/>
      <c r="K18" s="2299"/>
      <c r="L18" s="2299"/>
      <c r="M18" s="1988"/>
      <c r="N18" s="1988"/>
      <c r="O18" s="1988"/>
      <c r="P18" s="2288">
        <v>237.58850000000001</v>
      </c>
      <c r="Q18" s="2288"/>
    </row>
    <row r="19" spans="1:17" ht="11.25" customHeight="1">
      <c r="A19" s="2293" t="s">
        <v>1474</v>
      </c>
      <c r="B19" s="2293"/>
      <c r="C19" s="2293"/>
      <c r="D19" s="2293"/>
      <c r="E19" s="2293"/>
      <c r="F19" s="2293"/>
      <c r="G19" s="2293"/>
      <c r="H19" s="2293"/>
      <c r="I19" s="2293"/>
      <c r="J19" s="2293"/>
      <c r="K19" s="2293"/>
      <c r="L19" s="2293"/>
      <c r="M19" s="2293"/>
      <c r="N19" s="2293"/>
      <c r="O19" s="2293"/>
      <c r="P19" s="2293"/>
      <c r="Q19" s="2293"/>
    </row>
    <row r="20" spans="1:17" ht="9" customHeight="1" thickBot="1">
      <c r="A20" s="1985" t="s">
        <v>1194</v>
      </c>
      <c r="B20" s="1988">
        <v>79.043499999999995</v>
      </c>
      <c r="C20" s="1988">
        <v>74.339399999999998</v>
      </c>
      <c r="D20" s="1988">
        <v>77.627600000000001</v>
      </c>
      <c r="E20" s="1988">
        <v>79.745800000000003</v>
      </c>
      <c r="F20" s="2299">
        <v>73.932400000000001</v>
      </c>
      <c r="G20" s="2299"/>
      <c r="H20" s="1988">
        <v>78.400599999999997</v>
      </c>
      <c r="I20" s="1988">
        <v>81.767300000000006</v>
      </c>
      <c r="J20" s="1988">
        <v>78.808400000000006</v>
      </c>
      <c r="K20" s="2299">
        <v>81.723500000000001</v>
      </c>
      <c r="L20" s="2299"/>
      <c r="M20" s="1988">
        <v>84.791600000000003</v>
      </c>
      <c r="N20" s="1988">
        <v>81.468400000000003</v>
      </c>
      <c r="O20" s="1988">
        <v>79.744799999999998</v>
      </c>
      <c r="P20" s="2288">
        <v>951.39329999999995</v>
      </c>
      <c r="Q20" s="2288"/>
    </row>
    <row r="21" spans="1:17" ht="9" customHeight="1" thickBot="1">
      <c r="B21" s="1988">
        <v>86.958600000000004</v>
      </c>
      <c r="C21" s="1988"/>
      <c r="D21" s="1988"/>
      <c r="E21" s="1988"/>
      <c r="F21" s="2299"/>
      <c r="G21" s="2299"/>
      <c r="H21" s="1988"/>
      <c r="I21" s="1988"/>
      <c r="J21" s="1988"/>
      <c r="K21" s="2299"/>
      <c r="L21" s="2299"/>
      <c r="M21" s="1988"/>
      <c r="N21" s="1988"/>
      <c r="O21" s="1988"/>
      <c r="P21" s="2288">
        <v>86.958600000000004</v>
      </c>
      <c r="Q21" s="2288"/>
    </row>
    <row r="22" spans="1:17" ht="10.5" customHeight="1" thickBot="1">
      <c r="A22" s="1985" t="s">
        <v>1457</v>
      </c>
      <c r="B22" s="1986">
        <v>74.8476</v>
      </c>
      <c r="C22" s="1986">
        <v>70.279700000000005</v>
      </c>
      <c r="D22" s="1986">
        <v>72.993200000000002</v>
      </c>
      <c r="E22" s="1986">
        <v>74.726799999999997</v>
      </c>
      <c r="F22" s="2287">
        <v>68.153300000000002</v>
      </c>
      <c r="G22" s="2287"/>
      <c r="H22" s="1986">
        <v>73.190399999999997</v>
      </c>
      <c r="I22" s="1986">
        <v>77.593100000000007</v>
      </c>
      <c r="J22" s="1986">
        <v>74.456199999999995</v>
      </c>
      <c r="K22" s="2287">
        <v>76.827600000000004</v>
      </c>
      <c r="L22" s="2287"/>
      <c r="M22" s="1986">
        <v>80.027900000000002</v>
      </c>
      <c r="N22" s="1986">
        <v>77.194599999999994</v>
      </c>
      <c r="O22" s="1986">
        <v>75.573800000000006</v>
      </c>
      <c r="P22" s="2288">
        <v>895.86419999999998</v>
      </c>
      <c r="Q22" s="2288"/>
    </row>
    <row r="23" spans="1:17" ht="9" customHeight="1" thickBot="1">
      <c r="B23" s="1986">
        <v>82.337199999999996</v>
      </c>
      <c r="C23" s="1986"/>
      <c r="D23" s="1986"/>
      <c r="E23" s="1986"/>
      <c r="F23" s="2287"/>
      <c r="G23" s="2287"/>
      <c r="H23" s="1986"/>
      <c r="I23" s="1986"/>
      <c r="J23" s="1986"/>
      <c r="K23" s="2287"/>
      <c r="L23" s="2287"/>
      <c r="M23" s="1986"/>
      <c r="N23" s="1986"/>
      <c r="O23" s="1986"/>
      <c r="P23" s="2288">
        <v>82.337199999999996</v>
      </c>
      <c r="Q23" s="2288"/>
    </row>
    <row r="24" spans="1:17" ht="11.25" customHeight="1">
      <c r="A24" s="2293" t="s">
        <v>1513</v>
      </c>
      <c r="B24" s="2293"/>
      <c r="C24" s="2293"/>
      <c r="D24" s="2293"/>
      <c r="E24" s="2293"/>
      <c r="F24" s="2293"/>
      <c r="G24" s="2293"/>
      <c r="H24" s="2293"/>
      <c r="I24" s="2293"/>
      <c r="J24" s="2293"/>
      <c r="K24" s="2293"/>
      <c r="L24" s="2293"/>
      <c r="M24" s="2293"/>
      <c r="N24" s="2293"/>
      <c r="O24" s="2293"/>
      <c r="P24" s="2293"/>
      <c r="Q24" s="2293"/>
    </row>
    <row r="25" spans="1:17" ht="9" customHeight="1" thickBot="1">
      <c r="A25" s="1985" t="s">
        <v>1194</v>
      </c>
      <c r="B25" s="1986">
        <v>9.1760999999999999</v>
      </c>
      <c r="C25" s="1986">
        <v>8.9132999999999996</v>
      </c>
      <c r="D25" s="1986">
        <v>9.9108999999999998</v>
      </c>
      <c r="E25" s="1986">
        <v>12.1402</v>
      </c>
      <c r="F25" s="2287">
        <v>12.3078</v>
      </c>
      <c r="G25" s="2287"/>
      <c r="H25" s="1986">
        <v>12.7964</v>
      </c>
      <c r="I25" s="1986">
        <v>8.8689999999999998</v>
      </c>
      <c r="J25" s="1986">
        <v>9.5554000000000006</v>
      </c>
      <c r="K25" s="2287">
        <v>11.347</v>
      </c>
      <c r="L25" s="2287"/>
      <c r="M25" s="1986">
        <v>11.9627</v>
      </c>
      <c r="N25" s="1986">
        <v>9.3910999999999998</v>
      </c>
      <c r="O25" s="1986">
        <v>11.113899999999999</v>
      </c>
      <c r="P25" s="2288">
        <v>127.4838</v>
      </c>
      <c r="Q25" s="2288"/>
    </row>
    <row r="26" spans="1:17" ht="9" customHeight="1" thickBot="1">
      <c r="B26" s="1986">
        <v>9.8186999999999998</v>
      </c>
      <c r="C26" s="1986"/>
      <c r="D26" s="1986"/>
      <c r="E26" s="1986"/>
      <c r="F26" s="2287"/>
      <c r="G26" s="2287"/>
      <c r="H26" s="1986"/>
      <c r="I26" s="1986"/>
      <c r="J26" s="1986"/>
      <c r="K26" s="2287"/>
      <c r="L26" s="2287"/>
      <c r="M26" s="1986"/>
      <c r="N26" s="1986"/>
      <c r="O26" s="1986"/>
      <c r="P26" s="2288">
        <v>9.8186999999999998</v>
      </c>
      <c r="Q26" s="2288"/>
    </row>
    <row r="27" spans="1:17" ht="10.5" customHeight="1" thickBot="1">
      <c r="A27" s="1985" t="s">
        <v>1457</v>
      </c>
      <c r="B27" s="1986">
        <v>9.0792999999999999</v>
      </c>
      <c r="C27" s="1986">
        <v>8.8485999999999994</v>
      </c>
      <c r="D27" s="1986">
        <v>9.8038000000000007</v>
      </c>
      <c r="E27" s="1986">
        <v>12.0282</v>
      </c>
      <c r="F27" s="2287">
        <v>12.1187</v>
      </c>
      <c r="G27" s="2287"/>
      <c r="H27" s="1986">
        <v>12.6836</v>
      </c>
      <c r="I27" s="1986">
        <v>8.7098999999999993</v>
      </c>
      <c r="J27" s="1986">
        <v>9.4253999999999998</v>
      </c>
      <c r="K27" s="2287">
        <v>11.142799999999999</v>
      </c>
      <c r="L27" s="2287"/>
      <c r="M27" s="1986">
        <v>11.8446</v>
      </c>
      <c r="N27" s="1986">
        <v>9.1684999999999999</v>
      </c>
      <c r="O27" s="1986">
        <v>11.043699999999999</v>
      </c>
      <c r="P27" s="2288">
        <v>125.89709999999999</v>
      </c>
      <c r="Q27" s="2288"/>
    </row>
    <row r="28" spans="1:17" ht="9" customHeight="1" thickBot="1">
      <c r="B28" s="1986">
        <v>9.7097999999999995</v>
      </c>
      <c r="C28" s="1986"/>
      <c r="D28" s="1986"/>
      <c r="E28" s="1986"/>
      <c r="F28" s="2287"/>
      <c r="G28" s="2287"/>
      <c r="H28" s="1986"/>
      <c r="I28" s="1986"/>
      <c r="J28" s="1986"/>
      <c r="K28" s="2287"/>
      <c r="L28" s="2287"/>
      <c r="M28" s="1986"/>
      <c r="N28" s="1986"/>
      <c r="O28" s="1986"/>
      <c r="P28" s="2288">
        <v>9.7097999999999995</v>
      </c>
      <c r="Q28" s="2288"/>
    </row>
    <row r="29" spans="1:17" ht="11.25" customHeight="1">
      <c r="A29" s="2293" t="s">
        <v>1476</v>
      </c>
      <c r="B29" s="2293"/>
      <c r="C29" s="2293"/>
      <c r="D29" s="2293"/>
      <c r="E29" s="2293"/>
      <c r="F29" s="2293"/>
      <c r="G29" s="2293"/>
      <c r="H29" s="2293"/>
      <c r="I29" s="2293"/>
      <c r="J29" s="2293"/>
      <c r="K29" s="2293"/>
      <c r="L29" s="2293"/>
      <c r="M29" s="2293"/>
      <c r="N29" s="2293"/>
      <c r="O29" s="2293"/>
      <c r="P29" s="2293"/>
      <c r="Q29" s="2293"/>
    </row>
    <row r="30" spans="1:17" ht="9" customHeight="1" thickBot="1">
      <c r="A30" s="1985" t="s">
        <v>1194</v>
      </c>
      <c r="B30" s="1986">
        <v>59.895800000000001</v>
      </c>
      <c r="C30" s="1986">
        <v>64.673100000000005</v>
      </c>
      <c r="D30" s="1986">
        <v>63.226500000000001</v>
      </c>
      <c r="E30" s="1986">
        <v>66.354500000000002</v>
      </c>
      <c r="F30" s="2287">
        <v>70.397800000000004</v>
      </c>
      <c r="G30" s="2287"/>
      <c r="H30" s="1986">
        <v>66.495199999999997</v>
      </c>
      <c r="I30" s="1986">
        <v>79.264300000000006</v>
      </c>
      <c r="J30" s="1986">
        <v>75.250299999999996</v>
      </c>
      <c r="K30" s="2287">
        <v>81.700800000000001</v>
      </c>
      <c r="L30" s="2287"/>
      <c r="M30" s="1986">
        <v>73.866</v>
      </c>
      <c r="N30" s="1986">
        <v>70.001000000000005</v>
      </c>
      <c r="O30" s="1986">
        <v>72.897999999999996</v>
      </c>
      <c r="P30" s="2288">
        <v>844.02329999999995</v>
      </c>
      <c r="Q30" s="2288"/>
    </row>
    <row r="31" spans="1:17" ht="9" customHeight="1" thickBot="1">
      <c r="B31" s="1986">
        <v>74.451499999999996</v>
      </c>
      <c r="C31" s="1986"/>
      <c r="D31" s="1986"/>
      <c r="E31" s="1986"/>
      <c r="F31" s="2287"/>
      <c r="G31" s="2287"/>
      <c r="H31" s="1986"/>
      <c r="I31" s="1986"/>
      <c r="J31" s="1986"/>
      <c r="K31" s="2287"/>
      <c r="L31" s="2287"/>
      <c r="M31" s="1986"/>
      <c r="N31" s="1986"/>
      <c r="O31" s="1986"/>
      <c r="P31" s="2288">
        <v>74.451499999999996</v>
      </c>
      <c r="Q31" s="2288"/>
    </row>
    <row r="32" spans="1:17" ht="10.5" customHeight="1" thickBot="1">
      <c r="A32" s="1985" t="s">
        <v>1457</v>
      </c>
      <c r="B32" s="1986">
        <v>26.1082</v>
      </c>
      <c r="C32" s="1986">
        <v>31.760999999999999</v>
      </c>
      <c r="D32" s="1986">
        <v>25.802199999999999</v>
      </c>
      <c r="E32" s="1986">
        <v>24.979199999999999</v>
      </c>
      <c r="F32" s="2287">
        <v>29.315300000000001</v>
      </c>
      <c r="G32" s="2287"/>
      <c r="H32" s="1986">
        <v>33.711100000000002</v>
      </c>
      <c r="I32" s="1986">
        <v>32.3476</v>
      </c>
      <c r="J32" s="1986">
        <v>32.393000000000001</v>
      </c>
      <c r="K32" s="2287">
        <v>33.384300000000003</v>
      </c>
      <c r="L32" s="2287"/>
      <c r="M32" s="1986">
        <v>34.592599999999997</v>
      </c>
      <c r="N32" s="1986">
        <v>29.135899999999999</v>
      </c>
      <c r="O32" s="1986">
        <v>29.851900000000001</v>
      </c>
      <c r="P32" s="2288">
        <v>363.38229999999999</v>
      </c>
      <c r="Q32" s="2288"/>
    </row>
    <row r="33" spans="1:17" ht="9" customHeight="1" thickBot="1">
      <c r="B33" s="1986">
        <v>33.029000000000003</v>
      </c>
      <c r="C33" s="1986"/>
      <c r="D33" s="1986"/>
      <c r="E33" s="1986"/>
      <c r="F33" s="2287"/>
      <c r="G33" s="2287"/>
      <c r="H33" s="1986"/>
      <c r="I33" s="1986"/>
      <c r="J33" s="1986"/>
      <c r="K33" s="2287"/>
      <c r="L33" s="2287"/>
      <c r="M33" s="1986"/>
      <c r="N33" s="1986"/>
      <c r="O33" s="1986"/>
      <c r="P33" s="2288">
        <v>33.029000000000003</v>
      </c>
      <c r="Q33" s="2288"/>
    </row>
    <row r="34" spans="1:17" ht="11.25" customHeight="1">
      <c r="A34" s="2293" t="s">
        <v>1478</v>
      </c>
      <c r="B34" s="2293"/>
      <c r="C34" s="2293"/>
      <c r="D34" s="2293"/>
      <c r="E34" s="2293"/>
      <c r="F34" s="2293"/>
      <c r="G34" s="2293"/>
      <c r="H34" s="2293"/>
      <c r="I34" s="2293"/>
      <c r="J34" s="2293"/>
      <c r="K34" s="2293"/>
      <c r="L34" s="2293"/>
      <c r="M34" s="2293"/>
      <c r="N34" s="2293"/>
      <c r="O34" s="2293"/>
      <c r="P34" s="2293"/>
      <c r="Q34" s="2293"/>
    </row>
    <row r="35" spans="1:17" ht="9" customHeight="1" thickBot="1">
      <c r="A35" s="1985" t="s">
        <v>1194</v>
      </c>
      <c r="B35" s="1986">
        <v>1212.96299</v>
      </c>
      <c r="C35" s="1986">
        <v>996.74360999999999</v>
      </c>
      <c r="D35" s="1986">
        <v>1027.5673999999999</v>
      </c>
      <c r="E35" s="1986">
        <v>929.48674000000005</v>
      </c>
      <c r="F35" s="2287">
        <v>1101.8545099999999</v>
      </c>
      <c r="G35" s="2287"/>
      <c r="H35" s="1986">
        <v>951.58149000000003</v>
      </c>
      <c r="I35" s="1986">
        <v>989.07632999999998</v>
      </c>
      <c r="J35" s="1986">
        <v>1013.80819</v>
      </c>
      <c r="K35" s="2287">
        <v>1121.69208</v>
      </c>
      <c r="L35" s="2287"/>
      <c r="M35" s="1986">
        <v>1201.5522000000001</v>
      </c>
      <c r="N35" s="1986">
        <v>1127.70839</v>
      </c>
      <c r="O35" s="1986">
        <v>1098.33707</v>
      </c>
      <c r="P35" s="2288">
        <v>12772.370999999999</v>
      </c>
      <c r="Q35" s="2288"/>
    </row>
    <row r="36" spans="1:17" ht="9" customHeight="1" thickBot="1">
      <c r="B36" s="1986">
        <v>1174.13006</v>
      </c>
      <c r="C36" s="1986"/>
      <c r="D36" s="1986"/>
      <c r="E36" s="1986"/>
      <c r="F36" s="2287"/>
      <c r="G36" s="2287"/>
      <c r="H36" s="1986"/>
      <c r="I36" s="1986"/>
      <c r="J36" s="1986"/>
      <c r="K36" s="2287"/>
      <c r="L36" s="2287"/>
      <c r="M36" s="1986"/>
      <c r="N36" s="1986"/>
      <c r="O36" s="1986"/>
      <c r="P36" s="2288">
        <v>1174.13006</v>
      </c>
      <c r="Q36" s="2288"/>
    </row>
    <row r="37" spans="1:17" ht="10.5" customHeight="1" thickBot="1">
      <c r="A37" s="1985" t="s">
        <v>1457</v>
      </c>
      <c r="B37" s="1986">
        <v>1069.46371</v>
      </c>
      <c r="C37" s="1986">
        <v>854.09670000000006</v>
      </c>
      <c r="D37" s="1986">
        <v>889.12896999999998</v>
      </c>
      <c r="E37" s="1986">
        <v>791.25482</v>
      </c>
      <c r="F37" s="2287">
        <v>961.82228999999995</v>
      </c>
      <c r="G37" s="2287"/>
      <c r="H37" s="1986">
        <v>845.45500000000004</v>
      </c>
      <c r="I37" s="1986">
        <v>844.98851999999999</v>
      </c>
      <c r="J37" s="1986">
        <v>928.62186999999994</v>
      </c>
      <c r="K37" s="2287">
        <v>1024.0098800000001</v>
      </c>
      <c r="L37" s="2287"/>
      <c r="M37" s="1986">
        <v>1079.81005</v>
      </c>
      <c r="N37" s="1986">
        <v>982.64065000000005</v>
      </c>
      <c r="O37" s="1986">
        <v>984.37995999999998</v>
      </c>
      <c r="P37" s="2288">
        <v>11255.672420000001</v>
      </c>
      <c r="Q37" s="2288"/>
    </row>
    <row r="38" spans="1:17" ht="9" customHeight="1" thickBot="1">
      <c r="B38" s="1986">
        <v>1056.10788</v>
      </c>
      <c r="C38" s="1986"/>
      <c r="D38" s="1986"/>
      <c r="E38" s="1986"/>
      <c r="F38" s="2287"/>
      <c r="G38" s="2287"/>
      <c r="H38" s="1986"/>
      <c r="I38" s="1986"/>
      <c r="J38" s="1986"/>
      <c r="K38" s="2287"/>
      <c r="L38" s="2287"/>
      <c r="M38" s="1986"/>
      <c r="N38" s="1986"/>
      <c r="O38" s="1986"/>
      <c r="P38" s="2288">
        <v>1056.10788</v>
      </c>
      <c r="Q38" s="2288"/>
    </row>
    <row r="39" spans="1:17" ht="11.25" customHeight="1">
      <c r="A39" s="2293" t="s">
        <v>1479</v>
      </c>
      <c r="B39" s="2293"/>
      <c r="C39" s="2293"/>
      <c r="D39" s="2293"/>
      <c r="E39" s="2293"/>
      <c r="F39" s="2293"/>
      <c r="G39" s="2293"/>
      <c r="H39" s="2293"/>
      <c r="I39" s="2293"/>
      <c r="J39" s="2293"/>
      <c r="K39" s="2293"/>
      <c r="L39" s="2293"/>
      <c r="M39" s="2293"/>
      <c r="N39" s="2293"/>
      <c r="O39" s="2293"/>
      <c r="P39" s="2293"/>
      <c r="Q39" s="2293"/>
    </row>
    <row r="40" spans="1:17" ht="9" customHeight="1" thickBot="1">
      <c r="A40" s="1985" t="s">
        <v>1194</v>
      </c>
      <c r="B40" s="1986">
        <v>407.3605</v>
      </c>
      <c r="C40" s="1986">
        <v>297.99239999999998</v>
      </c>
      <c r="D40" s="1986">
        <v>267.2296</v>
      </c>
      <c r="E40" s="1986">
        <v>402.92380000000003</v>
      </c>
      <c r="F40" s="2287">
        <v>451.65929999999997</v>
      </c>
      <c r="G40" s="2287"/>
      <c r="H40" s="1986">
        <v>326.5129</v>
      </c>
      <c r="I40" s="1986">
        <v>322.20069999999998</v>
      </c>
      <c r="J40" s="1986">
        <v>315.45769999999999</v>
      </c>
      <c r="K40" s="2287">
        <v>370.45010000000002</v>
      </c>
      <c r="L40" s="2287"/>
      <c r="M40" s="1986">
        <v>335.48219999999998</v>
      </c>
      <c r="N40" s="1986">
        <v>482.48419999999999</v>
      </c>
      <c r="O40" s="1986">
        <v>347.29680000000002</v>
      </c>
      <c r="P40" s="2288">
        <v>4327.0501999999997</v>
      </c>
      <c r="Q40" s="2288"/>
    </row>
    <row r="41" spans="1:17" ht="9" customHeight="1" thickBot="1">
      <c r="B41" s="1986">
        <v>356.91699999999997</v>
      </c>
      <c r="C41" s="1986"/>
      <c r="D41" s="1986"/>
      <c r="E41" s="1986"/>
      <c r="F41" s="2287"/>
      <c r="G41" s="2287"/>
      <c r="H41" s="1986"/>
      <c r="I41" s="1986"/>
      <c r="J41" s="1986"/>
      <c r="K41" s="2287"/>
      <c r="L41" s="2287"/>
      <c r="M41" s="1986"/>
      <c r="N41" s="1986"/>
      <c r="O41" s="1986"/>
      <c r="P41" s="2288">
        <v>356.91699999999997</v>
      </c>
      <c r="Q41" s="2288"/>
    </row>
    <row r="42" spans="1:17" ht="10.5" customHeight="1" thickBot="1">
      <c r="A42" s="1985" t="s">
        <v>1457</v>
      </c>
      <c r="B42" s="1986">
        <v>191.57669999999999</v>
      </c>
      <c r="C42" s="1986">
        <v>182.7353</v>
      </c>
      <c r="D42" s="1986">
        <v>160.46520000000001</v>
      </c>
      <c r="E42" s="1986">
        <v>183.75710000000001</v>
      </c>
      <c r="F42" s="2287">
        <v>192.22120000000001</v>
      </c>
      <c r="G42" s="2287"/>
      <c r="H42" s="1986">
        <v>173.69</v>
      </c>
      <c r="I42" s="1986">
        <v>183.0445</v>
      </c>
      <c r="J42" s="1986">
        <v>217.6824</v>
      </c>
      <c r="K42" s="2287">
        <v>185.66460000000001</v>
      </c>
      <c r="L42" s="2287"/>
      <c r="M42" s="1986">
        <v>201.50020000000001</v>
      </c>
      <c r="N42" s="1986">
        <v>226.8501</v>
      </c>
      <c r="O42" s="1986">
        <v>191.2499</v>
      </c>
      <c r="P42" s="2288">
        <v>2290.4371999999998</v>
      </c>
      <c r="Q42" s="2288"/>
    </row>
    <row r="43" spans="1:17" ht="9" customHeight="1" thickBot="1">
      <c r="B43" s="1986">
        <v>189.52809999999999</v>
      </c>
      <c r="C43" s="1986"/>
      <c r="D43" s="1986"/>
      <c r="E43" s="1986"/>
      <c r="F43" s="2287"/>
      <c r="G43" s="2287"/>
      <c r="H43" s="1986"/>
      <c r="I43" s="1986"/>
      <c r="J43" s="1986"/>
      <c r="K43" s="2287"/>
      <c r="L43" s="2287"/>
      <c r="M43" s="1986"/>
      <c r="N43" s="1986"/>
      <c r="O43" s="1986"/>
      <c r="P43" s="2288">
        <v>189.52809999999999</v>
      </c>
      <c r="Q43" s="2288"/>
    </row>
    <row r="44" spans="1:17" ht="10.5" customHeight="1">
      <c r="A44" s="2297" t="s">
        <v>1480</v>
      </c>
      <c r="B44" s="2297"/>
      <c r="C44" s="2297"/>
      <c r="D44" s="2297"/>
      <c r="E44" s="2297"/>
      <c r="F44" s="2297"/>
      <c r="G44" s="2297"/>
      <c r="H44" s="2297"/>
      <c r="I44" s="2297"/>
      <c r="J44" s="2297"/>
      <c r="K44" s="2297"/>
      <c r="L44" s="2297"/>
      <c r="M44" s="2297"/>
      <c r="N44" s="2297"/>
      <c r="O44" s="2297"/>
      <c r="P44" s="2297"/>
      <c r="Q44" s="2297"/>
    </row>
    <row r="45" spans="1:17" ht="9" customHeight="1" thickBot="1">
      <c r="A45" s="1985" t="s">
        <v>1194</v>
      </c>
      <c r="B45" s="1986">
        <v>370.53199999999998</v>
      </c>
      <c r="C45" s="1986">
        <v>259.10169999999999</v>
      </c>
      <c r="D45" s="1986">
        <v>232.77940000000001</v>
      </c>
      <c r="E45" s="1986">
        <v>369.01729999999998</v>
      </c>
      <c r="F45" s="2287">
        <v>421.07639999999998</v>
      </c>
      <c r="G45" s="2287"/>
      <c r="H45" s="1986">
        <v>297.55759999999998</v>
      </c>
      <c r="I45" s="1986">
        <v>285.26170000000002</v>
      </c>
      <c r="J45" s="1986">
        <v>280.49709999999999</v>
      </c>
      <c r="K45" s="2287">
        <v>331.52699999999999</v>
      </c>
      <c r="L45" s="2287"/>
      <c r="M45" s="1986">
        <v>296.63459999999998</v>
      </c>
      <c r="N45" s="1986">
        <v>445.726</v>
      </c>
      <c r="O45" s="1986">
        <v>307.98009999999999</v>
      </c>
      <c r="P45" s="2288">
        <v>3897.6909000000001</v>
      </c>
      <c r="Q45" s="2288"/>
    </row>
    <row r="46" spans="1:17" ht="9" customHeight="1" thickBot="1">
      <c r="B46" s="1986">
        <v>309.21469999999999</v>
      </c>
      <c r="C46" s="1986"/>
      <c r="D46" s="1986"/>
      <c r="E46" s="1986"/>
      <c r="F46" s="2287"/>
      <c r="G46" s="2287"/>
      <c r="H46" s="1986"/>
      <c r="I46" s="1986"/>
      <c r="J46" s="1986"/>
      <c r="K46" s="2287"/>
      <c r="L46" s="2287"/>
      <c r="M46" s="1986"/>
      <c r="N46" s="1986"/>
      <c r="O46" s="1986"/>
      <c r="P46" s="2288">
        <v>309.21469999999999</v>
      </c>
      <c r="Q46" s="2288"/>
    </row>
    <row r="47" spans="1:17" ht="10.5" customHeight="1" thickBot="1">
      <c r="A47" s="1985" t="s">
        <v>1457</v>
      </c>
      <c r="B47" s="1986">
        <v>156.7852</v>
      </c>
      <c r="C47" s="1986">
        <v>149.01900000000001</v>
      </c>
      <c r="D47" s="1986">
        <v>130.26519999999999</v>
      </c>
      <c r="E47" s="1986">
        <v>152.90559999999999</v>
      </c>
      <c r="F47" s="2287">
        <v>165.2739</v>
      </c>
      <c r="G47" s="2287"/>
      <c r="H47" s="1986">
        <v>147.0598</v>
      </c>
      <c r="I47" s="1986">
        <v>151.50579999999999</v>
      </c>
      <c r="J47" s="1986">
        <v>187.6533</v>
      </c>
      <c r="K47" s="2287">
        <v>151.76089999999999</v>
      </c>
      <c r="L47" s="2287"/>
      <c r="M47" s="1986">
        <v>166.93860000000001</v>
      </c>
      <c r="N47" s="1986">
        <v>196.9726</v>
      </c>
      <c r="O47" s="1986">
        <v>160.35120000000001</v>
      </c>
      <c r="P47" s="2298">
        <v>1916.4911</v>
      </c>
      <c r="Q47" s="2298"/>
    </row>
    <row r="48" spans="1:17" ht="9" customHeight="1" thickBot="1">
      <c r="B48" s="1986">
        <v>156.24680000000001</v>
      </c>
      <c r="C48" s="1986"/>
      <c r="D48" s="1986"/>
      <c r="E48" s="1986"/>
      <c r="F48" s="2287"/>
      <c r="G48" s="2287"/>
      <c r="H48" s="1986"/>
      <c r="I48" s="1986"/>
      <c r="J48" s="1986"/>
      <c r="K48" s="2287"/>
      <c r="L48" s="2287"/>
      <c r="M48" s="1986"/>
      <c r="N48" s="1986"/>
      <c r="O48" s="1986"/>
      <c r="P48" s="2298">
        <v>156.24680000000001</v>
      </c>
      <c r="Q48" s="2298"/>
    </row>
    <row r="49" spans="1:17" ht="11.25" customHeight="1">
      <c r="A49" s="2293" t="s">
        <v>1481</v>
      </c>
      <c r="B49" s="2293"/>
      <c r="C49" s="2293"/>
      <c r="D49" s="2293"/>
      <c r="E49" s="2293"/>
      <c r="F49" s="2293"/>
      <c r="G49" s="2293"/>
      <c r="H49" s="2293"/>
      <c r="I49" s="2293"/>
      <c r="J49" s="2293"/>
      <c r="K49" s="2293"/>
      <c r="L49" s="2293"/>
      <c r="M49" s="2293"/>
      <c r="N49" s="2293"/>
      <c r="O49" s="2293"/>
      <c r="P49" s="2293"/>
      <c r="Q49" s="2293"/>
    </row>
    <row r="50" spans="1:17" ht="9" customHeight="1" thickBot="1">
      <c r="A50" s="1985" t="s">
        <v>1194</v>
      </c>
      <c r="B50" s="1986">
        <v>140.39189999999999</v>
      </c>
      <c r="C50" s="1986">
        <v>131.40389999999999</v>
      </c>
      <c r="D50" s="1986">
        <v>137.6919</v>
      </c>
      <c r="E50" s="1986">
        <v>194.7302</v>
      </c>
      <c r="F50" s="2287">
        <v>158.63249999999999</v>
      </c>
      <c r="G50" s="2287"/>
      <c r="H50" s="1986">
        <v>199.18279999999999</v>
      </c>
      <c r="I50" s="1986">
        <v>162.68729999999999</v>
      </c>
      <c r="J50" s="1986">
        <v>185.096</v>
      </c>
      <c r="K50" s="2287">
        <v>173.57599999999999</v>
      </c>
      <c r="L50" s="2287"/>
      <c r="M50" s="1986">
        <v>178.16900000000001</v>
      </c>
      <c r="N50" s="1986">
        <v>159.1362</v>
      </c>
      <c r="O50" s="1986">
        <v>210.971</v>
      </c>
      <c r="P50" s="2288">
        <v>2031.6686999999999</v>
      </c>
      <c r="Q50" s="2288"/>
    </row>
    <row r="51" spans="1:17" ht="9" customHeight="1" thickBot="1">
      <c r="B51" s="1986">
        <v>156.5471</v>
      </c>
      <c r="C51" s="1986"/>
      <c r="D51" s="1986"/>
      <c r="E51" s="1986"/>
      <c r="F51" s="2287"/>
      <c r="G51" s="2287"/>
      <c r="H51" s="1986"/>
      <c r="I51" s="1986"/>
      <c r="J51" s="1986"/>
      <c r="K51" s="2287"/>
      <c r="L51" s="2287"/>
      <c r="M51" s="1986"/>
      <c r="N51" s="1986"/>
      <c r="O51" s="1986"/>
      <c r="P51" s="2288">
        <v>156.5471</v>
      </c>
      <c r="Q51" s="2288"/>
    </row>
    <row r="52" spans="1:17" ht="10.5" customHeight="1" thickBot="1">
      <c r="A52" s="1985" t="s">
        <v>1457</v>
      </c>
      <c r="B52" s="1986">
        <v>126.3235</v>
      </c>
      <c r="C52" s="1986">
        <v>117.20010000000001</v>
      </c>
      <c r="D52" s="1986">
        <v>127.16549999999999</v>
      </c>
      <c r="E52" s="1986">
        <v>187.12219999999999</v>
      </c>
      <c r="F52" s="2287">
        <v>151.05889999999999</v>
      </c>
      <c r="G52" s="2287"/>
      <c r="H52" s="1986">
        <v>184.0523</v>
      </c>
      <c r="I52" s="1986">
        <v>143.15119999999999</v>
      </c>
      <c r="J52" s="1986">
        <v>175.35120000000001</v>
      </c>
      <c r="K52" s="2287">
        <v>165.04580000000001</v>
      </c>
      <c r="L52" s="2287"/>
      <c r="M52" s="1986">
        <v>164.39709999999999</v>
      </c>
      <c r="N52" s="1986">
        <v>153.4641</v>
      </c>
      <c r="O52" s="1986">
        <v>197.7157</v>
      </c>
      <c r="P52" s="2288">
        <v>1892.0476000000001</v>
      </c>
      <c r="Q52" s="2288"/>
    </row>
    <row r="53" spans="1:17" ht="9" customHeight="1" thickBot="1">
      <c r="B53" s="1986">
        <v>145.11619999999999</v>
      </c>
      <c r="C53" s="1986"/>
      <c r="D53" s="1986"/>
      <c r="E53" s="1986"/>
      <c r="F53" s="2287"/>
      <c r="G53" s="2287"/>
      <c r="H53" s="1986"/>
      <c r="I53" s="1986"/>
      <c r="J53" s="1986"/>
      <c r="K53" s="2287"/>
      <c r="L53" s="2287"/>
      <c r="M53" s="1986"/>
      <c r="N53" s="1986"/>
      <c r="O53" s="1986"/>
      <c r="P53" s="2288">
        <v>145.11619999999999</v>
      </c>
      <c r="Q53" s="2288"/>
    </row>
    <row r="54" spans="1:17" ht="11.25" customHeight="1">
      <c r="A54" s="2293" t="s">
        <v>1482</v>
      </c>
      <c r="B54" s="2293"/>
      <c r="C54" s="2293"/>
      <c r="D54" s="2293"/>
      <c r="E54" s="2293"/>
      <c r="F54" s="2293"/>
      <c r="G54" s="2293"/>
      <c r="H54" s="2293"/>
      <c r="I54" s="2293"/>
      <c r="J54" s="2293"/>
      <c r="K54" s="2293"/>
      <c r="L54" s="2293"/>
      <c r="M54" s="2293"/>
      <c r="N54" s="2293"/>
      <c r="O54" s="2293"/>
      <c r="P54" s="2293"/>
      <c r="Q54" s="2293"/>
    </row>
    <row r="55" spans="1:17" ht="9" customHeight="1" thickBot="1">
      <c r="A55" s="1985" t="s">
        <v>1194</v>
      </c>
      <c r="B55" s="1986">
        <v>162.66720000000001</v>
      </c>
      <c r="C55" s="1986">
        <v>135.92420000000001</v>
      </c>
      <c r="D55" s="1986">
        <v>154.99379999999999</v>
      </c>
      <c r="E55" s="1986">
        <v>154.82560000000001</v>
      </c>
      <c r="F55" s="2287">
        <v>148.82769999999999</v>
      </c>
      <c r="G55" s="2287"/>
      <c r="H55" s="1986">
        <v>150.27459999999999</v>
      </c>
      <c r="I55" s="1986">
        <v>213.19210000000001</v>
      </c>
      <c r="J55" s="1986">
        <v>204.6772</v>
      </c>
      <c r="K55" s="2287">
        <v>195.6121</v>
      </c>
      <c r="L55" s="2287"/>
      <c r="M55" s="1986">
        <v>208.5164</v>
      </c>
      <c r="N55" s="1986">
        <v>200.71600000000001</v>
      </c>
      <c r="O55" s="1986">
        <v>204.3134</v>
      </c>
      <c r="P55" s="2288">
        <v>2134.5403000000001</v>
      </c>
      <c r="Q55" s="2288"/>
    </row>
    <row r="56" spans="1:17" ht="9" customHeight="1" thickBot="1">
      <c r="B56" s="1986">
        <v>218.34139999999999</v>
      </c>
      <c r="C56" s="1986"/>
      <c r="D56" s="1986"/>
      <c r="E56" s="1986"/>
      <c r="F56" s="2287"/>
      <c r="G56" s="2287"/>
      <c r="H56" s="1986"/>
      <c r="I56" s="1986"/>
      <c r="J56" s="1986"/>
      <c r="K56" s="2287"/>
      <c r="L56" s="2287"/>
      <c r="M56" s="1986"/>
      <c r="N56" s="1986"/>
      <c r="O56" s="1986"/>
      <c r="P56" s="2288">
        <v>218.34139999999999</v>
      </c>
      <c r="Q56" s="2288"/>
    </row>
    <row r="57" spans="1:17" ht="10.5" customHeight="1" thickBot="1">
      <c r="A57" s="1985" t="s">
        <v>1457</v>
      </c>
      <c r="B57" s="1986">
        <v>135.00460000000001</v>
      </c>
      <c r="C57" s="1986">
        <v>111.5719</v>
      </c>
      <c r="D57" s="1986">
        <v>130.9239</v>
      </c>
      <c r="E57" s="1986">
        <v>127.511</v>
      </c>
      <c r="F57" s="2287">
        <v>119.1688</v>
      </c>
      <c r="G57" s="2287"/>
      <c r="H57" s="1986">
        <v>124.8563</v>
      </c>
      <c r="I57" s="1986">
        <v>178.779</v>
      </c>
      <c r="J57" s="1986">
        <v>175.97120000000001</v>
      </c>
      <c r="K57" s="2287">
        <v>168.59010000000001</v>
      </c>
      <c r="L57" s="2287"/>
      <c r="M57" s="1986">
        <v>181.506</v>
      </c>
      <c r="N57" s="1986">
        <v>175.7422</v>
      </c>
      <c r="O57" s="1986">
        <v>175.19710000000001</v>
      </c>
      <c r="P57" s="2288">
        <v>1804.8221000000001</v>
      </c>
      <c r="Q57" s="2288"/>
    </row>
    <row r="58" spans="1:17" ht="9" customHeight="1" thickBot="1">
      <c r="B58" s="1986">
        <v>188.04679999999999</v>
      </c>
      <c r="C58" s="1986"/>
      <c r="D58" s="1986"/>
      <c r="E58" s="1986"/>
      <c r="F58" s="2287"/>
      <c r="G58" s="2287"/>
      <c r="H58" s="1986"/>
      <c r="I58" s="1986"/>
      <c r="J58" s="1986"/>
      <c r="K58" s="2287"/>
      <c r="L58" s="2287"/>
      <c r="M58" s="1986"/>
      <c r="N58" s="1986"/>
      <c r="O58" s="1986"/>
      <c r="P58" s="2288">
        <v>188.04679999999999</v>
      </c>
      <c r="Q58" s="2288"/>
    </row>
    <row r="59" spans="1:17" ht="10.5" customHeight="1">
      <c r="A59" s="2297" t="s">
        <v>1483</v>
      </c>
      <c r="B59" s="2297"/>
      <c r="C59" s="2297"/>
      <c r="D59" s="2297"/>
      <c r="E59" s="2297"/>
      <c r="F59" s="2297"/>
      <c r="G59" s="2297"/>
      <c r="H59" s="2297"/>
      <c r="I59" s="2297"/>
      <c r="J59" s="2297"/>
      <c r="K59" s="2297"/>
      <c r="L59" s="2297"/>
      <c r="M59" s="2297"/>
      <c r="N59" s="2297"/>
      <c r="O59" s="2297"/>
      <c r="P59" s="2297"/>
      <c r="Q59" s="2297"/>
    </row>
    <row r="60" spans="1:17" ht="9" customHeight="1" thickBot="1">
      <c r="A60" s="1985" t="s">
        <v>1194</v>
      </c>
      <c r="B60" s="1986">
        <v>74.234099999999998</v>
      </c>
      <c r="C60" s="1986">
        <v>63.5396</v>
      </c>
      <c r="D60" s="1986">
        <v>70.788399999999996</v>
      </c>
      <c r="E60" s="1986">
        <v>67.787599999999998</v>
      </c>
      <c r="F60" s="2287">
        <v>66.805800000000005</v>
      </c>
      <c r="G60" s="2287"/>
      <c r="H60" s="1986">
        <v>65.286500000000004</v>
      </c>
      <c r="I60" s="1986">
        <v>93.230099999999993</v>
      </c>
      <c r="J60" s="1986">
        <v>85.968299999999999</v>
      </c>
      <c r="K60" s="2287">
        <v>84.225399999999993</v>
      </c>
      <c r="L60" s="2287"/>
      <c r="M60" s="1986">
        <v>88.384600000000006</v>
      </c>
      <c r="N60" s="1986">
        <v>88.438299999999998</v>
      </c>
      <c r="O60" s="1986">
        <v>86.761700000000005</v>
      </c>
      <c r="P60" s="2288">
        <v>935.45039999999995</v>
      </c>
      <c r="Q60" s="2288"/>
    </row>
    <row r="61" spans="1:17" ht="9" customHeight="1" thickBot="1">
      <c r="B61" s="1986">
        <v>88.755799999999994</v>
      </c>
      <c r="C61" s="1986"/>
      <c r="D61" s="1986"/>
      <c r="E61" s="1986"/>
      <c r="F61" s="2287"/>
      <c r="G61" s="2287"/>
      <c r="H61" s="1986"/>
      <c r="I61" s="1986"/>
      <c r="J61" s="1986"/>
      <c r="K61" s="2287"/>
      <c r="L61" s="2287"/>
      <c r="M61" s="1986"/>
      <c r="N61" s="1986"/>
      <c r="O61" s="1986"/>
      <c r="P61" s="2288">
        <v>88.755799999999994</v>
      </c>
      <c r="Q61" s="2288"/>
    </row>
    <row r="62" spans="1:17" ht="10.5" customHeight="1" thickBot="1">
      <c r="A62" s="1985" t="s">
        <v>1457</v>
      </c>
      <c r="B62" s="1986">
        <v>54.180199999999999</v>
      </c>
      <c r="C62" s="1986">
        <v>46.496200000000002</v>
      </c>
      <c r="D62" s="1986">
        <v>52.670099999999998</v>
      </c>
      <c r="E62" s="1986">
        <v>48.506500000000003</v>
      </c>
      <c r="F62" s="2287">
        <v>47.822400000000002</v>
      </c>
      <c r="G62" s="2287"/>
      <c r="H62" s="1986">
        <v>48.674300000000002</v>
      </c>
      <c r="I62" s="1986">
        <v>72.575699999999998</v>
      </c>
      <c r="J62" s="1986">
        <v>67.046999999999997</v>
      </c>
      <c r="K62" s="2287">
        <v>66.087100000000007</v>
      </c>
      <c r="L62" s="2287"/>
      <c r="M62" s="1986">
        <v>70.299700000000001</v>
      </c>
      <c r="N62" s="1986">
        <v>70.470699999999994</v>
      </c>
      <c r="O62" s="1986">
        <v>66.843000000000004</v>
      </c>
      <c r="P62" s="2288">
        <v>711.67290000000003</v>
      </c>
      <c r="Q62" s="2288"/>
    </row>
    <row r="63" spans="1:17" ht="9" customHeight="1" thickBot="1">
      <c r="B63" s="1986">
        <v>69.695899999999995</v>
      </c>
      <c r="C63" s="1986"/>
      <c r="D63" s="1986"/>
      <c r="E63" s="1986"/>
      <c r="F63" s="2287"/>
      <c r="G63" s="2287"/>
      <c r="H63" s="1986"/>
      <c r="I63" s="1986"/>
      <c r="J63" s="1986"/>
      <c r="K63" s="2287"/>
      <c r="L63" s="2287"/>
      <c r="M63" s="1986"/>
      <c r="N63" s="1986"/>
      <c r="O63" s="1986"/>
      <c r="P63" s="2288">
        <v>69.695899999999995</v>
      </c>
      <c r="Q63" s="2288"/>
    </row>
    <row r="64" spans="1:17" ht="11.25" customHeight="1">
      <c r="A64" s="2293" t="s">
        <v>1484</v>
      </c>
      <c r="B64" s="2293"/>
      <c r="C64" s="2293"/>
      <c r="D64" s="2293"/>
      <c r="E64" s="2293"/>
      <c r="F64" s="2293"/>
      <c r="G64" s="2293"/>
      <c r="H64" s="2293"/>
      <c r="I64" s="2293"/>
      <c r="J64" s="2293"/>
      <c r="K64" s="2293"/>
      <c r="L64" s="2293"/>
      <c r="M64" s="2293"/>
      <c r="N64" s="2293"/>
      <c r="O64" s="2293"/>
      <c r="P64" s="2293"/>
      <c r="Q64" s="2293"/>
    </row>
    <row r="65" spans="1:17" ht="9" customHeight="1" thickBot="1">
      <c r="A65" s="1985" t="s">
        <v>1194</v>
      </c>
      <c r="B65" s="1986">
        <v>8.9221000000000004</v>
      </c>
      <c r="C65" s="1986">
        <v>9.2279999999999998</v>
      </c>
      <c r="D65" s="1986">
        <v>11.9687</v>
      </c>
      <c r="E65" s="1986">
        <v>14.0464</v>
      </c>
      <c r="F65" s="2287">
        <v>17.521999999999998</v>
      </c>
      <c r="G65" s="2287"/>
      <c r="H65" s="1986">
        <v>11.1784</v>
      </c>
      <c r="I65" s="1986">
        <v>19.601800000000001</v>
      </c>
      <c r="J65" s="1986">
        <v>23.703199999999999</v>
      </c>
      <c r="K65" s="2287">
        <v>19.941500000000001</v>
      </c>
      <c r="L65" s="2287"/>
      <c r="M65" s="1986">
        <v>22.183900000000001</v>
      </c>
      <c r="N65" s="1986">
        <v>14.981400000000001</v>
      </c>
      <c r="O65" s="1986">
        <v>17.023900000000001</v>
      </c>
      <c r="P65" s="2288">
        <v>190.3013</v>
      </c>
      <c r="Q65" s="2288"/>
    </row>
    <row r="66" spans="1:17" ht="9" customHeight="1" thickBot="1">
      <c r="B66" s="1986">
        <v>19.2745</v>
      </c>
      <c r="C66" s="1986"/>
      <c r="D66" s="1986"/>
      <c r="E66" s="1986"/>
      <c r="F66" s="2287"/>
      <c r="G66" s="2287"/>
      <c r="H66" s="1986"/>
      <c r="I66" s="1986"/>
      <c r="J66" s="1986"/>
      <c r="K66" s="2287"/>
      <c r="L66" s="2287"/>
      <c r="M66" s="1986"/>
      <c r="N66" s="1986"/>
      <c r="O66" s="1986"/>
      <c r="P66" s="2288">
        <v>19.2745</v>
      </c>
      <c r="Q66" s="2288"/>
    </row>
    <row r="67" spans="1:17" ht="10.5" customHeight="1" thickBot="1">
      <c r="A67" s="1985" t="s">
        <v>1457</v>
      </c>
      <c r="B67" s="1986">
        <v>7.8376000000000001</v>
      </c>
      <c r="C67" s="1986">
        <v>6.9114000000000004</v>
      </c>
      <c r="D67" s="1986">
        <v>9.7299000000000007</v>
      </c>
      <c r="E67" s="1986">
        <v>11.7287</v>
      </c>
      <c r="F67" s="2287">
        <v>15.806800000000001</v>
      </c>
      <c r="G67" s="2287"/>
      <c r="H67" s="1986">
        <v>8.4045000000000005</v>
      </c>
      <c r="I67" s="1986">
        <v>15.782</v>
      </c>
      <c r="J67" s="1986">
        <v>20.6433</v>
      </c>
      <c r="K67" s="2287">
        <v>16.901800000000001</v>
      </c>
      <c r="L67" s="2287"/>
      <c r="M67" s="1986">
        <v>20.089700000000001</v>
      </c>
      <c r="N67" s="1986">
        <v>13.6929</v>
      </c>
      <c r="O67" s="1986">
        <v>15.8842</v>
      </c>
      <c r="P67" s="2288">
        <v>163.4128</v>
      </c>
      <c r="Q67" s="2288"/>
    </row>
    <row r="68" spans="1:17" ht="9" customHeight="1" thickBot="1">
      <c r="B68" s="1986">
        <v>16.186199999999999</v>
      </c>
      <c r="C68" s="1986"/>
      <c r="D68" s="1986"/>
      <c r="E68" s="1986"/>
      <c r="F68" s="2287"/>
      <c r="G68" s="2287"/>
      <c r="H68" s="1986"/>
      <c r="I68" s="1986"/>
      <c r="J68" s="1986"/>
      <c r="K68" s="2287"/>
      <c r="L68" s="2287"/>
      <c r="M68" s="1986"/>
      <c r="N68" s="1986"/>
      <c r="O68" s="1986"/>
      <c r="P68" s="2288">
        <v>16.186199999999999</v>
      </c>
      <c r="Q68" s="2288"/>
    </row>
    <row r="69" spans="1:17" ht="9" customHeight="1">
      <c r="A69" s="2289" t="s">
        <v>1468</v>
      </c>
      <c r="B69" s="2289"/>
      <c r="C69" s="2289"/>
      <c r="D69" s="2289"/>
      <c r="E69" s="2289"/>
      <c r="F69" s="2289"/>
      <c r="G69" s="2289"/>
      <c r="H69" s="2289"/>
      <c r="I69" s="2289"/>
      <c r="J69" s="2289"/>
      <c r="K69" s="2289"/>
      <c r="L69" s="2289"/>
      <c r="M69" s="2289"/>
      <c r="N69" s="2289"/>
      <c r="O69" s="2289"/>
      <c r="P69" s="2289"/>
      <c r="Q69" s="2289"/>
    </row>
    <row r="70" spans="1:17" ht="10.5" customHeight="1">
      <c r="A70" s="2119" t="s">
        <v>1264</v>
      </c>
      <c r="G70" s="2290" t="s">
        <v>1470</v>
      </c>
      <c r="H70" s="2290"/>
      <c r="I70" s="2290"/>
      <c r="J70" s="2290"/>
      <c r="K70" s="2290"/>
      <c r="L70" s="2291" t="s">
        <v>803</v>
      </c>
      <c r="M70" s="2291"/>
      <c r="N70" s="2291"/>
      <c r="O70" s="2291"/>
      <c r="P70" s="2291"/>
      <c r="Q70" s="2291"/>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0" location="'Inhaltsverzeichnis '!A1" display="Zurück zum Inhaltsverzeichnis" xr:uid="{CD153648-7AF5-43F9-B427-44AD5C8703BF}"/>
  </hyperlink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49F19-B152-4A8E-B596-FF41754A9F37}">
  <sheetPr>
    <tabColor rgb="FFCD3363"/>
    <outlinePr summaryBelow="0"/>
  </sheetPr>
  <dimension ref="A1:S73"/>
  <sheetViews>
    <sheetView showGridLines="0" workbookViewId="0">
      <selection sqref="A1:S1"/>
    </sheetView>
  </sheetViews>
  <sheetFormatPr baseColWidth="10" defaultColWidth="8" defaultRowHeight="12.75"/>
  <cols>
    <col min="1" max="1" width="7.5" style="1989" customWidth="1"/>
    <col min="2" max="2" width="6" style="1989" customWidth="1"/>
    <col min="3" max="3" width="5.625" style="1989" customWidth="1"/>
    <col min="4" max="4" width="4.5" style="1989" customWidth="1"/>
    <col min="5" max="5" width="1.25" style="1989" customWidth="1"/>
    <col min="6" max="6" width="5.625" style="1989" customWidth="1"/>
    <col min="7" max="7" width="2.25" style="1989" customWidth="1"/>
    <col min="8" max="8" width="3.5" style="1989" customWidth="1"/>
    <col min="9" max="9" width="5.625" style="1989" customWidth="1"/>
    <col min="10" max="10" width="5.75" style="1989" customWidth="1"/>
    <col min="11" max="11" width="5.625" style="1989" customWidth="1"/>
    <col min="12" max="12" width="3" style="1989" customWidth="1"/>
    <col min="13" max="13" width="2.75" style="1989" customWidth="1"/>
    <col min="14" max="14" width="5.625" style="1989" customWidth="1"/>
    <col min="15" max="15" width="5.75" style="1989" customWidth="1"/>
    <col min="16" max="16" width="5.625" style="1989" customWidth="1"/>
    <col min="17" max="17" width="1" style="1989" customWidth="1"/>
    <col min="18" max="19" width="6" style="1989" customWidth="1"/>
    <col min="20" max="16384" width="8" style="1713"/>
  </cols>
  <sheetData>
    <row r="1" spans="1:19" ht="26.25" customHeight="1">
      <c r="A1" s="2286" t="s">
        <v>1445</v>
      </c>
      <c r="B1" s="2286"/>
      <c r="C1" s="2286"/>
      <c r="D1" s="2286"/>
      <c r="E1" s="2286"/>
      <c r="F1" s="2286"/>
      <c r="G1" s="2286"/>
      <c r="H1" s="2286"/>
      <c r="I1" s="2286"/>
      <c r="J1" s="2286"/>
      <c r="K1" s="2286"/>
      <c r="L1" s="2286"/>
      <c r="M1" s="2286"/>
      <c r="N1" s="2286"/>
      <c r="O1" s="2286"/>
      <c r="P1" s="2286"/>
      <c r="Q1" s="2286"/>
      <c r="R1" s="2286"/>
      <c r="S1" s="2286"/>
    </row>
    <row r="2" spans="1:19" ht="11.25" customHeight="1"/>
    <row r="3" spans="1:19" ht="14.25" customHeight="1">
      <c r="A3" s="2283" t="s">
        <v>1485</v>
      </c>
      <c r="B3" s="2283"/>
      <c r="C3" s="2283"/>
      <c r="D3" s="2283"/>
      <c r="E3" s="2283"/>
      <c r="F3" s="2283"/>
      <c r="G3" s="2283"/>
      <c r="H3" s="2283"/>
      <c r="I3" s="2283"/>
      <c r="J3" s="2283"/>
      <c r="K3" s="2283"/>
      <c r="L3" s="2283"/>
      <c r="M3" s="2283"/>
      <c r="N3" s="2283"/>
      <c r="O3" s="2283"/>
      <c r="P3" s="2283"/>
      <c r="Q3" s="2283"/>
      <c r="R3" s="2283"/>
      <c r="S3" s="2283"/>
    </row>
    <row r="4" spans="1:19" ht="14.25" customHeight="1">
      <c r="A4" s="2041" t="s">
        <v>1596</v>
      </c>
      <c r="B4" s="2041"/>
      <c r="C4" s="2042"/>
      <c r="D4" s="2043"/>
      <c r="E4" s="2042"/>
      <c r="F4" s="2042"/>
      <c r="G4" s="2043"/>
      <c r="H4" s="2042"/>
      <c r="I4" s="2042"/>
      <c r="J4" s="2042"/>
      <c r="K4" s="2042"/>
      <c r="L4" s="2043"/>
      <c r="M4" s="2042"/>
      <c r="N4" s="2042"/>
      <c r="O4" s="2042"/>
      <c r="P4" s="2042"/>
      <c r="Q4" s="2055"/>
      <c r="R4" s="2042"/>
      <c r="S4" s="2042"/>
    </row>
    <row r="5" spans="1:19" ht="12" customHeight="1">
      <c r="A5" s="1990"/>
      <c r="B5" s="1990"/>
      <c r="C5" s="1991"/>
      <c r="D5" s="1992"/>
      <c r="E5" s="1991"/>
      <c r="F5" s="1991"/>
      <c r="G5" s="1992"/>
      <c r="H5" s="1991"/>
      <c r="I5" s="1991"/>
      <c r="J5" s="1991"/>
      <c r="K5" s="1991"/>
      <c r="L5" s="1992"/>
      <c r="M5" s="1991"/>
      <c r="N5" s="1991"/>
      <c r="O5" s="1991"/>
      <c r="P5" s="1991"/>
      <c r="R5" s="1993" t="s">
        <v>1447</v>
      </c>
      <c r="S5" s="1994" t="s">
        <v>268</v>
      </c>
    </row>
    <row r="6" spans="1:19" ht="8.25" customHeight="1" thickBot="1">
      <c r="A6" s="1995"/>
      <c r="B6" s="2002" t="s">
        <v>268</v>
      </c>
      <c r="C6" s="1998" t="s">
        <v>607</v>
      </c>
      <c r="D6" s="2285" t="s">
        <v>608</v>
      </c>
      <c r="E6" s="2285"/>
      <c r="F6" s="1998" t="s">
        <v>681</v>
      </c>
      <c r="G6" s="2285" t="s">
        <v>682</v>
      </c>
      <c r="H6" s="2285"/>
      <c r="I6" s="1998" t="s">
        <v>1437</v>
      </c>
      <c r="J6" s="1998" t="s">
        <v>610</v>
      </c>
      <c r="K6" s="1998" t="s">
        <v>611</v>
      </c>
      <c r="L6" s="2285" t="s">
        <v>264</v>
      </c>
      <c r="M6" s="2285"/>
      <c r="N6" s="1998" t="s">
        <v>265</v>
      </c>
      <c r="O6" s="1998" t="s">
        <v>266</v>
      </c>
      <c r="P6" s="1998" t="s">
        <v>267</v>
      </c>
      <c r="R6" s="2002" t="s">
        <v>1448</v>
      </c>
      <c r="S6" s="1998" t="s">
        <v>1449</v>
      </c>
    </row>
    <row r="7" spans="1:19" ht="8.25" customHeight="1" thickBot="1">
      <c r="A7" s="1999" t="s">
        <v>1450</v>
      </c>
      <c r="B7" s="1995"/>
      <c r="C7" s="2000"/>
      <c r="D7" s="2001"/>
      <c r="E7" s="2000"/>
      <c r="F7" s="2000"/>
      <c r="G7" s="2001"/>
      <c r="H7" s="2000"/>
      <c r="I7" s="2000"/>
      <c r="J7" s="2000"/>
      <c r="K7" s="2000"/>
      <c r="L7" s="2001"/>
      <c r="M7" s="2000"/>
      <c r="N7" s="2000"/>
      <c r="O7" s="2000"/>
      <c r="P7" s="2000"/>
      <c r="R7" s="2002" t="s">
        <v>1451</v>
      </c>
      <c r="S7" s="1998" t="s">
        <v>267</v>
      </c>
    </row>
    <row r="8" spans="1:19" ht="9" customHeight="1" thickBot="1">
      <c r="A8" s="1995"/>
      <c r="B8" s="2284">
        <v>2023</v>
      </c>
      <c r="C8" s="2284"/>
      <c r="D8" s="2284"/>
      <c r="E8" s="2284"/>
      <c r="F8" s="2284"/>
      <c r="G8" s="2284"/>
      <c r="H8" s="2284"/>
      <c r="I8" s="2284"/>
      <c r="J8" s="2285" t="s">
        <v>1452</v>
      </c>
      <c r="K8" s="2285"/>
      <c r="L8" s="2285"/>
      <c r="M8" s="2285"/>
      <c r="N8" s="2285"/>
      <c r="O8" s="2285"/>
      <c r="P8" s="2285"/>
      <c r="R8" s="2284" t="s">
        <v>1594</v>
      </c>
      <c r="S8" s="2284"/>
    </row>
    <row r="9" spans="1:19" ht="8.25" customHeight="1" thickBot="1">
      <c r="A9" s="1995"/>
      <c r="B9" s="2284" t="s">
        <v>1452</v>
      </c>
      <c r="C9" s="2284"/>
      <c r="D9" s="2284"/>
      <c r="E9" s="2284"/>
      <c r="F9" s="2284"/>
      <c r="G9" s="2284"/>
      <c r="H9" s="2284"/>
      <c r="I9" s="2284"/>
      <c r="J9" s="2285" t="s">
        <v>142</v>
      </c>
      <c r="K9" s="2285"/>
      <c r="L9" s="2285"/>
      <c r="M9" s="2285"/>
      <c r="N9" s="2285"/>
      <c r="O9" s="2285"/>
      <c r="P9" s="2285"/>
      <c r="R9" s="2284" t="s">
        <v>1453</v>
      </c>
      <c r="S9" s="2284"/>
    </row>
    <row r="10" spans="1:19" ht="11.25" customHeight="1">
      <c r="A10" s="2278" t="s">
        <v>1456</v>
      </c>
      <c r="B10" s="2278"/>
      <c r="C10" s="2278"/>
      <c r="D10" s="2278"/>
      <c r="E10" s="2278"/>
      <c r="F10" s="2278"/>
      <c r="G10" s="2278"/>
      <c r="H10" s="2278"/>
      <c r="I10" s="2278"/>
      <c r="J10" s="2278"/>
      <c r="K10" s="2278"/>
      <c r="L10" s="2278"/>
      <c r="M10" s="2278"/>
      <c r="N10" s="2278"/>
      <c r="O10" s="2278"/>
      <c r="P10" s="2278"/>
      <c r="Q10" s="2278"/>
      <c r="R10" s="2278"/>
      <c r="S10" s="2278"/>
    </row>
    <row r="11" spans="1:19" ht="9" customHeight="1" thickBot="1">
      <c r="A11" s="2003" t="s">
        <v>1194</v>
      </c>
      <c r="B11" s="2005">
        <v>8755.8860000000004</v>
      </c>
      <c r="C11" s="2005">
        <v>9089.527</v>
      </c>
      <c r="D11" s="2281">
        <v>8840.5020000000004</v>
      </c>
      <c r="E11" s="2281"/>
      <c r="F11" s="2005">
        <v>9187.5509999999995</v>
      </c>
      <c r="G11" s="2281">
        <v>9703.6129999999994</v>
      </c>
      <c r="H11" s="2281"/>
      <c r="I11" s="2005">
        <v>8853.0429999999997</v>
      </c>
      <c r="J11" s="2005">
        <v>9487.6110000000008</v>
      </c>
      <c r="K11" s="2005">
        <v>9299.1659999999993</v>
      </c>
      <c r="L11" s="2281">
        <v>9513.2690000000002</v>
      </c>
      <c r="M11" s="2281"/>
      <c r="N11" s="2005">
        <v>9817.6959999999999</v>
      </c>
      <c r="O11" s="2005">
        <v>9438.8709999999992</v>
      </c>
      <c r="P11" s="2005">
        <v>8953.4</v>
      </c>
      <c r="R11" s="2282">
        <v>110940.13499999999</v>
      </c>
      <c r="S11" s="2282"/>
    </row>
    <row r="12" spans="1:19" ht="9" customHeight="1" thickBot="1">
      <c r="B12" s="2005">
        <v>9925.5550000000003</v>
      </c>
      <c r="C12" s="2005">
        <v>9025.1319999999996</v>
      </c>
      <c r="D12" s="2281">
        <v>9317.2199999999993</v>
      </c>
      <c r="E12" s="2281"/>
      <c r="F12" s="2005">
        <v>9646.0470000000005</v>
      </c>
      <c r="G12" s="2281">
        <v>9955.81</v>
      </c>
      <c r="H12" s="2281"/>
      <c r="I12" s="2005">
        <v>9434.4639999999999</v>
      </c>
      <c r="J12" s="2005">
        <v>10733.279</v>
      </c>
      <c r="K12" s="2005">
        <v>10649.013999999999</v>
      </c>
      <c r="L12" s="2281">
        <v>11347.153</v>
      </c>
      <c r="M12" s="2281"/>
      <c r="N12" s="2005">
        <v>11336.777</v>
      </c>
      <c r="O12" s="2005">
        <v>11306.098</v>
      </c>
      <c r="P12" s="2005">
        <v>10880.289000000001</v>
      </c>
      <c r="R12" s="2282">
        <v>123556.838</v>
      </c>
      <c r="S12" s="2282"/>
    </row>
    <row r="13" spans="1:19" ht="10.5" customHeight="1" thickBot="1">
      <c r="A13" s="2003" t="s">
        <v>1457</v>
      </c>
      <c r="B13" s="2005">
        <v>6304.0889999999999</v>
      </c>
      <c r="C13" s="2005">
        <v>6684.42</v>
      </c>
      <c r="D13" s="2281">
        <v>6433.6229999999996</v>
      </c>
      <c r="E13" s="2281"/>
      <c r="F13" s="2005">
        <v>6621.9040000000005</v>
      </c>
      <c r="G13" s="2281">
        <v>7137.9279999999999</v>
      </c>
      <c r="H13" s="2281"/>
      <c r="I13" s="2005">
        <v>6545.2529999999997</v>
      </c>
      <c r="J13" s="2005">
        <v>6782.3980000000001</v>
      </c>
      <c r="K13" s="2005">
        <v>6492.4009999999998</v>
      </c>
      <c r="L13" s="2281">
        <v>6793.0129999999999</v>
      </c>
      <c r="M13" s="2281"/>
      <c r="N13" s="2005">
        <v>6913.8670000000002</v>
      </c>
      <c r="O13" s="2005">
        <v>6661.5959999999995</v>
      </c>
      <c r="P13" s="2005">
        <v>6254.0889999999999</v>
      </c>
      <c r="R13" s="2282">
        <v>79624.581000000006</v>
      </c>
      <c r="S13" s="2282"/>
    </row>
    <row r="14" spans="1:19" ht="9" customHeight="1" thickBot="1">
      <c r="B14" s="2005">
        <v>6840.6940000000004</v>
      </c>
      <c r="C14" s="2005">
        <v>6200.5550000000003</v>
      </c>
      <c r="D14" s="2281">
        <v>6438.0429999999997</v>
      </c>
      <c r="E14" s="2281"/>
      <c r="F14" s="2005">
        <v>6371.4279999999999</v>
      </c>
      <c r="G14" s="2281">
        <v>6480.9620000000004</v>
      </c>
      <c r="H14" s="2281"/>
      <c r="I14" s="2005">
        <v>6359.5479999999998</v>
      </c>
      <c r="J14" s="2005">
        <v>7271.4620000000004</v>
      </c>
      <c r="K14" s="2005">
        <v>7416.4309999999996</v>
      </c>
      <c r="L14" s="2281">
        <v>7754.3019999999997</v>
      </c>
      <c r="M14" s="2281"/>
      <c r="N14" s="2005">
        <v>7667.9409999999998</v>
      </c>
      <c r="O14" s="2005">
        <v>7638.4269999999997</v>
      </c>
      <c r="P14" s="2005">
        <v>7402.375</v>
      </c>
      <c r="R14" s="2282">
        <v>83842.168000000005</v>
      </c>
      <c r="S14" s="2282"/>
    </row>
    <row r="15" spans="1:19" ht="13.5" customHeight="1">
      <c r="A15" s="2283" t="s">
        <v>1458</v>
      </c>
      <c r="B15" s="2283"/>
      <c r="C15" s="2283"/>
      <c r="D15" s="2283"/>
      <c r="E15" s="2283"/>
      <c r="F15" s="2283"/>
      <c r="G15" s="2283"/>
      <c r="H15" s="2283"/>
      <c r="I15" s="2283"/>
      <c r="J15" s="2283"/>
      <c r="K15" s="2283"/>
      <c r="L15" s="2283"/>
      <c r="M15" s="2283"/>
      <c r="N15" s="2283"/>
      <c r="O15" s="2283"/>
      <c r="P15" s="2283"/>
      <c r="Q15" s="2283"/>
      <c r="R15" s="2283"/>
      <c r="S15" s="2283"/>
    </row>
    <row r="16" spans="1:19" ht="11.25" customHeight="1">
      <c r="A16" s="2280" t="s">
        <v>1486</v>
      </c>
      <c r="B16" s="2280"/>
      <c r="C16" s="2280"/>
      <c r="D16" s="2280"/>
      <c r="E16" s="2280"/>
      <c r="F16" s="2280"/>
      <c r="G16" s="2280"/>
      <c r="H16" s="2280"/>
      <c r="I16" s="2280"/>
      <c r="J16" s="2280"/>
      <c r="K16" s="2280"/>
      <c r="L16" s="2280"/>
      <c r="M16" s="2280"/>
      <c r="N16" s="2280"/>
      <c r="O16" s="2280"/>
      <c r="P16" s="2280"/>
      <c r="Q16" s="2280"/>
      <c r="R16" s="2280"/>
      <c r="S16" s="2280"/>
    </row>
    <row r="17" spans="1:19" ht="9" customHeight="1" thickBot="1">
      <c r="A17" s="2003" t="s">
        <v>1194</v>
      </c>
      <c r="B17" s="2007">
        <v>16.305599999999998</v>
      </c>
      <c r="C17" s="2007">
        <v>25.681899999999999</v>
      </c>
      <c r="D17" s="2279">
        <v>31.107299999999999</v>
      </c>
      <c r="E17" s="2279"/>
      <c r="F17" s="2007">
        <v>32.0047</v>
      </c>
      <c r="G17" s="2279">
        <v>35.235700000000001</v>
      </c>
      <c r="H17" s="2279"/>
      <c r="I17" s="2007">
        <v>30.087800000000001</v>
      </c>
      <c r="J17" s="2007">
        <v>28.706800000000001</v>
      </c>
      <c r="K17" s="2007">
        <v>26.037700000000001</v>
      </c>
      <c r="L17" s="2279">
        <v>32.828800000000001</v>
      </c>
      <c r="M17" s="2279"/>
      <c r="N17" s="2007">
        <v>23.183299999999999</v>
      </c>
      <c r="O17" s="2007">
        <v>19.113800000000001</v>
      </c>
      <c r="P17" s="2007">
        <v>14.023</v>
      </c>
      <c r="R17" s="2277">
        <v>314.31639999999999</v>
      </c>
      <c r="S17" s="2277"/>
    </row>
    <row r="18" spans="1:19" ht="9" customHeight="1" thickBot="1">
      <c r="B18" s="2007">
        <v>24.0471</v>
      </c>
      <c r="C18" s="2007">
        <v>18.758900000000001</v>
      </c>
      <c r="D18" s="2279">
        <v>19.9133</v>
      </c>
      <c r="E18" s="2279"/>
      <c r="F18" s="2007">
        <v>31.366199999999999</v>
      </c>
      <c r="G18" s="2279">
        <v>27.9496</v>
      </c>
      <c r="H18" s="2279"/>
      <c r="I18" s="2007">
        <v>23.810400000000001</v>
      </c>
      <c r="J18" s="2007">
        <v>26.937799999999999</v>
      </c>
      <c r="K18" s="2007">
        <v>26.038900000000002</v>
      </c>
      <c r="L18" s="2279">
        <v>33.740499999999997</v>
      </c>
      <c r="M18" s="2279"/>
      <c r="N18" s="2007">
        <v>24.538799999999998</v>
      </c>
      <c r="O18" s="2007">
        <v>26.760899999999999</v>
      </c>
      <c r="P18" s="2007">
        <v>13.326599999999999</v>
      </c>
      <c r="R18" s="2277">
        <v>297.18900000000002</v>
      </c>
      <c r="S18" s="2277"/>
    </row>
    <row r="19" spans="1:19" ht="10.5" customHeight="1" thickBot="1">
      <c r="A19" s="2003" t="s">
        <v>1457</v>
      </c>
      <c r="B19" s="2007">
        <v>16.296500000000002</v>
      </c>
      <c r="C19" s="2007">
        <v>25.677600000000002</v>
      </c>
      <c r="D19" s="2279">
        <v>31.103899999999999</v>
      </c>
      <c r="E19" s="2279"/>
      <c r="F19" s="2007">
        <v>31.829000000000001</v>
      </c>
      <c r="G19" s="2279">
        <v>35.224299999999999</v>
      </c>
      <c r="H19" s="2279"/>
      <c r="I19" s="2007">
        <v>30.084199999999999</v>
      </c>
      <c r="J19" s="2007">
        <v>28.702200000000001</v>
      </c>
      <c r="K19" s="2007">
        <v>26.014600000000002</v>
      </c>
      <c r="L19" s="2279">
        <v>32.797699999999999</v>
      </c>
      <c r="M19" s="2279"/>
      <c r="N19" s="2007">
        <v>23.180399999999999</v>
      </c>
      <c r="O19" s="2007">
        <v>19.108899999999998</v>
      </c>
      <c r="P19" s="2007">
        <v>14.022600000000001</v>
      </c>
      <c r="R19" s="2277">
        <v>314.0419</v>
      </c>
      <c r="S19" s="2277"/>
    </row>
    <row r="20" spans="1:19" ht="9" customHeight="1" thickBot="1">
      <c r="B20" s="2007">
        <v>24.045000000000002</v>
      </c>
      <c r="C20" s="2007">
        <v>18.6509</v>
      </c>
      <c r="D20" s="2279">
        <v>19.911999999999999</v>
      </c>
      <c r="E20" s="2279"/>
      <c r="F20" s="2007">
        <v>31.364000000000001</v>
      </c>
      <c r="G20" s="2279">
        <v>27.944299999999998</v>
      </c>
      <c r="H20" s="2279"/>
      <c r="I20" s="2007">
        <v>22.759</v>
      </c>
      <c r="J20" s="2007">
        <v>26.683299999999999</v>
      </c>
      <c r="K20" s="2007">
        <v>25.994499999999999</v>
      </c>
      <c r="L20" s="2279">
        <v>33.4895</v>
      </c>
      <c r="M20" s="2279"/>
      <c r="N20" s="2007">
        <v>24.454499999999999</v>
      </c>
      <c r="O20" s="2007">
        <v>26.630299999999998</v>
      </c>
      <c r="P20" s="2007">
        <v>13.179399999999999</v>
      </c>
      <c r="R20" s="2277">
        <v>295.10669999999999</v>
      </c>
      <c r="S20" s="2277"/>
    </row>
    <row r="21" spans="1:19" ht="10.5" customHeight="1">
      <c r="A21" s="2280" t="s">
        <v>1487</v>
      </c>
      <c r="B21" s="2280"/>
      <c r="C21" s="2280"/>
      <c r="D21" s="2280"/>
      <c r="E21" s="2280"/>
      <c r="F21" s="2280"/>
      <c r="G21" s="2280"/>
      <c r="H21" s="2280"/>
      <c r="I21" s="2280"/>
      <c r="J21" s="2280"/>
      <c r="K21" s="2280"/>
      <c r="L21" s="2280"/>
      <c r="M21" s="2280"/>
      <c r="N21" s="2280"/>
      <c r="O21" s="2280"/>
      <c r="P21" s="2280"/>
      <c r="Q21" s="2280"/>
      <c r="R21" s="2280"/>
      <c r="S21" s="2280"/>
    </row>
    <row r="22" spans="1:19" ht="9" customHeight="1" thickBot="1">
      <c r="A22" s="2003" t="s">
        <v>1194</v>
      </c>
      <c r="B22" s="2007">
        <v>305.4667</v>
      </c>
      <c r="C22" s="2007">
        <v>444.28250000000003</v>
      </c>
      <c r="D22" s="2279">
        <v>456.7987</v>
      </c>
      <c r="E22" s="2279"/>
      <c r="F22" s="2007">
        <v>491.24860000000001</v>
      </c>
      <c r="G22" s="2279">
        <v>463.43610000000001</v>
      </c>
      <c r="H22" s="2279"/>
      <c r="I22" s="2007">
        <v>399.72160000000002</v>
      </c>
      <c r="J22" s="2007">
        <v>528.62909999999999</v>
      </c>
      <c r="K22" s="2007">
        <v>547.8519</v>
      </c>
      <c r="L22" s="2279">
        <v>519.39340000000004</v>
      </c>
      <c r="M22" s="2279"/>
      <c r="N22" s="2007">
        <v>575.01459999999997</v>
      </c>
      <c r="O22" s="2007">
        <v>545.57590000000005</v>
      </c>
      <c r="P22" s="2007">
        <v>455.74770000000001</v>
      </c>
      <c r="R22" s="2277">
        <v>5733.1668</v>
      </c>
      <c r="S22" s="2277"/>
    </row>
    <row r="23" spans="1:19" ht="9" customHeight="1" thickBot="1">
      <c r="B23" s="2007">
        <v>402.3578</v>
      </c>
      <c r="C23" s="2007">
        <v>419.99930000000001</v>
      </c>
      <c r="D23" s="2279">
        <v>504.298</v>
      </c>
      <c r="E23" s="2279"/>
      <c r="F23" s="2007">
        <v>417.25319999999999</v>
      </c>
      <c r="G23" s="2279">
        <v>378.48039999999997</v>
      </c>
      <c r="H23" s="2279"/>
      <c r="I23" s="2007">
        <v>288.33120000000002</v>
      </c>
      <c r="J23" s="2007">
        <v>270.70519999999999</v>
      </c>
      <c r="K23" s="2007">
        <v>298.23660000000001</v>
      </c>
      <c r="L23" s="2279">
        <v>286.2047</v>
      </c>
      <c r="M23" s="2279"/>
      <c r="N23" s="2007">
        <v>268.03019999999998</v>
      </c>
      <c r="O23" s="2007">
        <v>249.44669999999999</v>
      </c>
      <c r="P23" s="2007">
        <v>247.45859999999999</v>
      </c>
      <c r="R23" s="2277">
        <v>4030.8018999999999</v>
      </c>
      <c r="S23" s="2277"/>
    </row>
    <row r="24" spans="1:19" ht="10.5" customHeight="1" thickBot="1">
      <c r="A24" s="2003" t="s">
        <v>1457</v>
      </c>
      <c r="B24" s="2007">
        <v>300.49919999999997</v>
      </c>
      <c r="C24" s="2007">
        <v>439.58440000000002</v>
      </c>
      <c r="D24" s="2279">
        <v>450.05270000000002</v>
      </c>
      <c r="E24" s="2279"/>
      <c r="F24" s="2007">
        <v>474.01209999999998</v>
      </c>
      <c r="G24" s="2279">
        <v>452.18869999999998</v>
      </c>
      <c r="H24" s="2279"/>
      <c r="I24" s="2007">
        <v>395.86579999999998</v>
      </c>
      <c r="J24" s="2007">
        <v>522.79200000000003</v>
      </c>
      <c r="K24" s="2007">
        <v>546.48360000000002</v>
      </c>
      <c r="L24" s="2279">
        <v>518.31989999999996</v>
      </c>
      <c r="M24" s="2279"/>
      <c r="N24" s="2007">
        <v>571.56730000000005</v>
      </c>
      <c r="O24" s="2007">
        <v>544.48630000000003</v>
      </c>
      <c r="P24" s="2007">
        <v>453.78199999999998</v>
      </c>
      <c r="R24" s="2277">
        <v>5669.634</v>
      </c>
      <c r="S24" s="2277"/>
    </row>
    <row r="25" spans="1:19" ht="9" customHeight="1" thickBot="1">
      <c r="B25" s="2007">
        <v>399.2878</v>
      </c>
      <c r="C25" s="2007">
        <v>409.27460000000002</v>
      </c>
      <c r="D25" s="2279">
        <v>486.3143</v>
      </c>
      <c r="E25" s="2279"/>
      <c r="F25" s="2007">
        <v>376.36059999999998</v>
      </c>
      <c r="G25" s="2279">
        <v>365.98849999999999</v>
      </c>
      <c r="H25" s="2279"/>
      <c r="I25" s="2007">
        <v>278.59989999999999</v>
      </c>
      <c r="J25" s="2007">
        <v>263.08580000000001</v>
      </c>
      <c r="K25" s="2007">
        <v>290.96319999999997</v>
      </c>
      <c r="L25" s="2279">
        <v>282.35500000000002</v>
      </c>
      <c r="M25" s="2279"/>
      <c r="N25" s="2007">
        <v>263.75959999999998</v>
      </c>
      <c r="O25" s="2007">
        <v>248.15450000000001</v>
      </c>
      <c r="P25" s="2007">
        <v>246.37370000000001</v>
      </c>
      <c r="R25" s="2277">
        <v>3910.5174999999999</v>
      </c>
      <c r="S25" s="2277"/>
    </row>
    <row r="26" spans="1:19" ht="10.5" customHeight="1">
      <c r="A26" s="2280" t="s">
        <v>1459</v>
      </c>
      <c r="B26" s="2280"/>
      <c r="C26" s="2280"/>
      <c r="D26" s="2280"/>
      <c r="E26" s="2280"/>
      <c r="F26" s="2280"/>
      <c r="G26" s="2280"/>
      <c r="H26" s="2280"/>
      <c r="I26" s="2280"/>
      <c r="J26" s="2280"/>
      <c r="K26" s="2280"/>
      <c r="L26" s="2280"/>
      <c r="M26" s="2280"/>
      <c r="N26" s="2280"/>
      <c r="O26" s="2280"/>
      <c r="P26" s="2280"/>
      <c r="Q26" s="2280"/>
      <c r="R26" s="2280"/>
      <c r="S26" s="2280"/>
    </row>
    <row r="27" spans="1:19" ht="9" customHeight="1" thickBot="1">
      <c r="A27" s="2003" t="s">
        <v>1194</v>
      </c>
      <c r="B27" s="2007">
        <v>9.7981999999999996</v>
      </c>
      <c r="C27" s="2007">
        <v>9.2997999999999994</v>
      </c>
      <c r="D27" s="2279">
        <v>11.6533</v>
      </c>
      <c r="E27" s="2279"/>
      <c r="F27" s="2007">
        <v>10.2263</v>
      </c>
      <c r="G27" s="2279">
        <v>9.6445000000000007</v>
      </c>
      <c r="H27" s="2279"/>
      <c r="I27" s="2007">
        <v>9.0823</v>
      </c>
      <c r="J27" s="2007">
        <v>12.0223</v>
      </c>
      <c r="K27" s="2007">
        <v>11.2247</v>
      </c>
      <c r="L27" s="2279">
        <v>12.1714</v>
      </c>
      <c r="M27" s="2279"/>
      <c r="N27" s="2007">
        <v>11.5929</v>
      </c>
      <c r="O27" s="2007">
        <v>9.3628999999999998</v>
      </c>
      <c r="P27" s="2007">
        <v>12.0053</v>
      </c>
      <c r="R27" s="2277">
        <v>128.0839</v>
      </c>
      <c r="S27" s="2277"/>
    </row>
    <row r="28" spans="1:19" ht="9" customHeight="1" thickBot="1">
      <c r="B28" s="2007">
        <v>9.9242000000000008</v>
      </c>
      <c r="C28" s="2007">
        <v>11.855499999999999</v>
      </c>
      <c r="D28" s="2279">
        <v>10.9803</v>
      </c>
      <c r="E28" s="2279"/>
      <c r="F28" s="2007">
        <v>11.289099999999999</v>
      </c>
      <c r="G28" s="2279">
        <v>12.3627</v>
      </c>
      <c r="H28" s="2279"/>
      <c r="I28" s="2007">
        <v>11.2026</v>
      </c>
      <c r="J28" s="2007">
        <v>14.8156</v>
      </c>
      <c r="K28" s="2007">
        <v>14.8531</v>
      </c>
      <c r="L28" s="2279">
        <v>15.526899999999999</v>
      </c>
      <c r="M28" s="2279"/>
      <c r="N28" s="2007">
        <v>14.618499999999999</v>
      </c>
      <c r="O28" s="2007">
        <v>15.7422</v>
      </c>
      <c r="P28" s="2007">
        <v>13.617800000000001</v>
      </c>
      <c r="R28" s="2277">
        <v>156.7885</v>
      </c>
      <c r="S28" s="2277"/>
    </row>
    <row r="29" spans="1:19" ht="10.5" customHeight="1" thickBot="1">
      <c r="A29" s="2003" t="s">
        <v>1457</v>
      </c>
      <c r="B29" s="2007">
        <v>9.1852999999999998</v>
      </c>
      <c r="C29" s="2007">
        <v>8.6022999999999996</v>
      </c>
      <c r="D29" s="2279">
        <v>10.713100000000001</v>
      </c>
      <c r="E29" s="2279"/>
      <c r="F29" s="2007">
        <v>9.2975999999999992</v>
      </c>
      <c r="G29" s="2279">
        <v>8.9649000000000001</v>
      </c>
      <c r="H29" s="2279"/>
      <c r="I29" s="2007">
        <v>8.3132000000000001</v>
      </c>
      <c r="J29" s="2007">
        <v>11.3058</v>
      </c>
      <c r="K29" s="2007">
        <v>10.489800000000001</v>
      </c>
      <c r="L29" s="2279">
        <v>11.486599999999999</v>
      </c>
      <c r="M29" s="2279"/>
      <c r="N29" s="2007">
        <v>10.634</v>
      </c>
      <c r="O29" s="2007">
        <v>8.5780999999999992</v>
      </c>
      <c r="P29" s="2007">
        <v>11.373100000000001</v>
      </c>
      <c r="R29" s="2277">
        <v>118.9438</v>
      </c>
      <c r="S29" s="2277"/>
    </row>
    <row r="30" spans="1:19" ht="9" customHeight="1" thickBot="1">
      <c r="B30" s="2007">
        <v>8.9590999999999994</v>
      </c>
      <c r="C30" s="2007">
        <v>11.397500000000001</v>
      </c>
      <c r="D30" s="2279">
        <v>10.5601</v>
      </c>
      <c r="E30" s="2279"/>
      <c r="F30" s="2007">
        <v>10.702</v>
      </c>
      <c r="G30" s="2279">
        <v>11.6416</v>
      </c>
      <c r="H30" s="2279"/>
      <c r="I30" s="2007">
        <v>10.586399999999999</v>
      </c>
      <c r="J30" s="2007">
        <v>13.531000000000001</v>
      </c>
      <c r="K30" s="2007">
        <v>14.0152</v>
      </c>
      <c r="L30" s="2279">
        <v>14.3789</v>
      </c>
      <c r="M30" s="2279"/>
      <c r="N30" s="2007">
        <v>13.778</v>
      </c>
      <c r="O30" s="2007">
        <v>14.5603</v>
      </c>
      <c r="P30" s="2007">
        <v>12.5908</v>
      </c>
      <c r="R30" s="2277">
        <v>146.70089999999999</v>
      </c>
      <c r="S30" s="2277"/>
    </row>
    <row r="31" spans="1:19" ht="10.5" customHeight="1">
      <c r="A31" s="2280" t="s">
        <v>1488</v>
      </c>
      <c r="B31" s="2280"/>
      <c r="C31" s="2280"/>
      <c r="D31" s="2280"/>
      <c r="E31" s="2280"/>
      <c r="F31" s="2280"/>
      <c r="G31" s="2280"/>
      <c r="H31" s="2280"/>
      <c r="I31" s="2280"/>
      <c r="J31" s="2280"/>
      <c r="K31" s="2280"/>
      <c r="L31" s="2280"/>
      <c r="M31" s="2280"/>
      <c r="N31" s="2280"/>
      <c r="O31" s="2280"/>
      <c r="P31" s="2280"/>
      <c r="Q31" s="2280"/>
      <c r="R31" s="2280"/>
      <c r="S31" s="2280"/>
    </row>
    <row r="32" spans="1:19" ht="9" customHeight="1" thickBot="1">
      <c r="A32" s="2003" t="s">
        <v>1194</v>
      </c>
      <c r="B32" s="2007">
        <v>28.873899999999999</v>
      </c>
      <c r="C32" s="2007">
        <v>28.491599999999998</v>
      </c>
      <c r="D32" s="2279">
        <v>30.0642</v>
      </c>
      <c r="E32" s="2279"/>
      <c r="F32" s="2007">
        <v>28.256</v>
      </c>
      <c r="G32" s="2279">
        <v>28.615600000000001</v>
      </c>
      <c r="H32" s="2279"/>
      <c r="I32" s="2007">
        <v>23.5718</v>
      </c>
      <c r="J32" s="2007">
        <v>29.5291</v>
      </c>
      <c r="K32" s="2007">
        <v>24.9819</v>
      </c>
      <c r="L32" s="2279">
        <v>31.054400000000001</v>
      </c>
      <c r="M32" s="2279"/>
      <c r="N32" s="2007">
        <v>29.785900000000002</v>
      </c>
      <c r="O32" s="2007">
        <v>27.2591</v>
      </c>
      <c r="P32" s="2007">
        <v>26.4084</v>
      </c>
      <c r="R32" s="2277">
        <v>336.89190000000002</v>
      </c>
      <c r="S32" s="2277"/>
    </row>
    <row r="33" spans="1:19" ht="9" customHeight="1" thickBot="1">
      <c r="B33" s="2007">
        <v>31.172699999999999</v>
      </c>
      <c r="C33" s="2007">
        <v>26.508199999999999</v>
      </c>
      <c r="D33" s="2279">
        <v>25.8779</v>
      </c>
      <c r="E33" s="2279"/>
      <c r="F33" s="2007">
        <v>26.1172</v>
      </c>
      <c r="G33" s="2279">
        <v>24.568200000000001</v>
      </c>
      <c r="H33" s="2279"/>
      <c r="I33" s="2007">
        <v>29.0855</v>
      </c>
      <c r="J33" s="2007">
        <v>28.709900000000001</v>
      </c>
      <c r="K33" s="2007">
        <v>27.139399999999998</v>
      </c>
      <c r="L33" s="2279">
        <v>27.587</v>
      </c>
      <c r="M33" s="2279"/>
      <c r="N33" s="2007">
        <v>30.274899999999999</v>
      </c>
      <c r="O33" s="2007">
        <v>30.3932</v>
      </c>
      <c r="P33" s="2007">
        <v>28.1754</v>
      </c>
      <c r="R33" s="2277">
        <v>335.60950000000003</v>
      </c>
      <c r="S33" s="2277"/>
    </row>
    <row r="34" spans="1:19" ht="10.5" customHeight="1" thickBot="1">
      <c r="A34" s="2003" t="s">
        <v>1457</v>
      </c>
      <c r="B34" s="2007">
        <v>28.5687</v>
      </c>
      <c r="C34" s="2007">
        <v>28.1648</v>
      </c>
      <c r="D34" s="2279">
        <v>29.688400000000001</v>
      </c>
      <c r="E34" s="2279"/>
      <c r="F34" s="2007">
        <v>27.864799999999999</v>
      </c>
      <c r="G34" s="2279">
        <v>28.157599999999999</v>
      </c>
      <c r="H34" s="2279"/>
      <c r="I34" s="2007">
        <v>23.223099999999999</v>
      </c>
      <c r="J34" s="2007">
        <v>29.081</v>
      </c>
      <c r="K34" s="2007">
        <v>24.638100000000001</v>
      </c>
      <c r="L34" s="2279">
        <v>30.7651</v>
      </c>
      <c r="M34" s="2279"/>
      <c r="N34" s="2007">
        <v>29.626999999999999</v>
      </c>
      <c r="O34" s="2007">
        <v>26.9788</v>
      </c>
      <c r="P34" s="2007">
        <v>26.1645</v>
      </c>
      <c r="R34" s="2277">
        <v>332.92189999999999</v>
      </c>
      <c r="S34" s="2277"/>
    </row>
    <row r="35" spans="1:19" ht="9" customHeight="1" thickBot="1">
      <c r="B35" s="2007">
        <v>30.8811</v>
      </c>
      <c r="C35" s="2007">
        <v>26.3278</v>
      </c>
      <c r="D35" s="2279">
        <v>25.679600000000001</v>
      </c>
      <c r="E35" s="2279"/>
      <c r="F35" s="2007">
        <v>25.536799999999999</v>
      </c>
      <c r="G35" s="2279">
        <v>24.255400000000002</v>
      </c>
      <c r="H35" s="2279"/>
      <c r="I35" s="2007">
        <v>28.779800000000002</v>
      </c>
      <c r="J35" s="2007">
        <v>28.39</v>
      </c>
      <c r="K35" s="2007">
        <v>26.933900000000001</v>
      </c>
      <c r="L35" s="2279">
        <v>27.357600000000001</v>
      </c>
      <c r="M35" s="2279"/>
      <c r="N35" s="2007">
        <v>30.094899999999999</v>
      </c>
      <c r="O35" s="2007">
        <v>30.264199999999999</v>
      </c>
      <c r="P35" s="2007">
        <v>28.046900000000001</v>
      </c>
      <c r="R35" s="2277">
        <v>332.548</v>
      </c>
      <c r="S35" s="2277"/>
    </row>
    <row r="36" spans="1:19" ht="11.25" customHeight="1">
      <c r="A36" s="2278" t="s">
        <v>1460</v>
      </c>
      <c r="B36" s="2278"/>
      <c r="C36" s="2278"/>
      <c r="D36" s="2278"/>
      <c r="E36" s="2278"/>
      <c r="F36" s="2278"/>
      <c r="G36" s="2278"/>
      <c r="H36" s="2278"/>
      <c r="I36" s="2278"/>
      <c r="J36" s="2278"/>
      <c r="K36" s="2278"/>
      <c r="L36" s="2278"/>
      <c r="M36" s="2278"/>
      <c r="N36" s="2278"/>
      <c r="O36" s="2278"/>
      <c r="P36" s="2278"/>
      <c r="Q36" s="2278"/>
      <c r="R36" s="2278"/>
      <c r="S36" s="2278"/>
    </row>
    <row r="37" spans="1:19" ht="9" customHeight="1" thickBot="1">
      <c r="A37" s="2003" t="s">
        <v>1194</v>
      </c>
      <c r="B37" s="2007">
        <v>389.62503500000003</v>
      </c>
      <c r="C37" s="2007">
        <v>536.702946</v>
      </c>
      <c r="D37" s="2279">
        <v>560.12882400000001</v>
      </c>
      <c r="E37" s="2279"/>
      <c r="F37" s="2007">
        <v>589.86966900000004</v>
      </c>
      <c r="G37" s="2279">
        <v>565.55516699999998</v>
      </c>
      <c r="H37" s="2279"/>
      <c r="I37" s="2007">
        <v>486.72459500000002</v>
      </c>
      <c r="J37" s="2007">
        <v>629.76570400000003</v>
      </c>
      <c r="K37" s="2007">
        <v>635.54996000000006</v>
      </c>
      <c r="L37" s="2279">
        <v>627.22715400000004</v>
      </c>
      <c r="M37" s="2279"/>
      <c r="N37" s="2007">
        <v>670.29515900000001</v>
      </c>
      <c r="O37" s="2007">
        <v>628.96332099999995</v>
      </c>
      <c r="P37" s="2007">
        <v>536.05828099999997</v>
      </c>
      <c r="R37" s="2277">
        <v>6856.4658149999996</v>
      </c>
      <c r="S37" s="2277"/>
    </row>
    <row r="38" spans="1:19" ht="9" customHeight="1" thickBot="1">
      <c r="B38" s="2007">
        <v>498.95311700000002</v>
      </c>
      <c r="C38" s="2007">
        <v>505.88124699999997</v>
      </c>
      <c r="D38" s="2279">
        <v>587.92958199999998</v>
      </c>
      <c r="E38" s="2279"/>
      <c r="F38" s="2007">
        <v>513.18730300000004</v>
      </c>
      <c r="G38" s="2279">
        <v>469.706256</v>
      </c>
      <c r="H38" s="2279"/>
      <c r="I38" s="2007">
        <v>382.84843799999999</v>
      </c>
      <c r="J38" s="2007">
        <v>371.16781600000002</v>
      </c>
      <c r="K38" s="2007">
        <v>396.06349999999998</v>
      </c>
      <c r="L38" s="2279">
        <v>393.16857900000002</v>
      </c>
      <c r="M38" s="2279"/>
      <c r="N38" s="2007">
        <v>369.79552200000001</v>
      </c>
      <c r="O38" s="2007">
        <v>355.49993999999998</v>
      </c>
      <c r="P38" s="2007">
        <v>333.05245300000001</v>
      </c>
      <c r="R38" s="2277">
        <v>5177.253753</v>
      </c>
      <c r="S38" s="2277"/>
    </row>
    <row r="39" spans="1:19" ht="10.5" customHeight="1" thickBot="1">
      <c r="A39" s="2003" t="s">
        <v>1457</v>
      </c>
      <c r="B39" s="2007">
        <v>383.23220500000002</v>
      </c>
      <c r="C39" s="2007">
        <v>530.40731000000005</v>
      </c>
      <c r="D39" s="2279">
        <v>551.42091200000004</v>
      </c>
      <c r="E39" s="2279"/>
      <c r="F39" s="2007">
        <v>570.46003499999995</v>
      </c>
      <c r="G39" s="2279">
        <v>552.53332399999999</v>
      </c>
      <c r="H39" s="2279"/>
      <c r="I39" s="2007">
        <v>481.20388500000001</v>
      </c>
      <c r="J39" s="2007">
        <v>622.171019</v>
      </c>
      <c r="K39" s="2007">
        <v>632.56464600000004</v>
      </c>
      <c r="L39" s="2279">
        <v>624.69041700000002</v>
      </c>
      <c r="M39" s="2279"/>
      <c r="N39" s="2007">
        <v>665.25708599999996</v>
      </c>
      <c r="O39" s="2007">
        <v>626.26995199999999</v>
      </c>
      <c r="P39" s="2007">
        <v>532.78292699999997</v>
      </c>
      <c r="R39" s="2277">
        <v>6772.9937179999997</v>
      </c>
      <c r="S39" s="2277"/>
    </row>
    <row r="40" spans="1:19" ht="9" customHeight="1" thickBot="1">
      <c r="B40" s="2007">
        <v>493.99194199999999</v>
      </c>
      <c r="C40" s="2007">
        <v>494.089944</v>
      </c>
      <c r="D40" s="2279">
        <v>569.029766</v>
      </c>
      <c r="E40" s="2279"/>
      <c r="F40" s="2007">
        <v>470.38278600000001</v>
      </c>
      <c r="G40" s="2279">
        <v>455.62363199999999</v>
      </c>
      <c r="H40" s="2279"/>
      <c r="I40" s="2007">
        <v>370.69775900000002</v>
      </c>
      <c r="J40" s="2007">
        <v>361.02667000000002</v>
      </c>
      <c r="K40" s="2007">
        <v>387.29718700000001</v>
      </c>
      <c r="L40" s="2279">
        <v>387.12008200000002</v>
      </c>
      <c r="M40" s="2279"/>
      <c r="N40" s="2007">
        <v>364.00801000000001</v>
      </c>
      <c r="O40" s="2007">
        <v>352.245431</v>
      </c>
      <c r="P40" s="2007">
        <v>330.18990100000002</v>
      </c>
      <c r="R40" s="2277">
        <v>5035.7031100000004</v>
      </c>
      <c r="S40" s="2277"/>
    </row>
    <row r="41" spans="1:19" ht="11.25" customHeight="1">
      <c r="A41" s="2278" t="s">
        <v>1462</v>
      </c>
      <c r="B41" s="2278"/>
      <c r="C41" s="2278"/>
      <c r="D41" s="2278"/>
      <c r="E41" s="2278"/>
      <c r="F41" s="2278"/>
      <c r="G41" s="2278"/>
      <c r="H41" s="2278"/>
      <c r="I41" s="2278"/>
      <c r="J41" s="2278"/>
      <c r="K41" s="2278"/>
      <c r="L41" s="2278"/>
      <c r="M41" s="2278"/>
      <c r="N41" s="2278"/>
      <c r="O41" s="2278"/>
      <c r="P41" s="2278"/>
      <c r="Q41" s="2278"/>
      <c r="R41" s="2278"/>
      <c r="S41" s="2278"/>
    </row>
    <row r="42" spans="1:19" ht="9" customHeight="1" thickBot="1">
      <c r="A42" s="2003" t="s">
        <v>1194</v>
      </c>
      <c r="B42" s="2007">
        <v>30.863302000000001</v>
      </c>
      <c r="C42" s="2007">
        <v>51.758091999999998</v>
      </c>
      <c r="D42" s="2279">
        <v>69.692002000000002</v>
      </c>
      <c r="E42" s="2279"/>
      <c r="F42" s="2007">
        <v>60.836599999999997</v>
      </c>
      <c r="G42" s="2279">
        <v>62.921784000000002</v>
      </c>
      <c r="H42" s="2279"/>
      <c r="I42" s="2007">
        <v>34.482197999999997</v>
      </c>
      <c r="J42" s="2007">
        <v>40.482694000000002</v>
      </c>
      <c r="K42" s="2007">
        <v>33.216414</v>
      </c>
      <c r="L42" s="2279">
        <v>27.212468000000001</v>
      </c>
      <c r="M42" s="2279"/>
      <c r="N42" s="2007">
        <v>35.290439999999997</v>
      </c>
      <c r="O42" s="2007">
        <v>44.436374000000001</v>
      </c>
      <c r="P42" s="2007">
        <v>36.174770000000002</v>
      </c>
      <c r="R42" s="2277">
        <v>527.36713799999995</v>
      </c>
      <c r="S42" s="2277"/>
    </row>
    <row r="43" spans="1:19" ht="9" customHeight="1" thickBot="1">
      <c r="B43" s="2007">
        <v>33.026308</v>
      </c>
      <c r="C43" s="2007">
        <v>53.159357999999997</v>
      </c>
      <c r="D43" s="2279">
        <v>58.078778</v>
      </c>
      <c r="E43" s="2279"/>
      <c r="F43" s="2007">
        <v>107.32557799999999</v>
      </c>
      <c r="G43" s="2279">
        <v>41.138598000000002</v>
      </c>
      <c r="H43" s="2279"/>
      <c r="I43" s="2007">
        <v>35.996304000000002</v>
      </c>
      <c r="J43" s="2007">
        <v>29.80761</v>
      </c>
      <c r="K43" s="2007">
        <v>34.780830000000002</v>
      </c>
      <c r="L43" s="2279">
        <v>29.935224000000002</v>
      </c>
      <c r="M43" s="2279"/>
      <c r="N43" s="2007">
        <v>37.660989999999998</v>
      </c>
      <c r="O43" s="2007">
        <v>33.381498000000001</v>
      </c>
      <c r="P43" s="2007">
        <v>26.016995999999999</v>
      </c>
      <c r="R43" s="2277">
        <v>520.30807200000004</v>
      </c>
      <c r="S43" s="2277"/>
    </row>
    <row r="44" spans="1:19" ht="10.5" customHeight="1" thickBot="1">
      <c r="A44" s="2003" t="s">
        <v>1457</v>
      </c>
      <c r="B44" s="2007">
        <v>30.692979999999999</v>
      </c>
      <c r="C44" s="2007">
        <v>51.459102000000001</v>
      </c>
      <c r="D44" s="2279">
        <v>69.688231999999999</v>
      </c>
      <c r="E44" s="2279"/>
      <c r="F44" s="2007">
        <v>60.831744</v>
      </c>
      <c r="G44" s="2279">
        <v>62.918819999999997</v>
      </c>
      <c r="H44" s="2279"/>
      <c r="I44" s="2007">
        <v>34.476826000000003</v>
      </c>
      <c r="J44" s="2007">
        <v>40.480846</v>
      </c>
      <c r="K44" s="2007">
        <v>33.212910000000001</v>
      </c>
      <c r="L44" s="2279">
        <v>27.201176</v>
      </c>
      <c r="M44" s="2279"/>
      <c r="N44" s="2007">
        <v>35.284751999999997</v>
      </c>
      <c r="O44" s="2007">
        <v>44.433224000000003</v>
      </c>
      <c r="P44" s="2007">
        <v>36.164642000000001</v>
      </c>
      <c r="R44" s="2277">
        <v>526.84525399999995</v>
      </c>
      <c r="S44" s="2277"/>
    </row>
    <row r="45" spans="1:19" ht="9" customHeight="1" thickBot="1">
      <c r="B45" s="2007">
        <v>33.009811999999997</v>
      </c>
      <c r="C45" s="2007">
        <v>53.156098</v>
      </c>
      <c r="D45" s="2279">
        <v>58.030327999999997</v>
      </c>
      <c r="E45" s="2279"/>
      <c r="F45" s="2007">
        <v>107.317228</v>
      </c>
      <c r="G45" s="2279">
        <v>41.088298000000002</v>
      </c>
      <c r="H45" s="2279"/>
      <c r="I45" s="2007">
        <v>35.994653999999997</v>
      </c>
      <c r="J45" s="2007">
        <v>29.746289999999998</v>
      </c>
      <c r="K45" s="2007">
        <v>34.777099999999997</v>
      </c>
      <c r="L45" s="2279">
        <v>29.923776</v>
      </c>
      <c r="M45" s="2279"/>
      <c r="N45" s="2007">
        <v>37.655099999999997</v>
      </c>
      <c r="O45" s="2007">
        <v>32.653717999999998</v>
      </c>
      <c r="P45" s="2007">
        <v>26.013596</v>
      </c>
      <c r="R45" s="2277">
        <v>519.36599799999999</v>
      </c>
      <c r="S45" s="2277"/>
    </row>
    <row r="46" spans="1:19" ht="10.5" customHeight="1">
      <c r="A46" s="2280" t="s">
        <v>151</v>
      </c>
      <c r="B46" s="2280"/>
      <c r="C46" s="2280"/>
      <c r="D46" s="2280"/>
      <c r="E46" s="2280"/>
      <c r="F46" s="2280"/>
      <c r="G46" s="2280"/>
      <c r="H46" s="2280"/>
      <c r="I46" s="2280"/>
      <c r="J46" s="2280"/>
      <c r="K46" s="2280"/>
      <c r="L46" s="2280"/>
      <c r="M46" s="2280"/>
      <c r="N46" s="2280"/>
      <c r="O46" s="2280"/>
      <c r="P46" s="2280"/>
      <c r="Q46" s="2280"/>
      <c r="R46" s="2280"/>
      <c r="S46" s="2280"/>
    </row>
    <row r="47" spans="1:19" ht="9" customHeight="1" thickBot="1">
      <c r="A47" s="2003" t="s">
        <v>1194</v>
      </c>
      <c r="B47" s="2007">
        <v>255.40170000000001</v>
      </c>
      <c r="C47" s="2007">
        <v>152.59989999999999</v>
      </c>
      <c r="D47" s="2279">
        <v>110.172</v>
      </c>
      <c r="E47" s="2279"/>
      <c r="F47" s="2007">
        <v>93.501400000000004</v>
      </c>
      <c r="G47" s="2279">
        <v>131.33019999999999</v>
      </c>
      <c r="H47" s="2279"/>
      <c r="I47" s="2007">
        <v>147.4829</v>
      </c>
      <c r="J47" s="2007">
        <v>149.27180000000001</v>
      </c>
      <c r="K47" s="2007">
        <v>127.8125</v>
      </c>
      <c r="L47" s="2279">
        <v>97.901600000000002</v>
      </c>
      <c r="M47" s="2279"/>
      <c r="N47" s="2007">
        <v>143.5582</v>
      </c>
      <c r="O47" s="2007">
        <v>106.4499</v>
      </c>
      <c r="P47" s="2007">
        <v>110.43129999999999</v>
      </c>
      <c r="R47" s="2277">
        <v>1625.9133999999999</v>
      </c>
      <c r="S47" s="2277"/>
    </row>
    <row r="48" spans="1:19" ht="9" customHeight="1" thickBot="1">
      <c r="B48" s="2007">
        <v>139.0308</v>
      </c>
      <c r="C48" s="2007">
        <v>61.192399999999999</v>
      </c>
      <c r="D48" s="2279">
        <v>68.887500000000003</v>
      </c>
      <c r="E48" s="2279"/>
      <c r="F48" s="2007">
        <v>65.504199999999997</v>
      </c>
      <c r="G48" s="2279">
        <v>75.983099999999993</v>
      </c>
      <c r="H48" s="2279"/>
      <c r="I48" s="2007">
        <v>60.349400000000003</v>
      </c>
      <c r="J48" s="2007">
        <v>58.51</v>
      </c>
      <c r="K48" s="2007">
        <v>54.5276</v>
      </c>
      <c r="L48" s="2279">
        <v>79.829400000000007</v>
      </c>
      <c r="M48" s="2279"/>
      <c r="N48" s="2007">
        <v>82.743799999999993</v>
      </c>
      <c r="O48" s="2007">
        <v>65.280100000000004</v>
      </c>
      <c r="P48" s="2007">
        <v>91.732200000000006</v>
      </c>
      <c r="R48" s="2277">
        <v>903.57050000000004</v>
      </c>
      <c r="S48" s="2277"/>
    </row>
    <row r="49" spans="1:19" ht="10.5" customHeight="1" thickBot="1">
      <c r="A49" s="2003" t="s">
        <v>1457</v>
      </c>
      <c r="B49" s="2007">
        <v>255.27789999999999</v>
      </c>
      <c r="C49" s="2007">
        <v>149.60050000000001</v>
      </c>
      <c r="D49" s="2279">
        <v>108.5896</v>
      </c>
      <c r="E49" s="2279"/>
      <c r="F49" s="2007">
        <v>93.493300000000005</v>
      </c>
      <c r="G49" s="2279">
        <v>128.63990000000001</v>
      </c>
      <c r="H49" s="2279"/>
      <c r="I49" s="2007">
        <v>135.5872</v>
      </c>
      <c r="J49" s="2007">
        <v>146.56460000000001</v>
      </c>
      <c r="K49" s="2007">
        <v>127.7992</v>
      </c>
      <c r="L49" s="2279">
        <v>93.592600000000004</v>
      </c>
      <c r="M49" s="2279"/>
      <c r="N49" s="2007">
        <v>138.57849999999999</v>
      </c>
      <c r="O49" s="2007">
        <v>103.2847</v>
      </c>
      <c r="P49" s="2007">
        <v>105.56010000000001</v>
      </c>
      <c r="R49" s="2277">
        <v>1586.5681</v>
      </c>
      <c r="S49" s="2277"/>
    </row>
    <row r="50" spans="1:19" ht="9" customHeight="1" thickBot="1">
      <c r="B50" s="2007">
        <v>132.83940000000001</v>
      </c>
      <c r="C50" s="2007">
        <v>61.056899999999999</v>
      </c>
      <c r="D50" s="2279">
        <v>64.470500000000001</v>
      </c>
      <c r="E50" s="2279"/>
      <c r="F50" s="2007">
        <v>57.321899999999999</v>
      </c>
      <c r="G50" s="2279">
        <v>73.007599999999996</v>
      </c>
      <c r="H50" s="2279"/>
      <c r="I50" s="2007">
        <v>55.3262</v>
      </c>
      <c r="J50" s="2007">
        <v>57.085500000000003</v>
      </c>
      <c r="K50" s="2007">
        <v>51.546700000000001</v>
      </c>
      <c r="L50" s="2279">
        <v>76.5976</v>
      </c>
      <c r="M50" s="2279"/>
      <c r="N50" s="2007">
        <v>78.497699999999995</v>
      </c>
      <c r="O50" s="2007">
        <v>64.327699999999993</v>
      </c>
      <c r="P50" s="2007">
        <v>91.717699999999994</v>
      </c>
      <c r="R50" s="2277">
        <v>863.79539999999997</v>
      </c>
      <c r="S50" s="2277"/>
    </row>
    <row r="51" spans="1:19" ht="10.5" customHeight="1">
      <c r="A51" s="2280" t="s">
        <v>152</v>
      </c>
      <c r="B51" s="2280"/>
      <c r="C51" s="2280"/>
      <c r="D51" s="2280"/>
      <c r="E51" s="2280"/>
      <c r="F51" s="2280"/>
      <c r="G51" s="2280"/>
      <c r="H51" s="2280"/>
      <c r="I51" s="2280"/>
      <c r="J51" s="2280"/>
      <c r="K51" s="2280"/>
      <c r="L51" s="2280"/>
      <c r="M51" s="2280"/>
      <c r="N51" s="2280"/>
      <c r="O51" s="2280"/>
      <c r="P51" s="2280"/>
      <c r="Q51" s="2280"/>
      <c r="R51" s="2280"/>
      <c r="S51" s="2280"/>
    </row>
    <row r="52" spans="1:19" ht="9" customHeight="1" thickBot="1">
      <c r="A52" s="2003" t="s">
        <v>1194</v>
      </c>
      <c r="B52" s="2007">
        <v>36.107399999999998</v>
      </c>
      <c r="C52" s="2007">
        <v>28.186</v>
      </c>
      <c r="D52" s="2279">
        <v>28.0974</v>
      </c>
      <c r="E52" s="2279"/>
      <c r="F52" s="2007">
        <v>51.985500000000002</v>
      </c>
      <c r="G52" s="2279">
        <v>64.867699999999999</v>
      </c>
      <c r="H52" s="2279"/>
      <c r="I52" s="2007">
        <v>53.643500000000003</v>
      </c>
      <c r="J52" s="2007">
        <v>26.131799999999998</v>
      </c>
      <c r="K52" s="2007">
        <v>43.331200000000003</v>
      </c>
      <c r="L52" s="2279">
        <v>34.071399999999997</v>
      </c>
      <c r="M52" s="2279"/>
      <c r="N52" s="2007">
        <v>51.402000000000001</v>
      </c>
      <c r="O52" s="2007">
        <v>40.390799999999999</v>
      </c>
      <c r="P52" s="2007">
        <v>43.148499999999999</v>
      </c>
      <c r="R52" s="2277">
        <v>501.36320000000001</v>
      </c>
      <c r="S52" s="2277"/>
    </row>
    <row r="53" spans="1:19" ht="9" customHeight="1" thickBot="1">
      <c r="B53" s="2007">
        <v>31.181100000000001</v>
      </c>
      <c r="C53" s="2007">
        <v>33.643799999999999</v>
      </c>
      <c r="D53" s="2279">
        <v>41.989800000000002</v>
      </c>
      <c r="E53" s="2279"/>
      <c r="F53" s="2007">
        <v>51.7316</v>
      </c>
      <c r="G53" s="2279">
        <v>46.758099999999999</v>
      </c>
      <c r="H53" s="2279"/>
      <c r="I53" s="2007">
        <v>41.5608</v>
      </c>
      <c r="J53" s="2007">
        <v>43.433999999999997</v>
      </c>
      <c r="K53" s="2007">
        <v>44.308399999999999</v>
      </c>
      <c r="L53" s="2279">
        <v>46.261600000000001</v>
      </c>
      <c r="M53" s="2279"/>
      <c r="N53" s="2007">
        <v>34.18</v>
      </c>
      <c r="O53" s="2007">
        <v>41.764600000000002</v>
      </c>
      <c r="P53" s="2007">
        <v>37.2258</v>
      </c>
      <c r="R53" s="2277">
        <v>494.03960000000001</v>
      </c>
      <c r="S53" s="2277"/>
    </row>
    <row r="54" spans="1:19" ht="10.5" customHeight="1" thickBot="1">
      <c r="A54" s="2003" t="s">
        <v>1457</v>
      </c>
      <c r="B54" s="2007">
        <v>35.716900000000003</v>
      </c>
      <c r="C54" s="2007">
        <v>28.185500000000001</v>
      </c>
      <c r="D54" s="2279">
        <v>28.042000000000002</v>
      </c>
      <c r="E54" s="2279"/>
      <c r="F54" s="2007">
        <v>51.892699999999998</v>
      </c>
      <c r="G54" s="2279">
        <v>58.265900000000002</v>
      </c>
      <c r="H54" s="2279"/>
      <c r="I54" s="2007">
        <v>47.360500000000002</v>
      </c>
      <c r="J54" s="2007">
        <v>25.689499999999999</v>
      </c>
      <c r="K54" s="2007">
        <v>43.036299999999997</v>
      </c>
      <c r="L54" s="2279">
        <v>33.861699999999999</v>
      </c>
      <c r="M54" s="2279"/>
      <c r="N54" s="2007">
        <v>50.998199999999997</v>
      </c>
      <c r="O54" s="2007">
        <v>39.900799999999997</v>
      </c>
      <c r="P54" s="2007">
        <v>42.926000000000002</v>
      </c>
      <c r="R54" s="2277">
        <v>485.87599999999998</v>
      </c>
      <c r="S54" s="2277"/>
    </row>
    <row r="55" spans="1:19" ht="9" customHeight="1" thickBot="1">
      <c r="B55" s="2007">
        <v>30.915700000000001</v>
      </c>
      <c r="C55" s="2007">
        <v>33.643599999999999</v>
      </c>
      <c r="D55" s="2279">
        <v>41.989600000000003</v>
      </c>
      <c r="E55" s="2279"/>
      <c r="F55" s="2007">
        <v>51.686100000000003</v>
      </c>
      <c r="G55" s="2279">
        <v>46.267400000000002</v>
      </c>
      <c r="H55" s="2279"/>
      <c r="I55" s="2007">
        <v>41.3354</v>
      </c>
      <c r="J55" s="2007">
        <v>43.046300000000002</v>
      </c>
      <c r="K55" s="2007">
        <v>43.366900000000001</v>
      </c>
      <c r="L55" s="2279">
        <v>44.885800000000003</v>
      </c>
      <c r="M55" s="2279"/>
      <c r="N55" s="2007">
        <v>33.634700000000002</v>
      </c>
      <c r="O55" s="2007">
        <v>41.0642</v>
      </c>
      <c r="P55" s="2007">
        <v>36.849800000000002</v>
      </c>
      <c r="R55" s="2277">
        <v>488.68549999999999</v>
      </c>
      <c r="S55" s="2277"/>
    </row>
    <row r="56" spans="1:19" ht="10.5" customHeight="1">
      <c r="A56" s="2280" t="s">
        <v>1489</v>
      </c>
      <c r="B56" s="2280"/>
      <c r="C56" s="2280"/>
      <c r="D56" s="2280"/>
      <c r="E56" s="2280"/>
      <c r="F56" s="2280"/>
      <c r="G56" s="2280"/>
      <c r="H56" s="2280"/>
      <c r="I56" s="2280"/>
      <c r="J56" s="2280"/>
      <c r="K56" s="2280"/>
      <c r="L56" s="2280"/>
      <c r="M56" s="2280"/>
      <c r="N56" s="2280"/>
      <c r="O56" s="2280"/>
      <c r="P56" s="2280"/>
      <c r="Q56" s="2280"/>
      <c r="R56" s="2280"/>
      <c r="S56" s="2280"/>
    </row>
    <row r="57" spans="1:19" ht="9" customHeight="1" thickBot="1">
      <c r="A57" s="2003" t="s">
        <v>1194</v>
      </c>
      <c r="B57" s="2007">
        <v>240.6018</v>
      </c>
      <c r="C57" s="2007">
        <v>200.2192</v>
      </c>
      <c r="D57" s="2279">
        <v>209.09110000000001</v>
      </c>
      <c r="E57" s="2279"/>
      <c r="F57" s="2007">
        <v>248.29239999999999</v>
      </c>
      <c r="G57" s="2279">
        <v>379.7543</v>
      </c>
      <c r="H57" s="2279"/>
      <c r="I57" s="2007">
        <v>305.20940000000002</v>
      </c>
      <c r="J57" s="2007">
        <v>333.50080000000003</v>
      </c>
      <c r="K57" s="2007">
        <v>261.6293</v>
      </c>
      <c r="L57" s="2279">
        <v>188.66990000000001</v>
      </c>
      <c r="M57" s="2279"/>
      <c r="N57" s="2007">
        <v>184.39500000000001</v>
      </c>
      <c r="O57" s="2007">
        <v>195.34389999999999</v>
      </c>
      <c r="P57" s="2007">
        <v>188.97499999999999</v>
      </c>
      <c r="R57" s="2277">
        <v>2935.6821</v>
      </c>
      <c r="S57" s="2277"/>
    </row>
    <row r="58" spans="1:19" ht="9" customHeight="1" thickBot="1">
      <c r="B58" s="2007">
        <v>293.85129999999998</v>
      </c>
      <c r="C58" s="2007">
        <v>140.4742</v>
      </c>
      <c r="D58" s="2279">
        <v>157.51820000000001</v>
      </c>
      <c r="E58" s="2279"/>
      <c r="F58" s="2007">
        <v>182.8537</v>
      </c>
      <c r="G58" s="2279">
        <v>292.44979999999998</v>
      </c>
      <c r="H58" s="2279"/>
      <c r="I58" s="2007">
        <v>221.9632</v>
      </c>
      <c r="J58" s="2007">
        <v>229.6377</v>
      </c>
      <c r="K58" s="2007">
        <v>176.3417</v>
      </c>
      <c r="L58" s="2279">
        <v>148.1225</v>
      </c>
      <c r="M58" s="2279"/>
      <c r="N58" s="2007">
        <v>146.4265</v>
      </c>
      <c r="O58" s="2007">
        <v>86.702600000000004</v>
      </c>
      <c r="P58" s="2007">
        <v>124.8087</v>
      </c>
      <c r="R58" s="2277">
        <v>2201.1500999999998</v>
      </c>
      <c r="S58" s="2277"/>
    </row>
    <row r="59" spans="1:19" ht="10.5" customHeight="1" thickBot="1">
      <c r="A59" s="2003" t="s">
        <v>1457</v>
      </c>
      <c r="B59" s="2007">
        <v>123.00230000000001</v>
      </c>
      <c r="C59" s="2007">
        <v>114.9388</v>
      </c>
      <c r="D59" s="2279">
        <v>122.93170000000001</v>
      </c>
      <c r="E59" s="2279"/>
      <c r="F59" s="2007">
        <v>198.7054</v>
      </c>
      <c r="G59" s="2279">
        <v>328.79480000000001</v>
      </c>
      <c r="H59" s="2279"/>
      <c r="I59" s="2007">
        <v>262.81709999999998</v>
      </c>
      <c r="J59" s="2007">
        <v>291.09309999999999</v>
      </c>
      <c r="K59" s="2007">
        <v>220.00319999999999</v>
      </c>
      <c r="L59" s="2279">
        <v>157.69759999999999</v>
      </c>
      <c r="M59" s="2279"/>
      <c r="N59" s="2007">
        <v>150.7474</v>
      </c>
      <c r="O59" s="2007">
        <v>129.4282</v>
      </c>
      <c r="P59" s="2007">
        <v>119.57599999999999</v>
      </c>
      <c r="R59" s="2277">
        <v>2219.7356</v>
      </c>
      <c r="S59" s="2277"/>
    </row>
    <row r="60" spans="1:19" ht="9" customHeight="1" thickBot="1">
      <c r="B60" s="2007">
        <v>116.253</v>
      </c>
      <c r="C60" s="2007">
        <v>91.573700000000002</v>
      </c>
      <c r="D60" s="2279">
        <v>96.624600000000001</v>
      </c>
      <c r="E60" s="2279"/>
      <c r="F60" s="2007">
        <v>166.73820000000001</v>
      </c>
      <c r="G60" s="2279">
        <v>273.72730000000001</v>
      </c>
      <c r="H60" s="2279"/>
      <c r="I60" s="2007">
        <v>211.1369</v>
      </c>
      <c r="J60" s="2007">
        <v>205.76140000000001</v>
      </c>
      <c r="K60" s="2007">
        <v>148.9246</v>
      </c>
      <c r="L60" s="2279">
        <v>130.37950000000001</v>
      </c>
      <c r="M60" s="2279"/>
      <c r="N60" s="2007">
        <v>138.0264</v>
      </c>
      <c r="O60" s="2007">
        <v>73.378299999999996</v>
      </c>
      <c r="P60" s="2007">
        <v>106.9851</v>
      </c>
      <c r="R60" s="2277">
        <v>1759.509</v>
      </c>
      <c r="S60" s="2277"/>
    </row>
    <row r="61" spans="1:19" ht="10.5" customHeight="1">
      <c r="A61" s="2280" t="s">
        <v>1463</v>
      </c>
      <c r="B61" s="2280"/>
      <c r="C61" s="2280"/>
      <c r="D61" s="2280"/>
      <c r="E61" s="2280"/>
      <c r="F61" s="2280"/>
      <c r="G61" s="2280"/>
      <c r="H61" s="2280"/>
      <c r="I61" s="2280"/>
      <c r="J61" s="2280"/>
      <c r="K61" s="2280"/>
      <c r="L61" s="2280"/>
      <c r="M61" s="2280"/>
      <c r="N61" s="2280"/>
      <c r="O61" s="2280"/>
      <c r="P61" s="2280"/>
      <c r="Q61" s="2280"/>
      <c r="R61" s="2280"/>
      <c r="S61" s="2280"/>
    </row>
    <row r="62" spans="1:19" ht="9" customHeight="1" thickBot="1">
      <c r="A62" s="2003" t="s">
        <v>1194</v>
      </c>
      <c r="B62" s="2009">
        <v>16.4329</v>
      </c>
      <c r="C62" s="2009">
        <v>18.1858</v>
      </c>
      <c r="D62" s="2276">
        <v>13.519299999999999</v>
      </c>
      <c r="E62" s="2276"/>
      <c r="F62" s="2009">
        <v>13.3949</v>
      </c>
      <c r="G62" s="2276">
        <v>13.104799999999999</v>
      </c>
      <c r="H62" s="2276"/>
      <c r="I62" s="2009">
        <v>14.1028</v>
      </c>
      <c r="J62" s="2009">
        <v>16.101900000000001</v>
      </c>
      <c r="K62" s="2009">
        <v>18.207699999999999</v>
      </c>
      <c r="L62" s="2276">
        <v>14.9975</v>
      </c>
      <c r="M62" s="2276"/>
      <c r="N62" s="2009">
        <v>24.2102</v>
      </c>
      <c r="O62" s="2009">
        <v>25.871500000000001</v>
      </c>
      <c r="P62" s="2009">
        <v>21.434200000000001</v>
      </c>
      <c r="R62" s="2277">
        <v>209.5635</v>
      </c>
      <c r="S62" s="2277"/>
    </row>
    <row r="63" spans="1:19" ht="9" customHeight="1" thickBot="1">
      <c r="B63" s="2009">
        <v>23.9908</v>
      </c>
      <c r="C63" s="2009">
        <v>28.416</v>
      </c>
      <c r="D63" s="2276">
        <v>23.670999999999999</v>
      </c>
      <c r="E63" s="2276"/>
      <c r="F63" s="2009">
        <v>18.568200000000001</v>
      </c>
      <c r="G63" s="2276">
        <v>17.275099999999998</v>
      </c>
      <c r="H63" s="2276"/>
      <c r="I63" s="2009">
        <v>18.296299999999999</v>
      </c>
      <c r="J63" s="2009">
        <v>19.943000000000001</v>
      </c>
      <c r="K63" s="2009">
        <v>18.670400000000001</v>
      </c>
      <c r="L63" s="2276">
        <v>16.324200000000001</v>
      </c>
      <c r="M63" s="2276"/>
      <c r="N63" s="2009">
        <v>16.504100000000001</v>
      </c>
      <c r="O63" s="2009">
        <v>18.995799999999999</v>
      </c>
      <c r="P63" s="2009">
        <v>19.174800000000001</v>
      </c>
      <c r="R63" s="2277">
        <v>239.8297</v>
      </c>
      <c r="S63" s="2277"/>
    </row>
    <row r="64" spans="1:19" ht="10.5" customHeight="1" thickBot="1">
      <c r="A64" s="2003" t="s">
        <v>1457</v>
      </c>
      <c r="B64" s="2007">
        <v>14.930099999999999</v>
      </c>
      <c r="C64" s="2007">
        <v>17.3903</v>
      </c>
      <c r="D64" s="2279">
        <v>12.8026</v>
      </c>
      <c r="E64" s="2279"/>
      <c r="F64" s="2007">
        <v>12.3996</v>
      </c>
      <c r="G64" s="2279">
        <v>12.9794</v>
      </c>
      <c r="H64" s="2279"/>
      <c r="I64" s="2007">
        <v>13.0349</v>
      </c>
      <c r="J64" s="2007">
        <v>14.484</v>
      </c>
      <c r="K64" s="2007">
        <v>16.992899999999999</v>
      </c>
      <c r="L64" s="2279">
        <v>14.3507</v>
      </c>
      <c r="M64" s="2279"/>
      <c r="N64" s="2007">
        <v>23.3827</v>
      </c>
      <c r="O64" s="2007">
        <v>24.961500000000001</v>
      </c>
      <c r="P64" s="2007">
        <v>21.297000000000001</v>
      </c>
      <c r="R64" s="2277">
        <v>199.00569999999999</v>
      </c>
      <c r="S64" s="2277"/>
    </row>
    <row r="65" spans="1:19" ht="9" customHeight="1" thickBot="1">
      <c r="B65" s="2007">
        <v>23.527899999999999</v>
      </c>
      <c r="C65" s="2007">
        <v>27.604500000000002</v>
      </c>
      <c r="D65" s="2279">
        <v>23.194600000000001</v>
      </c>
      <c r="E65" s="2279"/>
      <c r="F65" s="2007">
        <v>18.1934</v>
      </c>
      <c r="G65" s="2279">
        <v>16.482500000000002</v>
      </c>
      <c r="H65" s="2279"/>
      <c r="I65" s="2007">
        <v>18.002800000000001</v>
      </c>
      <c r="J65" s="2007">
        <v>18.2745</v>
      </c>
      <c r="K65" s="2007">
        <v>16.340199999999999</v>
      </c>
      <c r="L65" s="2279">
        <v>15.3332</v>
      </c>
      <c r="M65" s="2279"/>
      <c r="N65" s="2007">
        <v>14.153499999999999</v>
      </c>
      <c r="O65" s="2007">
        <v>17.5825</v>
      </c>
      <c r="P65" s="2007">
        <v>16.018699999999999</v>
      </c>
      <c r="R65" s="2277">
        <v>224.70830000000001</v>
      </c>
      <c r="S65" s="2277"/>
    </row>
    <row r="66" spans="1:19" ht="11.25" customHeight="1">
      <c r="A66" s="2278" t="s">
        <v>1490</v>
      </c>
      <c r="B66" s="2278"/>
      <c r="C66" s="2278"/>
      <c r="D66" s="2278"/>
      <c r="E66" s="2278"/>
      <c r="F66" s="2278"/>
      <c r="G66" s="2278"/>
      <c r="H66" s="2278"/>
      <c r="I66" s="2278"/>
      <c r="J66" s="2278"/>
      <c r="K66" s="2278"/>
      <c r="L66" s="2278"/>
      <c r="M66" s="2278"/>
      <c r="N66" s="2278"/>
      <c r="O66" s="2278"/>
      <c r="P66" s="2278"/>
      <c r="Q66" s="2278"/>
      <c r="R66" s="2278"/>
      <c r="S66" s="2278"/>
    </row>
    <row r="67" spans="1:19" ht="9" customHeight="1" thickBot="1">
      <c r="A67" s="2003" t="s">
        <v>1194</v>
      </c>
      <c r="B67" s="2007">
        <v>1049.7819019999999</v>
      </c>
      <c r="C67" s="2007">
        <v>1091.8509779999999</v>
      </c>
      <c r="D67" s="2279">
        <v>1079.0010609999999</v>
      </c>
      <c r="E67" s="2279"/>
      <c r="F67" s="2007">
        <v>1138.77016</v>
      </c>
      <c r="G67" s="2279">
        <v>1297.2850840000001</v>
      </c>
      <c r="H67" s="2279"/>
      <c r="I67" s="2007">
        <v>1112.4701769999999</v>
      </c>
      <c r="J67" s="2007">
        <v>1259.184786</v>
      </c>
      <c r="K67" s="2007">
        <v>1196.9782720000001</v>
      </c>
      <c r="L67" s="2279">
        <v>1081.9641019999999</v>
      </c>
      <c r="M67" s="2279"/>
      <c r="N67" s="2007">
        <v>1198.875143</v>
      </c>
      <c r="O67" s="2007">
        <v>1142.0992679999999</v>
      </c>
      <c r="P67" s="2007">
        <v>1021.357891</v>
      </c>
      <c r="R67" s="2277">
        <v>13669.618823999999</v>
      </c>
      <c r="S67" s="2277"/>
    </row>
    <row r="68" spans="1:19" ht="9" customHeight="1" thickBot="1">
      <c r="B68" s="2007">
        <v>1132.180083</v>
      </c>
      <c r="C68" s="2007">
        <v>942.10316899999998</v>
      </c>
      <c r="D68" s="2279">
        <v>1048.652474</v>
      </c>
      <c r="E68" s="2279"/>
      <c r="F68" s="2007">
        <v>1062.837822</v>
      </c>
      <c r="G68" s="2279">
        <v>1010.2278690000001</v>
      </c>
      <c r="H68" s="2279"/>
      <c r="I68" s="2007">
        <v>816.00027699999998</v>
      </c>
      <c r="J68" s="2007">
        <v>818.66417100000001</v>
      </c>
      <c r="K68" s="2007">
        <v>810.91407400000003</v>
      </c>
      <c r="L68" s="2279">
        <v>784.35229900000002</v>
      </c>
      <c r="M68" s="2279"/>
      <c r="N68" s="2007">
        <v>758.30178899999999</v>
      </c>
      <c r="O68" s="2007">
        <v>673.743292</v>
      </c>
      <c r="P68" s="2007">
        <v>694.566552</v>
      </c>
      <c r="R68" s="2277">
        <v>10552.543871</v>
      </c>
      <c r="S68" s="2277"/>
    </row>
    <row r="69" spans="1:19" ht="10.5" customHeight="1" thickBot="1">
      <c r="A69" s="2003" t="s">
        <v>1457</v>
      </c>
      <c r="B69" s="2009">
        <v>918.55419400000005</v>
      </c>
      <c r="C69" s="2009">
        <v>991.38671599999998</v>
      </c>
      <c r="D69" s="2276">
        <v>975.94505400000003</v>
      </c>
      <c r="E69" s="2276"/>
      <c r="F69" s="2009">
        <v>1062.661777</v>
      </c>
      <c r="G69" s="2276">
        <v>1217.1413789999999</v>
      </c>
      <c r="H69" s="2276"/>
      <c r="I69" s="2009">
        <v>1037.8425569999999</v>
      </c>
      <c r="J69" s="2009">
        <v>1196.5921000000001</v>
      </c>
      <c r="K69" s="2009">
        <v>1139.4116329999999</v>
      </c>
      <c r="L69" s="2276">
        <v>1039.891169</v>
      </c>
      <c r="M69" s="2276"/>
      <c r="N69" s="2009">
        <v>1150.1511949999999</v>
      </c>
      <c r="O69" s="2009">
        <v>1065.4982789999999</v>
      </c>
      <c r="P69" s="2009">
        <v>939.14515700000004</v>
      </c>
      <c r="R69" s="2277">
        <v>12734.22121</v>
      </c>
      <c r="S69" s="2277"/>
    </row>
    <row r="70" spans="1:19" ht="9" customHeight="1" thickBot="1">
      <c r="B70" s="2009">
        <v>939.02518899999995</v>
      </c>
      <c r="C70" s="2009">
        <v>875.37173099999995</v>
      </c>
      <c r="D70" s="2276">
        <v>960.50826900000004</v>
      </c>
      <c r="E70" s="2276"/>
      <c r="F70" s="2009">
        <v>986.28022099999998</v>
      </c>
      <c r="G70" s="2276">
        <v>969.22197000000006</v>
      </c>
      <c r="H70" s="2276"/>
      <c r="I70" s="2009">
        <v>783.99006799999995</v>
      </c>
      <c r="J70" s="2009">
        <v>776.38777900000002</v>
      </c>
      <c r="K70" s="2009">
        <v>763.77448100000004</v>
      </c>
      <c r="L70" s="2276">
        <v>750.50994000000003</v>
      </c>
      <c r="M70" s="2276"/>
      <c r="N70" s="2009">
        <v>732.74239599999999</v>
      </c>
      <c r="O70" s="2009">
        <v>649.26339700000005</v>
      </c>
      <c r="P70" s="2009">
        <v>665.81889999999999</v>
      </c>
      <c r="R70" s="2277">
        <v>9852.8943409999993</v>
      </c>
      <c r="S70" s="2277"/>
    </row>
    <row r="71" spans="1:19" ht="9" customHeight="1">
      <c r="A71" s="2272" t="s">
        <v>1468</v>
      </c>
      <c r="B71" s="2272"/>
      <c r="C71" s="2272"/>
      <c r="D71" s="2272"/>
      <c r="E71" s="2272"/>
      <c r="F71" s="2272"/>
      <c r="G71" s="2272"/>
      <c r="H71" s="2272"/>
      <c r="I71" s="2272"/>
      <c r="J71" s="2272"/>
      <c r="K71" s="2272"/>
      <c r="L71" s="2272"/>
      <c r="M71" s="2272"/>
      <c r="N71" s="2272"/>
      <c r="O71" s="2272"/>
      <c r="P71" s="2272"/>
      <c r="Q71" s="2272"/>
      <c r="R71" s="2272"/>
      <c r="S71" s="2272"/>
    </row>
    <row r="72" spans="1:19" ht="13.5" customHeight="1">
      <c r="A72" s="2273" t="s">
        <v>1469</v>
      </c>
      <c r="B72" s="2273"/>
      <c r="C72" s="2273"/>
      <c r="D72" s="2273"/>
    </row>
    <row r="73" spans="1:19" ht="10.5" customHeight="1">
      <c r="A73" s="2119" t="s">
        <v>1264</v>
      </c>
      <c r="H73" s="2274" t="s">
        <v>1470</v>
      </c>
      <c r="I73" s="2274"/>
      <c r="J73" s="2274"/>
      <c r="K73" s="2274"/>
      <c r="L73" s="2274"/>
      <c r="M73" s="2275" t="s">
        <v>803</v>
      </c>
      <c r="N73" s="2275"/>
      <c r="O73" s="2275"/>
      <c r="P73" s="2275"/>
      <c r="Q73" s="2275"/>
      <c r="R73" s="2275"/>
      <c r="S73" s="2275"/>
    </row>
  </sheetData>
  <mergeCells count="220">
    <mergeCell ref="A71:S71"/>
    <mergeCell ref="A72:D72"/>
    <mergeCell ref="H73:L73"/>
    <mergeCell ref="M73:S73"/>
    <mergeCell ref="D69:E69"/>
    <mergeCell ref="G69:H69"/>
    <mergeCell ref="L69:M69"/>
    <mergeCell ref="R69:S69"/>
    <mergeCell ref="D70:E70"/>
    <mergeCell ref="G70:H70"/>
    <mergeCell ref="L70:M70"/>
    <mergeCell ref="R70:S70"/>
    <mergeCell ref="A66:S66"/>
    <mergeCell ref="D67:E67"/>
    <mergeCell ref="G67:H67"/>
    <mergeCell ref="L67:M67"/>
    <mergeCell ref="R67:S67"/>
    <mergeCell ref="D68:E68"/>
    <mergeCell ref="G68:H68"/>
    <mergeCell ref="L68:M68"/>
    <mergeCell ref="R68:S68"/>
    <mergeCell ref="D64:E64"/>
    <mergeCell ref="G64:H64"/>
    <mergeCell ref="L64:M64"/>
    <mergeCell ref="R64:S64"/>
    <mergeCell ref="D65:E65"/>
    <mergeCell ref="G65:H65"/>
    <mergeCell ref="L65:M65"/>
    <mergeCell ref="R65:S65"/>
    <mergeCell ref="A61:S61"/>
    <mergeCell ref="D62:E62"/>
    <mergeCell ref="G62:H62"/>
    <mergeCell ref="L62:M62"/>
    <mergeCell ref="R62:S62"/>
    <mergeCell ref="D63:E63"/>
    <mergeCell ref="G63:H63"/>
    <mergeCell ref="L63:M63"/>
    <mergeCell ref="R63:S63"/>
    <mergeCell ref="D59:E59"/>
    <mergeCell ref="G59:H59"/>
    <mergeCell ref="L59:M59"/>
    <mergeCell ref="R59:S59"/>
    <mergeCell ref="D60:E60"/>
    <mergeCell ref="G60:H60"/>
    <mergeCell ref="L60:M60"/>
    <mergeCell ref="R60:S60"/>
    <mergeCell ref="A56:S56"/>
    <mergeCell ref="D57:E57"/>
    <mergeCell ref="G57:H57"/>
    <mergeCell ref="L57:M57"/>
    <mergeCell ref="R57:S57"/>
    <mergeCell ref="D58:E58"/>
    <mergeCell ref="G58:H58"/>
    <mergeCell ref="L58:M58"/>
    <mergeCell ref="R58:S58"/>
    <mergeCell ref="D54:E54"/>
    <mergeCell ref="G54:H54"/>
    <mergeCell ref="L54:M54"/>
    <mergeCell ref="R54:S54"/>
    <mergeCell ref="D55:E55"/>
    <mergeCell ref="G55:H55"/>
    <mergeCell ref="L55:M55"/>
    <mergeCell ref="R55:S55"/>
    <mergeCell ref="A51:S51"/>
    <mergeCell ref="D52:E52"/>
    <mergeCell ref="G52:H52"/>
    <mergeCell ref="L52:M52"/>
    <mergeCell ref="R52:S52"/>
    <mergeCell ref="D53:E53"/>
    <mergeCell ref="G53:H53"/>
    <mergeCell ref="L53:M53"/>
    <mergeCell ref="R53:S53"/>
    <mergeCell ref="D49:E49"/>
    <mergeCell ref="G49:H49"/>
    <mergeCell ref="L49:M49"/>
    <mergeCell ref="R49:S49"/>
    <mergeCell ref="D50:E50"/>
    <mergeCell ref="G50:H50"/>
    <mergeCell ref="L50:M50"/>
    <mergeCell ref="R50:S50"/>
    <mergeCell ref="A46:S46"/>
    <mergeCell ref="D47:E47"/>
    <mergeCell ref="G47:H47"/>
    <mergeCell ref="L47:M47"/>
    <mergeCell ref="R47:S47"/>
    <mergeCell ref="D48:E48"/>
    <mergeCell ref="G48:H48"/>
    <mergeCell ref="L48:M48"/>
    <mergeCell ref="R48:S48"/>
    <mergeCell ref="D44:E44"/>
    <mergeCell ref="G44:H44"/>
    <mergeCell ref="L44:M44"/>
    <mergeCell ref="R44:S44"/>
    <mergeCell ref="D45:E45"/>
    <mergeCell ref="G45:H45"/>
    <mergeCell ref="L45:M45"/>
    <mergeCell ref="R45:S45"/>
    <mergeCell ref="A41:S41"/>
    <mergeCell ref="D42:E42"/>
    <mergeCell ref="G42:H42"/>
    <mergeCell ref="L42:M42"/>
    <mergeCell ref="R42:S42"/>
    <mergeCell ref="D43:E43"/>
    <mergeCell ref="G43:H43"/>
    <mergeCell ref="L43:M43"/>
    <mergeCell ref="R43:S43"/>
    <mergeCell ref="D39:E39"/>
    <mergeCell ref="G39:H39"/>
    <mergeCell ref="L39:M39"/>
    <mergeCell ref="R39:S39"/>
    <mergeCell ref="D40:E40"/>
    <mergeCell ref="G40:H40"/>
    <mergeCell ref="L40:M40"/>
    <mergeCell ref="R40:S40"/>
    <mergeCell ref="A36:S36"/>
    <mergeCell ref="D37:E37"/>
    <mergeCell ref="G37:H37"/>
    <mergeCell ref="L37:M37"/>
    <mergeCell ref="R37:S37"/>
    <mergeCell ref="D38:E38"/>
    <mergeCell ref="G38:H38"/>
    <mergeCell ref="L38:M38"/>
    <mergeCell ref="R38:S38"/>
    <mergeCell ref="D34:E34"/>
    <mergeCell ref="G34:H34"/>
    <mergeCell ref="L34:M34"/>
    <mergeCell ref="R34:S34"/>
    <mergeCell ref="D35:E35"/>
    <mergeCell ref="G35:H35"/>
    <mergeCell ref="L35:M35"/>
    <mergeCell ref="R35:S35"/>
    <mergeCell ref="A31:S31"/>
    <mergeCell ref="D32:E32"/>
    <mergeCell ref="G32:H32"/>
    <mergeCell ref="L32:M32"/>
    <mergeCell ref="R32:S32"/>
    <mergeCell ref="D33:E33"/>
    <mergeCell ref="G33:H33"/>
    <mergeCell ref="L33:M33"/>
    <mergeCell ref="R33:S33"/>
    <mergeCell ref="D29:E29"/>
    <mergeCell ref="G29:H29"/>
    <mergeCell ref="L29:M29"/>
    <mergeCell ref="R29:S29"/>
    <mergeCell ref="D30:E30"/>
    <mergeCell ref="G30:H30"/>
    <mergeCell ref="L30:M30"/>
    <mergeCell ref="R30:S30"/>
    <mergeCell ref="A26:S26"/>
    <mergeCell ref="D27:E27"/>
    <mergeCell ref="G27:H27"/>
    <mergeCell ref="L27:M27"/>
    <mergeCell ref="R27:S27"/>
    <mergeCell ref="D28:E28"/>
    <mergeCell ref="G28:H28"/>
    <mergeCell ref="L28:M28"/>
    <mergeCell ref="R28:S28"/>
    <mergeCell ref="D24:E24"/>
    <mergeCell ref="G24:H24"/>
    <mergeCell ref="L24:M24"/>
    <mergeCell ref="R24:S24"/>
    <mergeCell ref="D25:E25"/>
    <mergeCell ref="G25:H25"/>
    <mergeCell ref="L25:M25"/>
    <mergeCell ref="R25:S25"/>
    <mergeCell ref="A21:S21"/>
    <mergeCell ref="D22:E22"/>
    <mergeCell ref="G22:H22"/>
    <mergeCell ref="L22:M22"/>
    <mergeCell ref="R22:S22"/>
    <mergeCell ref="D23:E23"/>
    <mergeCell ref="G23:H23"/>
    <mergeCell ref="L23:M23"/>
    <mergeCell ref="R23:S23"/>
    <mergeCell ref="D19:E19"/>
    <mergeCell ref="G19:H19"/>
    <mergeCell ref="L19:M19"/>
    <mergeCell ref="R19:S19"/>
    <mergeCell ref="D20:E20"/>
    <mergeCell ref="G20:H20"/>
    <mergeCell ref="L20:M20"/>
    <mergeCell ref="R20:S20"/>
    <mergeCell ref="D17:E17"/>
    <mergeCell ref="G17:H17"/>
    <mergeCell ref="L17:M17"/>
    <mergeCell ref="R17:S17"/>
    <mergeCell ref="D18:E18"/>
    <mergeCell ref="G18:H18"/>
    <mergeCell ref="L18:M18"/>
    <mergeCell ref="R18:S18"/>
    <mergeCell ref="D14:E14"/>
    <mergeCell ref="G14:H14"/>
    <mergeCell ref="L14:M14"/>
    <mergeCell ref="R14:S14"/>
    <mergeCell ref="A15:S15"/>
    <mergeCell ref="A16:S16"/>
    <mergeCell ref="D12:E12"/>
    <mergeCell ref="G12:H12"/>
    <mergeCell ref="L12:M12"/>
    <mergeCell ref="R12:S12"/>
    <mergeCell ref="D13:E13"/>
    <mergeCell ref="G13:H13"/>
    <mergeCell ref="L13:M13"/>
    <mergeCell ref="R13:S13"/>
    <mergeCell ref="B9:I9"/>
    <mergeCell ref="J9:P9"/>
    <mergeCell ref="R9:S9"/>
    <mergeCell ref="A10:S10"/>
    <mergeCell ref="D11:E11"/>
    <mergeCell ref="G11:H11"/>
    <mergeCell ref="L11:M11"/>
    <mergeCell ref="R11:S11"/>
    <mergeCell ref="A1:S1"/>
    <mergeCell ref="A3:S3"/>
    <mergeCell ref="D6:E6"/>
    <mergeCell ref="G6:H6"/>
    <mergeCell ref="L6:M6"/>
    <mergeCell ref="B8:I8"/>
    <mergeCell ref="J8:P8"/>
    <mergeCell ref="R8:S8"/>
  </mergeCells>
  <hyperlinks>
    <hyperlink ref="A73" location="'Inhaltsverzeichnis '!A1" display="Zurück zum Inhaltsverzeichnis" xr:uid="{42EC0AE9-3D80-4C5D-A8AB-9AC44B1CC169}"/>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F265C-1B51-440E-8239-714BAF19857F}">
  <sheetPr>
    <tabColor rgb="FF00854A"/>
  </sheetPr>
  <dimension ref="A1:S43"/>
  <sheetViews>
    <sheetView showGridLines="0" zoomScaleNormal="100" workbookViewId="0"/>
  </sheetViews>
  <sheetFormatPr baseColWidth="10" defaultColWidth="10" defaultRowHeight="16.5"/>
  <cols>
    <col min="1" max="1" width="19.875" style="447" customWidth="1"/>
    <col min="2" max="2" width="14.75" style="447" customWidth="1"/>
    <col min="3" max="3" width="7.25" style="447" customWidth="1"/>
    <col min="4" max="16" width="7.875" style="447" customWidth="1"/>
    <col min="17" max="19" width="4.5" style="447" customWidth="1"/>
    <col min="20" max="23" width="4.25" style="447" customWidth="1"/>
    <col min="24" max="16384" width="10" style="447"/>
  </cols>
  <sheetData>
    <row r="1" spans="1:19" ht="18.95" customHeight="1">
      <c r="A1" s="465" t="s">
        <v>1178</v>
      </c>
      <c r="B1" s="1174"/>
      <c r="C1" s="1174"/>
      <c r="D1" s="1174"/>
      <c r="E1" s="1174"/>
      <c r="F1" s="1174"/>
      <c r="G1" s="1174"/>
      <c r="H1" s="1174"/>
      <c r="I1" s="1174"/>
      <c r="J1" s="1174"/>
      <c r="K1" s="1174"/>
      <c r="L1" s="1174"/>
      <c r="M1" s="1174"/>
      <c r="N1" s="1174"/>
      <c r="O1" s="1210"/>
      <c r="P1" s="1174"/>
      <c r="Q1" s="864"/>
      <c r="R1" s="864"/>
      <c r="S1" s="864"/>
    </row>
    <row r="2" spans="1:19" ht="18.95" customHeight="1">
      <c r="A2" s="467" t="s">
        <v>315</v>
      </c>
      <c r="B2" s="1174"/>
      <c r="C2" s="1174"/>
      <c r="D2" s="1174"/>
      <c r="E2" s="1174"/>
      <c r="F2" s="1174"/>
      <c r="G2" s="1174"/>
      <c r="H2" s="1174"/>
      <c r="I2" s="1174"/>
      <c r="J2" s="1174"/>
      <c r="K2" s="1174"/>
      <c r="L2" s="1174"/>
      <c r="M2" s="1174"/>
      <c r="N2" s="1174"/>
      <c r="O2" s="1210"/>
      <c r="P2" s="1174"/>
      <c r="Q2" s="864"/>
      <c r="R2" s="864"/>
      <c r="S2" s="864"/>
    </row>
    <row r="3" spans="1:19" ht="18.95" customHeight="1">
      <c r="A3" s="467" t="s">
        <v>1179</v>
      </c>
      <c r="B3" s="469"/>
      <c r="C3" s="469"/>
      <c r="D3" s="469"/>
      <c r="E3" s="469"/>
      <c r="F3" s="469"/>
      <c r="G3" s="469"/>
      <c r="H3" s="469"/>
      <c r="I3" s="469"/>
      <c r="J3" s="469"/>
      <c r="K3" s="469"/>
      <c r="L3" s="469"/>
      <c r="M3" s="469"/>
      <c r="N3" s="469"/>
      <c r="O3" s="1211"/>
      <c r="P3" s="469"/>
      <c r="Q3" s="864"/>
      <c r="R3" s="864"/>
      <c r="S3" s="864"/>
    </row>
    <row r="4" spans="1:19" ht="32.25" customHeight="1">
      <c r="A4" s="1177" t="s">
        <v>959</v>
      </c>
      <c r="B4" s="1177" t="s">
        <v>338</v>
      </c>
      <c r="C4" s="1179" t="s">
        <v>274</v>
      </c>
      <c r="D4" s="1177" t="s">
        <v>575</v>
      </c>
      <c r="E4" s="1179" t="s">
        <v>576</v>
      </c>
      <c r="F4" s="1179" t="s">
        <v>264</v>
      </c>
      <c r="G4" s="1179" t="s">
        <v>265</v>
      </c>
      <c r="H4" s="1179" t="s">
        <v>266</v>
      </c>
      <c r="I4" s="1177" t="s">
        <v>267</v>
      </c>
      <c r="J4" s="1177" t="s">
        <v>268</v>
      </c>
      <c r="K4" s="1179" t="s">
        <v>269</v>
      </c>
      <c r="L4" s="1179" t="s">
        <v>270</v>
      </c>
      <c r="M4" s="1179" t="s">
        <v>271</v>
      </c>
      <c r="N4" s="1179" t="s">
        <v>272</v>
      </c>
      <c r="O4" s="1179" t="s">
        <v>273</v>
      </c>
      <c r="P4" s="1088" t="s">
        <v>1180</v>
      </c>
      <c r="Q4" s="864"/>
      <c r="R4" s="864"/>
      <c r="S4" s="864"/>
    </row>
    <row r="5" spans="1:19">
      <c r="A5" s="1212" t="s">
        <v>1181</v>
      </c>
      <c r="B5" s="1213" t="s">
        <v>355</v>
      </c>
      <c r="C5" s="1214">
        <v>2024</v>
      </c>
      <c r="D5" s="1215">
        <v>98</v>
      </c>
      <c r="E5" s="1215">
        <v>107</v>
      </c>
      <c r="F5" s="1215">
        <v>107</v>
      </c>
      <c r="G5" s="1215">
        <v>105</v>
      </c>
      <c r="H5" s="1215">
        <v>109</v>
      </c>
      <c r="I5" s="1215">
        <v>108</v>
      </c>
      <c r="J5" s="1215">
        <v>106</v>
      </c>
      <c r="K5" s="1215">
        <v>109</v>
      </c>
      <c r="L5" s="1215">
        <v>117</v>
      </c>
      <c r="M5" s="1215">
        <v>125</v>
      </c>
      <c r="N5" s="1215">
        <v>139</v>
      </c>
      <c r="O5" s="1215">
        <v>153</v>
      </c>
      <c r="P5" s="1215">
        <v>164</v>
      </c>
    </row>
    <row r="6" spans="1:19">
      <c r="A6" s="1216" t="s">
        <v>1182</v>
      </c>
      <c r="B6" s="1217" t="s">
        <v>355</v>
      </c>
      <c r="C6" s="1218" t="s">
        <v>142</v>
      </c>
      <c r="D6" s="1215">
        <v>97</v>
      </c>
      <c r="E6" s="1215">
        <v>103</v>
      </c>
      <c r="F6" s="1215">
        <v>101</v>
      </c>
      <c r="G6" s="1215">
        <v>106</v>
      </c>
      <c r="H6" s="1215">
        <v>99</v>
      </c>
      <c r="I6" s="1215">
        <v>101</v>
      </c>
      <c r="J6" s="1215">
        <v>96</v>
      </c>
      <c r="K6" s="1215"/>
      <c r="L6" s="1215"/>
      <c r="M6" s="1215"/>
      <c r="N6" s="1215"/>
      <c r="O6" s="1215"/>
      <c r="P6" s="1215"/>
    </row>
    <row r="7" spans="1:19">
      <c r="A7" s="1212" t="s">
        <v>1183</v>
      </c>
      <c r="B7" s="1213" t="s">
        <v>1184</v>
      </c>
      <c r="C7" s="1218">
        <v>2024</v>
      </c>
      <c r="D7" s="1215">
        <v>91220.010999999999</v>
      </c>
      <c r="E7" s="1215">
        <v>86830.395000000004</v>
      </c>
      <c r="F7" s="1215">
        <v>89671.885999999999</v>
      </c>
      <c r="G7" s="1215">
        <v>95790.79</v>
      </c>
      <c r="H7" s="1215">
        <v>92701.92</v>
      </c>
      <c r="I7" s="1215">
        <v>89989.990999999995</v>
      </c>
      <c r="J7" s="1215">
        <v>98138.293000000005</v>
      </c>
      <c r="K7" s="1215">
        <v>93295.948000000004</v>
      </c>
      <c r="L7" s="1215">
        <v>91913.066000000006</v>
      </c>
      <c r="M7" s="1215">
        <v>94036.706999999995</v>
      </c>
      <c r="N7" s="1215">
        <v>94517.854000000007</v>
      </c>
      <c r="O7" s="1215">
        <v>88553.546000000002</v>
      </c>
      <c r="P7" s="1215">
        <v>1106660.4069999999</v>
      </c>
    </row>
    <row r="8" spans="1:19">
      <c r="A8" s="1216" t="s">
        <v>1183</v>
      </c>
      <c r="B8" s="1217" t="s">
        <v>1184</v>
      </c>
      <c r="C8" s="1218" t="s">
        <v>142</v>
      </c>
      <c r="D8" s="1215">
        <v>96957.167000000001</v>
      </c>
      <c r="E8" s="1215">
        <v>84863.691000000006</v>
      </c>
      <c r="F8" s="1215">
        <v>94265.384999999995</v>
      </c>
      <c r="G8" s="1215">
        <v>94922.205000000002</v>
      </c>
      <c r="H8" s="1215">
        <v>98200.664999999994</v>
      </c>
      <c r="I8" s="1215">
        <v>92265.505999999994</v>
      </c>
      <c r="J8" s="1215">
        <v>102433.845</v>
      </c>
      <c r="K8" s="1215"/>
      <c r="L8" s="1215"/>
      <c r="M8" s="1215"/>
      <c r="N8" s="1215"/>
      <c r="O8" s="1215"/>
      <c r="P8" s="1215"/>
    </row>
    <row r="9" spans="1:19">
      <c r="A9" s="1216" t="s">
        <v>1183</v>
      </c>
      <c r="B9" s="1213" t="s">
        <v>1185</v>
      </c>
      <c r="C9" s="1218">
        <v>2024</v>
      </c>
      <c r="D9" s="1215">
        <v>51933.19</v>
      </c>
      <c r="E9" s="1215">
        <v>49917.264999999999</v>
      </c>
      <c r="F9" s="1215">
        <v>51092.440999999999</v>
      </c>
      <c r="G9" s="1215">
        <v>54103.610999999997</v>
      </c>
      <c r="H9" s="1215">
        <v>52441.381999999998</v>
      </c>
      <c r="I9" s="1215">
        <v>50531.883000000002</v>
      </c>
      <c r="J9" s="1215">
        <v>56751.747000000003</v>
      </c>
      <c r="K9" s="1215">
        <v>53542.828000000001</v>
      </c>
      <c r="L9" s="1215">
        <v>52240.125999999997</v>
      </c>
      <c r="M9" s="1215">
        <v>52360.652000000002</v>
      </c>
      <c r="N9" s="1215">
        <v>52354.963000000003</v>
      </c>
      <c r="O9" s="1215">
        <v>49628.232000000004</v>
      </c>
      <c r="P9" s="1215">
        <v>626898.31999999995</v>
      </c>
    </row>
    <row r="10" spans="1:19">
      <c r="A10" s="1216" t="s">
        <v>1183</v>
      </c>
      <c r="B10" s="1217" t="s">
        <v>1185</v>
      </c>
      <c r="C10" s="1218" t="s">
        <v>142</v>
      </c>
      <c r="D10" s="1215">
        <v>54355.017</v>
      </c>
      <c r="E10" s="1215">
        <v>48141.877999999997</v>
      </c>
      <c r="F10" s="1215">
        <v>53299.525999999998</v>
      </c>
      <c r="G10" s="1215">
        <v>53404.061999999998</v>
      </c>
      <c r="H10" s="1215">
        <v>54293.500999999997</v>
      </c>
      <c r="I10" s="1215">
        <v>52956.593999999997</v>
      </c>
      <c r="J10" s="1215">
        <v>57331.658000000003</v>
      </c>
      <c r="K10" s="1215"/>
      <c r="L10" s="1215"/>
      <c r="M10" s="1215"/>
      <c r="N10" s="1215"/>
      <c r="O10" s="1215"/>
      <c r="P10" s="1215"/>
    </row>
    <row r="11" spans="1:19">
      <c r="A11" s="1212" t="s">
        <v>1186</v>
      </c>
      <c r="B11" s="1213" t="s">
        <v>1184</v>
      </c>
      <c r="C11" s="1218">
        <v>2024</v>
      </c>
      <c r="D11" s="1215">
        <v>3400.0650000000001</v>
      </c>
      <c r="E11" s="1215">
        <v>1639.0170000000001</v>
      </c>
      <c r="F11" s="1215">
        <v>2905.38</v>
      </c>
      <c r="G11" s="1215">
        <v>3762.326</v>
      </c>
      <c r="H11" s="1215">
        <v>3033.306</v>
      </c>
      <c r="I11" s="1215">
        <v>2893.0720000000001</v>
      </c>
      <c r="J11" s="1215">
        <v>2780.6010000000001</v>
      </c>
      <c r="K11" s="1215">
        <v>2581.6120000000001</v>
      </c>
      <c r="L11" s="1215">
        <v>2702.9969999999998</v>
      </c>
      <c r="M11" s="1215">
        <v>2633.3339999999998</v>
      </c>
      <c r="N11" s="1215">
        <v>2251.4180000000001</v>
      </c>
      <c r="O11" s="1215">
        <v>2298.4119999999998</v>
      </c>
      <c r="P11" s="1215">
        <v>32881.54</v>
      </c>
    </row>
    <row r="12" spans="1:19">
      <c r="A12" s="1216" t="s">
        <v>1186</v>
      </c>
      <c r="B12" s="1217" t="s">
        <v>1184</v>
      </c>
      <c r="C12" s="1218" t="s">
        <v>142</v>
      </c>
      <c r="D12" s="1215">
        <v>3158.7750000000001</v>
      </c>
      <c r="E12" s="1215">
        <v>2252.4029999999998</v>
      </c>
      <c r="F12" s="1215">
        <v>1924.8689999999999</v>
      </c>
      <c r="G12" s="1215">
        <v>2928.3629999999998</v>
      </c>
      <c r="H12" s="1215">
        <v>1902.626</v>
      </c>
      <c r="I12" s="1215" t="s">
        <v>573</v>
      </c>
      <c r="J12" s="1215" t="s">
        <v>573</v>
      </c>
      <c r="K12" s="1215"/>
      <c r="L12" s="1215"/>
      <c r="M12" s="1215"/>
      <c r="N12" s="1215"/>
      <c r="O12" s="1215"/>
      <c r="P12" s="1215"/>
    </row>
    <row r="13" spans="1:19">
      <c r="A13" s="1216" t="s">
        <v>1186</v>
      </c>
      <c r="B13" s="1213" t="s">
        <v>1185</v>
      </c>
      <c r="C13" s="1218">
        <v>2024</v>
      </c>
      <c r="D13" s="1215">
        <v>2728.6170000000002</v>
      </c>
      <c r="E13" s="1215">
        <v>1178.423</v>
      </c>
      <c r="F13" s="1215">
        <v>2352.335</v>
      </c>
      <c r="G13" s="1215">
        <v>3277.442</v>
      </c>
      <c r="H13" s="1215">
        <v>2605.1489999999999</v>
      </c>
      <c r="I13" s="1215">
        <v>2428.2910000000002</v>
      </c>
      <c r="J13" s="1215">
        <v>2479.0639999999999</v>
      </c>
      <c r="K13" s="1215">
        <v>2122.0459999999998</v>
      </c>
      <c r="L13" s="1215">
        <v>2274.703</v>
      </c>
      <c r="M13" s="1215">
        <v>1981.8109999999999</v>
      </c>
      <c r="N13" s="1215">
        <v>1697.5250000000001</v>
      </c>
      <c r="O13" s="1215">
        <v>1930.087</v>
      </c>
      <c r="P13" s="1215">
        <v>27055.492999999999</v>
      </c>
    </row>
    <row r="14" spans="1:19">
      <c r="A14" s="1216" t="s">
        <v>1186</v>
      </c>
      <c r="B14" s="1217" t="s">
        <v>1185</v>
      </c>
      <c r="C14" s="1218" t="s">
        <v>142</v>
      </c>
      <c r="D14" s="1215">
        <v>2623.6579999999999</v>
      </c>
      <c r="E14" s="1215">
        <v>1653.768</v>
      </c>
      <c r="F14" s="1215">
        <v>1328.5360000000001</v>
      </c>
      <c r="G14" s="1215">
        <v>2651.3739999999998</v>
      </c>
      <c r="H14" s="1215">
        <v>1693.557</v>
      </c>
      <c r="I14" s="1215" t="s">
        <v>573</v>
      </c>
      <c r="J14" s="1215" t="s">
        <v>573</v>
      </c>
      <c r="K14" s="1215"/>
      <c r="L14" s="1215"/>
      <c r="M14" s="1215"/>
      <c r="N14" s="1215"/>
      <c r="O14" s="1215"/>
      <c r="P14" s="1215"/>
    </row>
    <row r="15" spans="1:19">
      <c r="A15" s="1212" t="s">
        <v>1187</v>
      </c>
      <c r="B15" s="1213" t="s">
        <v>1184</v>
      </c>
      <c r="C15" s="1218">
        <v>2024</v>
      </c>
      <c r="D15" s="1215">
        <v>1677.2280000000001</v>
      </c>
      <c r="E15" s="1215">
        <v>1820.864</v>
      </c>
      <c r="F15" s="1215">
        <v>1730.8009999999999</v>
      </c>
      <c r="G15" s="1215">
        <v>1650.32</v>
      </c>
      <c r="H15" s="1215">
        <v>1658.2260000000001</v>
      </c>
      <c r="I15" s="1215">
        <v>1403.84</v>
      </c>
      <c r="J15" s="1215">
        <v>1297.509</v>
      </c>
      <c r="K15" s="1215">
        <v>1465.9780000000001</v>
      </c>
      <c r="L15" s="1215">
        <v>1669.48</v>
      </c>
      <c r="M15" s="1215">
        <v>1857.9649999999999</v>
      </c>
      <c r="N15" s="1215">
        <v>1706.627</v>
      </c>
      <c r="O15" s="1215">
        <v>2037.9349999999999</v>
      </c>
      <c r="P15" s="1215">
        <v>19976.773000000001</v>
      </c>
    </row>
    <row r="16" spans="1:19">
      <c r="A16" s="1216" t="s">
        <v>1187</v>
      </c>
      <c r="B16" s="1217" t="s">
        <v>1184</v>
      </c>
      <c r="C16" s="1218" t="s">
        <v>142</v>
      </c>
      <c r="D16" s="1215">
        <v>1487.422</v>
      </c>
      <c r="E16" s="1215">
        <v>1296.961</v>
      </c>
      <c r="F16" s="1215">
        <v>1516.239</v>
      </c>
      <c r="G16" s="1215">
        <v>1531.2909999999999</v>
      </c>
      <c r="H16" s="1215">
        <v>1548.9079999999999</v>
      </c>
      <c r="I16" s="1215">
        <v>1520.779</v>
      </c>
      <c r="J16" s="1215">
        <v>1289.96</v>
      </c>
      <c r="K16" s="1215"/>
      <c r="L16" s="1215"/>
      <c r="M16" s="1215"/>
      <c r="N16" s="1215"/>
      <c r="O16" s="1215"/>
      <c r="P16" s="1215"/>
    </row>
    <row r="17" spans="1:16">
      <c r="A17" s="1216" t="s">
        <v>1187</v>
      </c>
      <c r="B17" s="1213" t="s">
        <v>1185</v>
      </c>
      <c r="C17" s="1218">
        <v>2024</v>
      </c>
      <c r="D17" s="1215">
        <v>771.26800000000003</v>
      </c>
      <c r="E17" s="1215">
        <v>818.20899999999995</v>
      </c>
      <c r="F17" s="1215">
        <v>773.90499999999997</v>
      </c>
      <c r="G17" s="1215">
        <v>761.88400000000001</v>
      </c>
      <c r="H17" s="1215">
        <v>784.33399999999995</v>
      </c>
      <c r="I17" s="1215">
        <v>659.43899999999996</v>
      </c>
      <c r="J17" s="1215">
        <v>654.10799999999995</v>
      </c>
      <c r="K17" s="1215">
        <v>727.21199999999999</v>
      </c>
      <c r="L17" s="1215">
        <v>754.05600000000004</v>
      </c>
      <c r="M17" s="1215">
        <v>843.98900000000003</v>
      </c>
      <c r="N17" s="1215">
        <v>796.38099999999997</v>
      </c>
      <c r="O17" s="1215">
        <v>921.39599999999996</v>
      </c>
      <c r="P17" s="1215">
        <v>9266.1810000000005</v>
      </c>
    </row>
    <row r="18" spans="1:16">
      <c r="A18" s="1216" t="s">
        <v>1187</v>
      </c>
      <c r="B18" s="1217" t="s">
        <v>1185</v>
      </c>
      <c r="C18" s="1218" t="s">
        <v>142</v>
      </c>
      <c r="D18" s="1215">
        <v>639.96799999999996</v>
      </c>
      <c r="E18" s="1215">
        <v>588.81299999999999</v>
      </c>
      <c r="F18" s="1215">
        <v>707.64</v>
      </c>
      <c r="G18" s="1215">
        <v>747.75400000000002</v>
      </c>
      <c r="H18" s="1215">
        <v>676.93299999999999</v>
      </c>
      <c r="I18" s="1215">
        <v>724.00400000000002</v>
      </c>
      <c r="J18" s="1215">
        <v>657.60299999999995</v>
      </c>
      <c r="K18" s="1215"/>
      <c r="L18" s="1215"/>
      <c r="M18" s="1215"/>
      <c r="N18" s="1215"/>
      <c r="O18" s="1215"/>
      <c r="P18" s="1215"/>
    </row>
    <row r="19" spans="1:16">
      <c r="A19" s="1212" t="s">
        <v>1188</v>
      </c>
      <c r="B19" s="1213" t="s">
        <v>1184</v>
      </c>
      <c r="C19" s="1218">
        <v>2024</v>
      </c>
      <c r="D19" s="1215">
        <v>0.23899999999999999</v>
      </c>
      <c r="E19" s="1215">
        <v>9.2999999999999999E-2</v>
      </c>
      <c r="F19" s="1215">
        <v>0.17399999999999999</v>
      </c>
      <c r="G19" s="1215">
        <v>6.4000000000000001E-2</v>
      </c>
      <c r="H19" s="1215" t="s">
        <v>573</v>
      </c>
      <c r="I19" s="1215">
        <v>0.04</v>
      </c>
      <c r="J19" s="1215" t="s">
        <v>573</v>
      </c>
      <c r="K19" s="1215" t="s">
        <v>573</v>
      </c>
      <c r="L19" s="1215">
        <v>136.614</v>
      </c>
      <c r="M19" s="1215">
        <v>275.62599999999998</v>
      </c>
      <c r="N19" s="1215">
        <v>523.92100000000005</v>
      </c>
      <c r="O19" s="1215">
        <v>902.178</v>
      </c>
      <c r="P19" s="1215">
        <v>2084.0569999999998</v>
      </c>
    </row>
    <row r="20" spans="1:16">
      <c r="A20" s="1216" t="s">
        <v>1188</v>
      </c>
      <c r="B20" s="1217" t="s">
        <v>1184</v>
      </c>
      <c r="C20" s="1218" t="s">
        <v>142</v>
      </c>
      <c r="D20" s="1215" t="s">
        <v>573</v>
      </c>
      <c r="E20" s="1215" t="s">
        <v>573</v>
      </c>
      <c r="F20" s="1215" t="s">
        <v>573</v>
      </c>
      <c r="G20" s="1215" t="s">
        <v>573</v>
      </c>
      <c r="H20" s="1215">
        <v>6.3E-2</v>
      </c>
      <c r="I20" s="1215" t="s">
        <v>277</v>
      </c>
      <c r="J20" s="1215" t="s">
        <v>573</v>
      </c>
      <c r="K20" s="1215"/>
      <c r="L20" s="1215"/>
      <c r="M20" s="1215"/>
      <c r="N20" s="1215"/>
      <c r="O20" s="1215"/>
      <c r="P20" s="1215"/>
    </row>
    <row r="21" spans="1:16">
      <c r="A21" s="1216" t="s">
        <v>1188</v>
      </c>
      <c r="B21" s="1213" t="s">
        <v>1185</v>
      </c>
      <c r="C21" s="1218">
        <v>2024</v>
      </c>
      <c r="D21" s="1215">
        <v>5.2999999999999999E-2</v>
      </c>
      <c r="E21" s="1215">
        <v>0.02</v>
      </c>
      <c r="F21" s="1215">
        <v>3.7999999999999999E-2</v>
      </c>
      <c r="G21" s="1215">
        <v>1.4E-2</v>
      </c>
      <c r="H21" s="1215" t="s">
        <v>573</v>
      </c>
      <c r="I21" s="1215">
        <v>8.9999999999999993E-3</v>
      </c>
      <c r="J21" s="1215" t="s">
        <v>573</v>
      </c>
      <c r="K21" s="1215" t="s">
        <v>573</v>
      </c>
      <c r="L21" s="1215">
        <v>32.506</v>
      </c>
      <c r="M21" s="1215">
        <v>59.991999999999997</v>
      </c>
      <c r="N21" s="1215">
        <v>110.816</v>
      </c>
      <c r="O21" s="1215">
        <v>188.71</v>
      </c>
      <c r="P21" s="1215">
        <v>452.2</v>
      </c>
    </row>
    <row r="22" spans="1:16">
      <c r="A22" s="1216" t="s">
        <v>1188</v>
      </c>
      <c r="B22" s="1217" t="s">
        <v>1185</v>
      </c>
      <c r="C22" s="1218" t="s">
        <v>142</v>
      </c>
      <c r="D22" s="1215" t="s">
        <v>573</v>
      </c>
      <c r="E22" s="1215" t="s">
        <v>573</v>
      </c>
      <c r="F22" s="1215" t="s">
        <v>573</v>
      </c>
      <c r="G22" s="1215" t="s">
        <v>573</v>
      </c>
      <c r="H22" s="1215">
        <v>1.4999999999999999E-2</v>
      </c>
      <c r="I22" s="1215" t="s">
        <v>277</v>
      </c>
      <c r="J22" s="1215" t="s">
        <v>573</v>
      </c>
      <c r="K22" s="1215"/>
      <c r="L22" s="1215"/>
      <c r="M22" s="1215"/>
      <c r="N22" s="1215"/>
      <c r="O22" s="1215"/>
      <c r="P22" s="1215"/>
    </row>
    <row r="23" spans="1:16">
      <c r="A23" s="1212" t="s">
        <v>1189</v>
      </c>
      <c r="B23" s="1213" t="s">
        <v>1184</v>
      </c>
      <c r="C23" s="1218">
        <v>2024</v>
      </c>
      <c r="D23" s="1215">
        <v>36931.321000000004</v>
      </c>
      <c r="E23" s="1215">
        <v>33844.330999999998</v>
      </c>
      <c r="F23" s="1215">
        <v>34649.248</v>
      </c>
      <c r="G23" s="1215">
        <v>35180.758000000002</v>
      </c>
      <c r="H23" s="1215">
        <v>33054.381000000001</v>
      </c>
      <c r="I23" s="1215">
        <v>33212.686999999998</v>
      </c>
      <c r="J23" s="1215">
        <v>34105.461000000003</v>
      </c>
      <c r="K23" s="1215">
        <v>33002.959999999999</v>
      </c>
      <c r="L23" s="1215">
        <v>31692.834999999999</v>
      </c>
      <c r="M23" s="1215">
        <v>33667.677000000003</v>
      </c>
      <c r="N23" s="1215">
        <v>34358.213000000003</v>
      </c>
      <c r="O23" s="1215">
        <v>34408.480000000003</v>
      </c>
      <c r="P23" s="1215">
        <v>408108.35200000001</v>
      </c>
    </row>
    <row r="24" spans="1:16">
      <c r="A24" s="1216" t="s">
        <v>1189</v>
      </c>
      <c r="B24" s="1217" t="s">
        <v>1184</v>
      </c>
      <c r="C24" s="1218" t="s">
        <v>142</v>
      </c>
      <c r="D24" s="1215">
        <v>36561.222000000002</v>
      </c>
      <c r="E24" s="1215">
        <v>31755.212</v>
      </c>
      <c r="F24" s="1215">
        <v>32754.491999999998</v>
      </c>
      <c r="G24" s="1215">
        <v>34653.860999999997</v>
      </c>
      <c r="H24" s="1215">
        <v>33775.849000000002</v>
      </c>
      <c r="I24" s="1215">
        <v>25846.757000000001</v>
      </c>
      <c r="J24" s="1215">
        <v>34948.17</v>
      </c>
      <c r="K24" s="1215"/>
      <c r="L24" s="1215"/>
      <c r="M24" s="1215"/>
      <c r="N24" s="1215"/>
      <c r="O24" s="1215"/>
      <c r="P24" s="1215"/>
    </row>
    <row r="25" spans="1:16">
      <c r="A25" s="1216" t="s">
        <v>1189</v>
      </c>
      <c r="B25" s="1213" t="s">
        <v>1185</v>
      </c>
      <c r="C25" s="1218">
        <v>2024</v>
      </c>
      <c r="D25" s="1215">
        <v>2656.4029999999998</v>
      </c>
      <c r="E25" s="1215">
        <v>2500.355</v>
      </c>
      <c r="F25" s="1215">
        <v>2470.4470000000001</v>
      </c>
      <c r="G25" s="1215">
        <v>2534.538</v>
      </c>
      <c r="H25" s="1215">
        <v>2528.1289999999999</v>
      </c>
      <c r="I25" s="1215">
        <v>2344.5810000000001</v>
      </c>
      <c r="J25" s="1215">
        <v>2553.1309999999999</v>
      </c>
      <c r="K25" s="1215">
        <v>2525.7339999999999</v>
      </c>
      <c r="L25" s="1215">
        <v>2428.346</v>
      </c>
      <c r="M25" s="1215">
        <v>2555.136</v>
      </c>
      <c r="N25" s="1215">
        <v>2522.9490000000001</v>
      </c>
      <c r="O25" s="1215">
        <v>2612.3220000000001</v>
      </c>
      <c r="P25" s="1215">
        <v>30232.071</v>
      </c>
    </row>
    <row r="26" spans="1:16">
      <c r="A26" s="1216" t="s">
        <v>1189</v>
      </c>
      <c r="B26" s="1217" t="s">
        <v>1185</v>
      </c>
      <c r="C26" s="1218" t="s">
        <v>142</v>
      </c>
      <c r="D26" s="1215">
        <v>2546.386</v>
      </c>
      <c r="E26" s="1215">
        <v>2254.0390000000002</v>
      </c>
      <c r="F26" s="1215">
        <v>2322.9589999999998</v>
      </c>
      <c r="G26" s="1215">
        <v>2478.3000000000002</v>
      </c>
      <c r="H26" s="1215">
        <v>2503.3739999999998</v>
      </c>
      <c r="I26" s="1215">
        <v>1974.42</v>
      </c>
      <c r="J26" s="1215">
        <v>2557.3879999999999</v>
      </c>
      <c r="K26" s="1215"/>
      <c r="L26" s="1215"/>
      <c r="M26" s="1215"/>
      <c r="N26" s="1215"/>
      <c r="O26" s="1215"/>
      <c r="P26" s="1215"/>
    </row>
    <row r="27" spans="1:16">
      <c r="A27" s="1212" t="s">
        <v>1190</v>
      </c>
      <c r="B27" s="1213" t="s">
        <v>1184</v>
      </c>
      <c r="C27" s="1218">
        <v>2024</v>
      </c>
      <c r="D27" s="1215">
        <v>2.81</v>
      </c>
      <c r="E27" s="1215">
        <v>3.0089999999999999</v>
      </c>
      <c r="F27" s="1215">
        <v>5.2060000000000004</v>
      </c>
      <c r="G27" s="1215">
        <v>6.0940000000000003</v>
      </c>
      <c r="H27" s="1215">
        <v>5.6829999999999998</v>
      </c>
      <c r="I27" s="1215">
        <v>5.2629999999999999</v>
      </c>
      <c r="J27" s="1215">
        <v>5.8019999999999996</v>
      </c>
      <c r="K27" s="1215">
        <v>6.7839999999999998</v>
      </c>
      <c r="L27" s="1215">
        <v>5.44</v>
      </c>
      <c r="M27" s="1215">
        <v>5.0739999999999998</v>
      </c>
      <c r="N27" s="1215">
        <v>4.9580000000000002</v>
      </c>
      <c r="O27" s="1215">
        <v>5.5979999999999999</v>
      </c>
      <c r="P27" s="1215">
        <v>61.720999999999997</v>
      </c>
    </row>
    <row r="28" spans="1:16">
      <c r="A28" s="1216" t="s">
        <v>1191</v>
      </c>
      <c r="B28" s="1217" t="s">
        <v>1184</v>
      </c>
      <c r="C28" s="1218" t="s">
        <v>142</v>
      </c>
      <c r="D28" s="1215">
        <v>0.77300000000000002</v>
      </c>
      <c r="E28" s="1215">
        <v>3.7519999999999998</v>
      </c>
      <c r="F28" s="1215">
        <v>3.3090000000000002</v>
      </c>
      <c r="G28" s="1215" t="s">
        <v>573</v>
      </c>
      <c r="H28" s="1215" t="s">
        <v>573</v>
      </c>
      <c r="I28" s="1215">
        <v>5.8540000000000001</v>
      </c>
      <c r="J28" s="1215">
        <v>5.4980000000000002</v>
      </c>
      <c r="K28" s="1215"/>
      <c r="L28" s="1215"/>
      <c r="M28" s="1215"/>
      <c r="N28" s="1215"/>
      <c r="O28" s="1215"/>
      <c r="P28" s="1215"/>
    </row>
    <row r="29" spans="1:16">
      <c r="A29" s="1216" t="s">
        <v>1191</v>
      </c>
      <c r="B29" s="1213" t="s">
        <v>1185</v>
      </c>
      <c r="C29" s="1218">
        <v>2024</v>
      </c>
      <c r="D29" s="1215">
        <v>5.8000000000000003E-2</v>
      </c>
      <c r="E29" s="1215">
        <v>4.9000000000000002E-2</v>
      </c>
      <c r="F29" s="1215">
        <v>0.09</v>
      </c>
      <c r="G29" s="1215">
        <v>0.10199999999999999</v>
      </c>
      <c r="H29" s="1215">
        <v>8.5999999999999993E-2</v>
      </c>
      <c r="I29" s="1215">
        <v>8.2000000000000003E-2</v>
      </c>
      <c r="J29" s="1215">
        <v>9.5000000000000001E-2</v>
      </c>
      <c r="K29" s="1215">
        <v>0.11799999999999999</v>
      </c>
      <c r="L29" s="1215">
        <v>9.9000000000000005E-2</v>
      </c>
      <c r="M29" s="1215">
        <v>9.0999999999999998E-2</v>
      </c>
      <c r="N29" s="1215">
        <v>7.6999999999999999E-2</v>
      </c>
      <c r="O29" s="1215">
        <v>0.10100000000000001</v>
      </c>
      <c r="P29" s="1215">
        <v>1.048</v>
      </c>
    </row>
    <row r="30" spans="1:16">
      <c r="A30" s="1216" t="s">
        <v>1191</v>
      </c>
      <c r="B30" s="1217" t="s">
        <v>1185</v>
      </c>
      <c r="C30" s="1218" t="s">
        <v>142</v>
      </c>
      <c r="D30" s="1215">
        <v>1.4E-2</v>
      </c>
      <c r="E30" s="1215">
        <v>6.3E-2</v>
      </c>
      <c r="F30" s="1215">
        <v>5.8000000000000003E-2</v>
      </c>
      <c r="G30" s="1215" t="s">
        <v>573</v>
      </c>
      <c r="H30" s="1215" t="s">
        <v>573</v>
      </c>
      <c r="I30" s="1215">
        <v>0.09</v>
      </c>
      <c r="J30" s="1215">
        <v>8.3000000000000004E-2</v>
      </c>
      <c r="K30" s="1215"/>
      <c r="L30" s="1215"/>
      <c r="M30" s="1215"/>
      <c r="N30" s="1215"/>
      <c r="O30" s="1215"/>
      <c r="P30" s="1215"/>
    </row>
    <row r="31" spans="1:16">
      <c r="A31" s="1212" t="s">
        <v>1192</v>
      </c>
      <c r="B31" s="1213" t="s">
        <v>1184</v>
      </c>
      <c r="C31" s="1218">
        <v>2024</v>
      </c>
      <c r="D31" s="1215" t="s">
        <v>573</v>
      </c>
      <c r="E31" s="1215" t="s">
        <v>573</v>
      </c>
      <c r="F31" s="1215" t="s">
        <v>573</v>
      </c>
      <c r="G31" s="1215" t="s">
        <v>573</v>
      </c>
      <c r="H31" s="1215">
        <v>1.7000000000000001E-2</v>
      </c>
      <c r="I31" s="1215" t="s">
        <v>573</v>
      </c>
      <c r="J31" s="1215" t="s">
        <v>573</v>
      </c>
      <c r="K31" s="1215" t="s">
        <v>573</v>
      </c>
      <c r="L31" s="1215">
        <v>0.1</v>
      </c>
      <c r="M31" s="1215">
        <v>6.8000000000000005E-2</v>
      </c>
      <c r="N31" s="1215" t="s">
        <v>573</v>
      </c>
      <c r="O31" s="1215" t="s">
        <v>573</v>
      </c>
      <c r="P31" s="1215">
        <v>1.1339999999999999</v>
      </c>
    </row>
    <row r="32" spans="1:16">
      <c r="A32" s="1216" t="s">
        <v>1193</v>
      </c>
      <c r="B32" s="1217" t="s">
        <v>1184</v>
      </c>
      <c r="C32" s="1218" t="s">
        <v>142</v>
      </c>
      <c r="D32" s="1215" t="s">
        <v>573</v>
      </c>
      <c r="E32" s="1215" t="s">
        <v>573</v>
      </c>
      <c r="F32" s="1215" t="s">
        <v>573</v>
      </c>
      <c r="G32" s="1219" t="s">
        <v>277</v>
      </c>
      <c r="H32" s="1215" t="s">
        <v>573</v>
      </c>
      <c r="I32" s="1215" t="s">
        <v>573</v>
      </c>
      <c r="J32" s="1215" t="s">
        <v>573</v>
      </c>
      <c r="K32" s="1215"/>
      <c r="L32" s="1215"/>
      <c r="M32" s="1215"/>
      <c r="N32" s="1215"/>
      <c r="O32" s="1215"/>
      <c r="P32" s="1215"/>
    </row>
    <row r="33" spans="1:16">
      <c r="A33" s="1216" t="s">
        <v>1193</v>
      </c>
      <c r="B33" s="1213" t="s">
        <v>1185</v>
      </c>
      <c r="C33" s="1218">
        <v>2024</v>
      </c>
      <c r="D33" s="1215" t="s">
        <v>573</v>
      </c>
      <c r="E33" s="1215" t="s">
        <v>573</v>
      </c>
      <c r="F33" s="1215" t="s">
        <v>573</v>
      </c>
      <c r="G33" s="1215" t="s">
        <v>573</v>
      </c>
      <c r="H33" s="1215">
        <v>6.7000000000000004E-2</v>
      </c>
      <c r="I33" s="1215" t="s">
        <v>573</v>
      </c>
      <c r="J33" s="1215" t="s">
        <v>573</v>
      </c>
      <c r="K33" s="1215" t="s">
        <v>573</v>
      </c>
      <c r="L33" s="1215">
        <v>0.29099999999999998</v>
      </c>
      <c r="M33" s="1215">
        <v>0.32700000000000001</v>
      </c>
      <c r="N33" s="1215" t="s">
        <v>573</v>
      </c>
      <c r="O33" s="1215" t="s">
        <v>573</v>
      </c>
      <c r="P33" s="1215">
        <v>2.3559999999999999</v>
      </c>
    </row>
    <row r="34" spans="1:16">
      <c r="A34" s="1216" t="s">
        <v>1193</v>
      </c>
      <c r="B34" s="1217" t="s">
        <v>1185</v>
      </c>
      <c r="C34" s="1218" t="s">
        <v>142</v>
      </c>
      <c r="D34" s="1215" t="s">
        <v>573</v>
      </c>
      <c r="E34" s="1215" t="s">
        <v>573</v>
      </c>
      <c r="F34" s="1215" t="s">
        <v>573</v>
      </c>
      <c r="G34" s="1219" t="s">
        <v>277</v>
      </c>
      <c r="H34" s="1215" t="s">
        <v>573</v>
      </c>
      <c r="I34" s="1215" t="s">
        <v>573</v>
      </c>
      <c r="J34" s="1215" t="s">
        <v>573</v>
      </c>
      <c r="K34" s="1215"/>
      <c r="L34" s="1215"/>
      <c r="M34" s="1215"/>
      <c r="N34" s="1215"/>
      <c r="O34" s="1215"/>
      <c r="P34" s="1215"/>
    </row>
    <row r="35" spans="1:16">
      <c r="A35" s="1212" t="s">
        <v>1194</v>
      </c>
      <c r="B35" s="1213" t="s">
        <v>1184</v>
      </c>
      <c r="C35" s="1218">
        <v>2024</v>
      </c>
      <c r="D35" s="1215">
        <v>133231.712</v>
      </c>
      <c r="E35" s="1215">
        <v>124137.781</v>
      </c>
      <c r="F35" s="1215">
        <v>128962.757</v>
      </c>
      <c r="G35" s="1215">
        <v>136390.36900000001</v>
      </c>
      <c r="H35" s="1215">
        <v>130453.59699999999</v>
      </c>
      <c r="I35" s="1215">
        <v>127504.924</v>
      </c>
      <c r="J35" s="1215">
        <v>136408.9</v>
      </c>
      <c r="K35" s="1215">
        <v>130517.148</v>
      </c>
      <c r="L35" s="1215">
        <v>128120.806</v>
      </c>
      <c r="M35" s="1215">
        <v>132476.459</v>
      </c>
      <c r="N35" s="1215">
        <v>133363.05799999999</v>
      </c>
      <c r="O35" s="1215">
        <v>128206.473</v>
      </c>
      <c r="P35" s="1215">
        <v>1569773.9839999999</v>
      </c>
    </row>
    <row r="36" spans="1:16">
      <c r="A36" s="1216" t="s">
        <v>1194</v>
      </c>
      <c r="B36" s="1217" t="s">
        <v>1184</v>
      </c>
      <c r="C36" s="1218" t="s">
        <v>142</v>
      </c>
      <c r="D36" s="1215">
        <v>138165.565</v>
      </c>
      <c r="E36" s="1215">
        <v>120172.07799999999</v>
      </c>
      <c r="F36" s="1215">
        <v>130464.34299999999</v>
      </c>
      <c r="G36" s="1215">
        <v>134040.71799999999</v>
      </c>
      <c r="H36" s="1215">
        <v>135433.155</v>
      </c>
      <c r="I36" s="1215">
        <v>121615.875</v>
      </c>
      <c r="J36" s="1215">
        <v>140831.86300000001</v>
      </c>
      <c r="K36" s="1215"/>
      <c r="L36" s="1215"/>
      <c r="M36" s="1215"/>
      <c r="N36" s="1215"/>
      <c r="O36" s="1215"/>
      <c r="P36" s="1215"/>
    </row>
    <row r="37" spans="1:16">
      <c r="A37" s="1216" t="s">
        <v>1194</v>
      </c>
      <c r="B37" s="1213" t="s">
        <v>1185</v>
      </c>
      <c r="C37" s="1218">
        <v>2024</v>
      </c>
      <c r="D37" s="1215">
        <v>58089.724000000002</v>
      </c>
      <c r="E37" s="1215">
        <v>54414.442000000003</v>
      </c>
      <c r="F37" s="1215">
        <v>56689.377</v>
      </c>
      <c r="G37" s="1215">
        <v>60677.68</v>
      </c>
      <c r="H37" s="1215">
        <v>58359.169000000002</v>
      </c>
      <c r="I37" s="1215">
        <v>55964.341</v>
      </c>
      <c r="J37" s="1215">
        <v>62458.699000000001</v>
      </c>
      <c r="K37" s="1215">
        <v>58957.656999999999</v>
      </c>
      <c r="L37" s="1215">
        <v>57730.34</v>
      </c>
      <c r="M37" s="1215">
        <v>57802.050999999999</v>
      </c>
      <c r="N37" s="1215">
        <v>57482.942000000003</v>
      </c>
      <c r="O37" s="1215">
        <v>55281.247000000003</v>
      </c>
      <c r="P37" s="1215">
        <v>693907.66899999999</v>
      </c>
    </row>
    <row r="38" spans="1:16">
      <c r="A38" s="1216" t="s">
        <v>1194</v>
      </c>
      <c r="B38" s="1217" t="s">
        <v>1185</v>
      </c>
      <c r="C38" s="1218" t="s">
        <v>142</v>
      </c>
      <c r="D38" s="1215">
        <v>60165.15</v>
      </c>
      <c r="E38" s="1215">
        <v>52638.582999999999</v>
      </c>
      <c r="F38" s="1215">
        <v>57658.794999999998</v>
      </c>
      <c r="G38" s="1215">
        <v>59281.574999999997</v>
      </c>
      <c r="H38" s="1215">
        <v>59167.519</v>
      </c>
      <c r="I38" s="1215">
        <v>57178.404999999999</v>
      </c>
      <c r="J38" s="1215">
        <v>62172.88</v>
      </c>
      <c r="K38" s="1215"/>
      <c r="L38" s="1215"/>
      <c r="M38" s="1215"/>
      <c r="N38" s="1215"/>
      <c r="O38" s="1215"/>
      <c r="P38" s="1215"/>
    </row>
    <row r="39" spans="1:16" s="1221" customFormat="1" ht="12.75" customHeight="1">
      <c r="A39" s="1220" t="s">
        <v>1195</v>
      </c>
    </row>
    <row r="40" spans="1:16" s="1221" customFormat="1" ht="12.75" customHeight="1">
      <c r="A40" s="1220" t="s">
        <v>1196</v>
      </c>
    </row>
    <row r="41" spans="1:16" s="1221" customFormat="1" ht="12.75" customHeight="1">
      <c r="A41" s="1220" t="s">
        <v>1197</v>
      </c>
    </row>
    <row r="42" spans="1:16" s="1221" customFormat="1" ht="12.75" customHeight="1">
      <c r="A42" s="1220" t="s">
        <v>1198</v>
      </c>
    </row>
    <row r="43" spans="1:16">
      <c r="A43" s="2111" t="s">
        <v>1264</v>
      </c>
    </row>
  </sheetData>
  <hyperlinks>
    <hyperlink ref="A43" location="'Inhaltsverzeichnis '!A1" display="Zurück zum Inhaltsverzeichnis" xr:uid="{52B4BF5D-9A77-4DA3-A297-D374B311121A}"/>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56E2-FBFA-4E93-B77A-E8A88CE58C04}">
  <sheetPr>
    <tabColor rgb="FFCD3363"/>
    <outlinePr summaryBelow="0"/>
  </sheetPr>
  <dimension ref="A1:Q70"/>
  <sheetViews>
    <sheetView showGridLines="0" workbookViewId="0">
      <selection sqref="A1:Q1"/>
    </sheetView>
  </sheetViews>
  <sheetFormatPr baseColWidth="10" defaultColWidth="8" defaultRowHeight="12.75"/>
  <cols>
    <col min="1" max="1" width="7.5" style="2010" customWidth="1"/>
    <col min="2" max="2" width="6" style="2010" customWidth="1"/>
    <col min="3" max="3" width="5.625" style="2010" customWidth="1"/>
    <col min="4" max="4" width="5.75" style="2010" customWidth="1"/>
    <col min="5" max="5" width="5.625" style="2010" customWidth="1"/>
    <col min="6" max="6" width="2.25" style="2010" customWidth="1"/>
    <col min="7" max="7" width="3.5" style="2010" customWidth="1"/>
    <col min="8" max="8" width="5.625" style="2010" customWidth="1"/>
    <col min="9" max="9" width="5.75" style="2010" customWidth="1"/>
    <col min="10" max="10" width="5.625" style="2010" customWidth="1"/>
    <col min="11" max="11" width="3" style="2010" customWidth="1"/>
    <col min="12" max="12" width="2.75" style="2010" customWidth="1"/>
    <col min="13" max="13" width="5.625" style="2010" customWidth="1"/>
    <col min="14" max="14" width="5.75" style="2010" customWidth="1"/>
    <col min="15" max="15" width="5.625" style="2010" customWidth="1"/>
    <col min="16" max="16" width="7" style="2010" customWidth="1"/>
    <col min="17" max="17" width="6" style="2010" customWidth="1"/>
    <col min="18" max="16384" width="8" style="1713"/>
  </cols>
  <sheetData>
    <row r="1" spans="1:17" ht="14.25" customHeight="1">
      <c r="A1" s="2302" t="s">
        <v>1485</v>
      </c>
      <c r="B1" s="2302"/>
      <c r="C1" s="2302"/>
      <c r="D1" s="2302"/>
      <c r="E1" s="2302"/>
      <c r="F1" s="2302"/>
      <c r="G1" s="2302"/>
      <c r="H1" s="2302"/>
      <c r="I1" s="2302"/>
      <c r="J1" s="2302"/>
      <c r="K1" s="2302"/>
      <c r="L1" s="2302"/>
      <c r="M1" s="2302"/>
      <c r="N1" s="2302"/>
      <c r="O1" s="2302"/>
      <c r="P1" s="2302"/>
      <c r="Q1" s="2302"/>
    </row>
    <row r="2" spans="1:17" ht="14.25" customHeight="1">
      <c r="A2" s="2041" t="s">
        <v>1596</v>
      </c>
      <c r="B2" s="2044"/>
      <c r="C2" s="2045"/>
      <c r="D2" s="2045"/>
      <c r="E2" s="2045"/>
      <c r="F2" s="2046"/>
      <c r="G2" s="2045"/>
      <c r="H2" s="2045"/>
      <c r="I2" s="2045"/>
      <c r="J2" s="2045"/>
      <c r="K2" s="2046"/>
      <c r="L2" s="2045"/>
      <c r="M2" s="2045"/>
      <c r="N2" s="2045"/>
      <c r="O2" s="2045"/>
      <c r="P2" s="2045"/>
      <c r="Q2" s="2045"/>
    </row>
    <row r="3" spans="1:17" ht="12" customHeight="1">
      <c r="A3" s="2011"/>
      <c r="B3" s="2011"/>
      <c r="C3" s="2012"/>
      <c r="D3" s="2012"/>
      <c r="E3" s="2012"/>
      <c r="F3" s="2013"/>
      <c r="G3" s="2012"/>
      <c r="H3" s="2012"/>
      <c r="I3" s="2012"/>
      <c r="J3" s="2012"/>
      <c r="K3" s="2013"/>
      <c r="L3" s="2012"/>
      <c r="M3" s="2012"/>
      <c r="N3" s="2012"/>
      <c r="O3" s="2012"/>
      <c r="P3" s="2014" t="s">
        <v>1447</v>
      </c>
      <c r="Q3" s="2015" t="s">
        <v>268</v>
      </c>
    </row>
    <row r="4" spans="1:17" ht="8.25" customHeight="1" thickBot="1">
      <c r="A4" s="2016"/>
      <c r="B4" s="2023" t="s">
        <v>268</v>
      </c>
      <c r="C4" s="2019" t="s">
        <v>607</v>
      </c>
      <c r="D4" s="2019" t="s">
        <v>608</v>
      </c>
      <c r="E4" s="2019" t="s">
        <v>681</v>
      </c>
      <c r="F4" s="2301" t="s">
        <v>682</v>
      </c>
      <c r="G4" s="2301"/>
      <c r="H4" s="2019" t="s">
        <v>1437</v>
      </c>
      <c r="I4" s="2019" t="s">
        <v>610</v>
      </c>
      <c r="J4" s="2019" t="s">
        <v>611</v>
      </c>
      <c r="K4" s="2301" t="s">
        <v>264</v>
      </c>
      <c r="L4" s="2301"/>
      <c r="M4" s="2019" t="s">
        <v>265</v>
      </c>
      <c r="N4" s="2019" t="s">
        <v>266</v>
      </c>
      <c r="O4" s="2019" t="s">
        <v>267</v>
      </c>
      <c r="P4" s="2023" t="s">
        <v>1448</v>
      </c>
      <c r="Q4" s="2019" t="s">
        <v>1449</v>
      </c>
    </row>
    <row r="5" spans="1:17" ht="8.25" customHeight="1" thickBot="1">
      <c r="A5" s="2020" t="s">
        <v>1450</v>
      </c>
      <c r="B5" s="2016"/>
      <c r="C5" s="2021"/>
      <c r="D5" s="2021"/>
      <c r="E5" s="2021"/>
      <c r="F5" s="2022"/>
      <c r="G5" s="2021"/>
      <c r="H5" s="2021"/>
      <c r="I5" s="2021"/>
      <c r="J5" s="2021"/>
      <c r="K5" s="2022"/>
      <c r="L5" s="2021"/>
      <c r="M5" s="2021"/>
      <c r="N5" s="2021"/>
      <c r="O5" s="2021"/>
      <c r="P5" s="2023" t="s">
        <v>1451</v>
      </c>
      <c r="Q5" s="2019" t="s">
        <v>267</v>
      </c>
    </row>
    <row r="6" spans="1:17" ht="9" customHeight="1" thickBot="1">
      <c r="A6" s="2016"/>
      <c r="B6" s="2300">
        <v>2023</v>
      </c>
      <c r="C6" s="2300"/>
      <c r="D6" s="2300"/>
      <c r="E6" s="2300"/>
      <c r="F6" s="2300"/>
      <c r="G6" s="2300"/>
      <c r="H6" s="2300"/>
      <c r="I6" s="2301" t="s">
        <v>1452</v>
      </c>
      <c r="J6" s="2301"/>
      <c r="K6" s="2301"/>
      <c r="L6" s="2301"/>
      <c r="M6" s="2301"/>
      <c r="N6" s="2301"/>
      <c r="O6" s="2301"/>
      <c r="P6" s="2300" t="s">
        <v>1594</v>
      </c>
      <c r="Q6" s="2300"/>
    </row>
    <row r="7" spans="1:17" ht="8.25" customHeight="1" thickBot="1">
      <c r="A7" s="2016"/>
      <c r="B7" s="2300" t="s">
        <v>1452</v>
      </c>
      <c r="C7" s="2300"/>
      <c r="D7" s="2300"/>
      <c r="E7" s="2300"/>
      <c r="F7" s="2300"/>
      <c r="G7" s="2300"/>
      <c r="H7" s="2300"/>
      <c r="I7" s="2301" t="s">
        <v>142</v>
      </c>
      <c r="J7" s="2301"/>
      <c r="K7" s="2301"/>
      <c r="L7" s="2301"/>
      <c r="M7" s="2301"/>
      <c r="N7" s="2301"/>
      <c r="O7" s="2301"/>
      <c r="P7" s="2300" t="s">
        <v>1453</v>
      </c>
      <c r="Q7" s="2300"/>
    </row>
    <row r="8" spans="1:17" ht="13.5" customHeight="1">
      <c r="A8" s="2302" t="s">
        <v>1471</v>
      </c>
      <c r="B8" s="2302"/>
      <c r="C8" s="2302"/>
      <c r="D8" s="2302"/>
      <c r="E8" s="2302"/>
      <c r="F8" s="2302"/>
      <c r="G8" s="2302"/>
      <c r="H8" s="2302"/>
      <c r="I8" s="2302"/>
      <c r="J8" s="2302"/>
      <c r="K8" s="2302"/>
      <c r="L8" s="2302"/>
      <c r="M8" s="2302"/>
      <c r="N8" s="2302"/>
      <c r="O8" s="2302"/>
      <c r="P8" s="2302"/>
      <c r="Q8" s="2302"/>
    </row>
    <row r="9" spans="1:17" ht="12" customHeight="1">
      <c r="A9" s="2303" t="s">
        <v>1491</v>
      </c>
      <c r="B9" s="2303"/>
      <c r="C9" s="2303"/>
      <c r="D9" s="2303"/>
      <c r="E9" s="2303"/>
      <c r="F9" s="2303"/>
      <c r="G9" s="2303"/>
      <c r="H9" s="2303"/>
      <c r="I9" s="2303"/>
      <c r="J9" s="2303"/>
      <c r="K9" s="2303"/>
      <c r="L9" s="2303"/>
      <c r="M9" s="2303"/>
      <c r="N9" s="2303"/>
      <c r="O9" s="2303"/>
      <c r="P9" s="2303"/>
      <c r="Q9" s="2303"/>
    </row>
    <row r="10" spans="1:17" ht="9" customHeight="1" thickBot="1">
      <c r="A10" s="2024" t="s">
        <v>1194</v>
      </c>
      <c r="B10" s="2028">
        <v>33.028300000000002</v>
      </c>
      <c r="C10" s="2028">
        <v>30.061800000000002</v>
      </c>
      <c r="D10" s="2028">
        <v>30.202400000000001</v>
      </c>
      <c r="E10" s="2028">
        <v>29.3444</v>
      </c>
      <c r="F10" s="2304">
        <v>34.754899999999999</v>
      </c>
      <c r="G10" s="2304"/>
      <c r="H10" s="2028">
        <v>31.140999999999998</v>
      </c>
      <c r="I10" s="2028">
        <v>32.357500000000002</v>
      </c>
      <c r="J10" s="2028">
        <v>32.432400000000001</v>
      </c>
      <c r="K10" s="2304">
        <v>33.198099999999997</v>
      </c>
      <c r="L10" s="2304"/>
      <c r="M10" s="2028">
        <v>40.781599999999997</v>
      </c>
      <c r="N10" s="2028">
        <v>32.660400000000003</v>
      </c>
      <c r="O10" s="2028">
        <v>31.547899999999998</v>
      </c>
      <c r="P10" s="2305">
        <v>391.51069999999999</v>
      </c>
      <c r="Q10" s="2305"/>
    </row>
    <row r="11" spans="1:17" ht="9" customHeight="1" thickBot="1">
      <c r="B11" s="2028">
        <v>31.044799999999999</v>
      </c>
      <c r="C11" s="2028">
        <v>29.8719</v>
      </c>
      <c r="D11" s="2028">
        <v>28.595099999999999</v>
      </c>
      <c r="E11" s="2028">
        <v>26.548100000000002</v>
      </c>
      <c r="F11" s="2304">
        <v>25.726600000000001</v>
      </c>
      <c r="G11" s="2304"/>
      <c r="H11" s="2028">
        <v>26.7332</v>
      </c>
      <c r="I11" s="2028">
        <v>32.733199999999997</v>
      </c>
      <c r="J11" s="2028">
        <v>39.363399999999999</v>
      </c>
      <c r="K11" s="2304">
        <v>44.541899999999998</v>
      </c>
      <c r="L11" s="2304"/>
      <c r="M11" s="2028">
        <v>38.386899999999997</v>
      </c>
      <c r="N11" s="2028">
        <v>39.875399999999999</v>
      </c>
      <c r="O11" s="2028">
        <v>33.300199999999997</v>
      </c>
      <c r="P11" s="2305">
        <v>396.72070000000002</v>
      </c>
      <c r="Q11" s="2305"/>
    </row>
    <row r="12" spans="1:17" ht="10.5" customHeight="1" thickBot="1">
      <c r="A12" s="2024" t="s">
        <v>1457</v>
      </c>
      <c r="B12" s="2028">
        <v>20.813300000000002</v>
      </c>
      <c r="C12" s="2028">
        <v>17.790500000000002</v>
      </c>
      <c r="D12" s="2028">
        <v>17.4741</v>
      </c>
      <c r="E12" s="2028">
        <v>20.023099999999999</v>
      </c>
      <c r="F12" s="2304">
        <v>23.852799999999998</v>
      </c>
      <c r="G12" s="2304"/>
      <c r="H12" s="2028">
        <v>22.670500000000001</v>
      </c>
      <c r="I12" s="2028">
        <v>22.541</v>
      </c>
      <c r="J12" s="2028">
        <v>21.474599999999999</v>
      </c>
      <c r="K12" s="2304">
        <v>23.4086</v>
      </c>
      <c r="L12" s="2304"/>
      <c r="M12" s="2028">
        <v>27.143000000000001</v>
      </c>
      <c r="N12" s="2028">
        <v>21.776599999999998</v>
      </c>
      <c r="O12" s="2028">
        <v>20.088799999999999</v>
      </c>
      <c r="P12" s="2305">
        <v>259.05689999999998</v>
      </c>
      <c r="Q12" s="2305"/>
    </row>
    <row r="13" spans="1:17" ht="9" customHeight="1" thickBot="1">
      <c r="B13" s="2028">
        <v>20.7699</v>
      </c>
      <c r="C13" s="2028">
        <v>20.497699999999998</v>
      </c>
      <c r="D13" s="2028">
        <v>15.0329</v>
      </c>
      <c r="E13" s="2028">
        <v>18.116299999999999</v>
      </c>
      <c r="F13" s="2304">
        <v>16.143000000000001</v>
      </c>
      <c r="G13" s="2304"/>
      <c r="H13" s="2028">
        <v>17.361999999999998</v>
      </c>
      <c r="I13" s="2028">
        <v>19.2254</v>
      </c>
      <c r="J13" s="2028">
        <v>26.042000000000002</v>
      </c>
      <c r="K13" s="2304">
        <v>27.7178</v>
      </c>
      <c r="L13" s="2304"/>
      <c r="M13" s="2028">
        <v>23.153199999999998</v>
      </c>
      <c r="N13" s="2028">
        <v>23.391200000000001</v>
      </c>
      <c r="O13" s="2028">
        <v>19.944600000000001</v>
      </c>
      <c r="P13" s="2305">
        <v>247.39599999999999</v>
      </c>
      <c r="Q13" s="2305"/>
    </row>
    <row r="14" spans="1:17" ht="11.25" customHeight="1">
      <c r="A14" s="2303" t="s">
        <v>1465</v>
      </c>
      <c r="B14" s="2303"/>
      <c r="C14" s="2303"/>
      <c r="D14" s="2303"/>
      <c r="E14" s="2303"/>
      <c r="F14" s="2303"/>
      <c r="G14" s="2303"/>
      <c r="H14" s="2303"/>
      <c r="I14" s="2303"/>
      <c r="J14" s="2303"/>
      <c r="K14" s="2303"/>
      <c r="L14" s="2303"/>
      <c r="M14" s="2303"/>
      <c r="N14" s="2303"/>
      <c r="O14" s="2303"/>
      <c r="P14" s="2303"/>
      <c r="Q14" s="2303"/>
    </row>
    <row r="15" spans="1:17" ht="9" customHeight="1" thickBot="1">
      <c r="A15" s="2024" t="s">
        <v>1194</v>
      </c>
      <c r="B15" s="2028">
        <v>27.6172</v>
      </c>
      <c r="C15" s="2028">
        <v>16.244599999999998</v>
      </c>
      <c r="D15" s="2028">
        <v>29.236000000000001</v>
      </c>
      <c r="E15" s="2028">
        <v>34.273000000000003</v>
      </c>
      <c r="F15" s="2304">
        <v>32.450499999999998</v>
      </c>
      <c r="G15" s="2304"/>
      <c r="H15" s="2028">
        <v>41.983499999999999</v>
      </c>
      <c r="I15" s="2028">
        <v>43.826099999999997</v>
      </c>
      <c r="J15" s="2028">
        <v>29.077500000000001</v>
      </c>
      <c r="K15" s="2304">
        <v>51.261099999999999</v>
      </c>
      <c r="L15" s="2304"/>
      <c r="M15" s="2028">
        <v>56.898000000000003</v>
      </c>
      <c r="N15" s="2028">
        <v>83.101399999999998</v>
      </c>
      <c r="O15" s="2028">
        <v>62.6768</v>
      </c>
      <c r="P15" s="2305">
        <v>508.64569999999998</v>
      </c>
      <c r="Q15" s="2305"/>
    </row>
    <row r="16" spans="1:17" ht="9" customHeight="1" thickBot="1">
      <c r="B16" s="2028">
        <v>35.287500000000001</v>
      </c>
      <c r="C16" s="2028">
        <v>16.561699999999998</v>
      </c>
      <c r="D16" s="2028">
        <v>29.667400000000001</v>
      </c>
      <c r="E16" s="2028">
        <v>35.002800000000001</v>
      </c>
      <c r="F16" s="2304">
        <v>42.9255</v>
      </c>
      <c r="G16" s="2304"/>
      <c r="H16" s="2028">
        <v>43.850900000000003</v>
      </c>
      <c r="I16" s="2028">
        <v>37.823500000000003</v>
      </c>
      <c r="J16" s="2028">
        <v>31.113800000000001</v>
      </c>
      <c r="K16" s="2304">
        <v>76.233400000000003</v>
      </c>
      <c r="L16" s="2304"/>
      <c r="M16" s="2028">
        <v>76.530500000000004</v>
      </c>
      <c r="N16" s="2028">
        <v>88.382400000000004</v>
      </c>
      <c r="O16" s="2028">
        <v>92.395899999999997</v>
      </c>
      <c r="P16" s="2305">
        <v>605.77530000000002</v>
      </c>
      <c r="Q16" s="2305"/>
    </row>
    <row r="17" spans="1:17" ht="10.5" customHeight="1" thickBot="1">
      <c r="A17" s="2024" t="s">
        <v>1457</v>
      </c>
      <c r="B17" s="2028">
        <v>23.4572</v>
      </c>
      <c r="C17" s="2028">
        <v>15.8268</v>
      </c>
      <c r="D17" s="2028">
        <v>29.098400000000002</v>
      </c>
      <c r="E17" s="2028">
        <v>34.219900000000003</v>
      </c>
      <c r="F17" s="2304">
        <v>32.2059</v>
      </c>
      <c r="G17" s="2304"/>
      <c r="H17" s="2028">
        <v>41.933799999999998</v>
      </c>
      <c r="I17" s="2028">
        <v>43.762700000000002</v>
      </c>
      <c r="J17" s="2028">
        <v>23.469899999999999</v>
      </c>
      <c r="K17" s="2304">
        <v>29.101600000000001</v>
      </c>
      <c r="L17" s="2304"/>
      <c r="M17" s="2028">
        <v>29.043099999999999</v>
      </c>
      <c r="N17" s="2028">
        <v>42.66</v>
      </c>
      <c r="O17" s="2028">
        <v>45.200800000000001</v>
      </c>
      <c r="P17" s="2305">
        <v>389.98009999999999</v>
      </c>
      <c r="Q17" s="2305"/>
    </row>
    <row r="18" spans="1:17" ht="9" customHeight="1" thickBot="1">
      <c r="B18" s="2028">
        <v>28.2182</v>
      </c>
      <c r="C18" s="2028">
        <v>14.737500000000001</v>
      </c>
      <c r="D18" s="2028">
        <v>29.488900000000001</v>
      </c>
      <c r="E18" s="2028">
        <v>34.878500000000003</v>
      </c>
      <c r="F18" s="2304">
        <v>42.821899999999999</v>
      </c>
      <c r="G18" s="2304"/>
      <c r="H18" s="2028">
        <v>43.566499999999998</v>
      </c>
      <c r="I18" s="2028">
        <v>36.946599999999997</v>
      </c>
      <c r="J18" s="2028">
        <v>25.610900000000001</v>
      </c>
      <c r="K18" s="2304">
        <v>51.280200000000001</v>
      </c>
      <c r="L18" s="2304"/>
      <c r="M18" s="2028">
        <v>47.630400000000002</v>
      </c>
      <c r="N18" s="2028">
        <v>48.3185</v>
      </c>
      <c r="O18" s="2028">
        <v>54.055100000000003</v>
      </c>
      <c r="P18" s="2305">
        <v>457.5532</v>
      </c>
      <c r="Q18" s="2305"/>
    </row>
    <row r="19" spans="1:17" ht="11.25" customHeight="1">
      <c r="A19" s="2303" t="s">
        <v>1492</v>
      </c>
      <c r="B19" s="2303"/>
      <c r="C19" s="2303"/>
      <c r="D19" s="2303"/>
      <c r="E19" s="2303"/>
      <c r="F19" s="2303"/>
      <c r="G19" s="2303"/>
      <c r="H19" s="2303"/>
      <c r="I19" s="2303"/>
      <c r="J19" s="2303"/>
      <c r="K19" s="2303"/>
      <c r="L19" s="2303"/>
      <c r="M19" s="2303"/>
      <c r="N19" s="2303"/>
      <c r="O19" s="2303"/>
      <c r="P19" s="2303"/>
      <c r="Q19" s="2303"/>
    </row>
    <row r="20" spans="1:17" ht="9" customHeight="1" thickBot="1">
      <c r="A20" s="2024" t="s">
        <v>1194</v>
      </c>
      <c r="B20" s="2028">
        <v>278.63929999999999</v>
      </c>
      <c r="C20" s="2028">
        <v>228.34309999999999</v>
      </c>
      <c r="D20" s="2028">
        <v>202.05430000000001</v>
      </c>
      <c r="E20" s="2028">
        <v>192.10560000000001</v>
      </c>
      <c r="F20" s="2304">
        <v>147.2499</v>
      </c>
      <c r="G20" s="2304"/>
      <c r="H20" s="2028">
        <v>107.0535</v>
      </c>
      <c r="I20" s="2028">
        <v>109.2548</v>
      </c>
      <c r="J20" s="2028">
        <v>104.9915</v>
      </c>
      <c r="K20" s="2304">
        <v>130.2516</v>
      </c>
      <c r="L20" s="2304"/>
      <c r="M20" s="2028">
        <v>168.43600000000001</v>
      </c>
      <c r="N20" s="2028">
        <v>221.11529999999999</v>
      </c>
      <c r="O20" s="2028">
        <v>266.94189999999998</v>
      </c>
      <c r="P20" s="2305">
        <v>2156.4367999999999</v>
      </c>
      <c r="Q20" s="2305"/>
    </row>
    <row r="21" spans="1:17" ht="9" customHeight="1" thickBot="1">
      <c r="B21" s="2028">
        <v>345.28440000000001</v>
      </c>
      <c r="C21" s="2028">
        <v>294.96120000000002</v>
      </c>
      <c r="D21" s="2028">
        <v>230.27809999999999</v>
      </c>
      <c r="E21" s="2028">
        <v>153.6217</v>
      </c>
      <c r="F21" s="2304">
        <v>123.2997</v>
      </c>
      <c r="G21" s="2304"/>
      <c r="H21" s="2028">
        <v>114.7997</v>
      </c>
      <c r="I21" s="2028">
        <v>125.9098</v>
      </c>
      <c r="J21" s="2028">
        <v>127.729</v>
      </c>
      <c r="K21" s="2304">
        <v>154.64879999999999</v>
      </c>
      <c r="L21" s="2304"/>
      <c r="M21" s="2028">
        <v>177.03450000000001</v>
      </c>
      <c r="N21" s="2028">
        <v>227.00640000000001</v>
      </c>
      <c r="O21" s="2028">
        <v>302.89080000000001</v>
      </c>
      <c r="P21" s="2305">
        <v>2377.4641000000001</v>
      </c>
      <c r="Q21" s="2305"/>
    </row>
    <row r="22" spans="1:17" ht="10.5" customHeight="1" thickBot="1">
      <c r="A22" s="2024" t="s">
        <v>1457</v>
      </c>
      <c r="B22" s="2028">
        <v>216.0324</v>
      </c>
      <c r="C22" s="2028">
        <v>191.7338</v>
      </c>
      <c r="D22" s="2028">
        <v>179.5181</v>
      </c>
      <c r="E22" s="2028">
        <v>166.32769999999999</v>
      </c>
      <c r="F22" s="2304">
        <v>122.8407</v>
      </c>
      <c r="G22" s="2304"/>
      <c r="H22" s="2028">
        <v>72.790599999999998</v>
      </c>
      <c r="I22" s="2028">
        <v>61.671799999999998</v>
      </c>
      <c r="J22" s="2028">
        <v>63.825699999999998</v>
      </c>
      <c r="K22" s="2304">
        <v>77.143299999999996</v>
      </c>
      <c r="L22" s="2304"/>
      <c r="M22" s="2028">
        <v>103.7175</v>
      </c>
      <c r="N22" s="2028">
        <v>159.07579999999999</v>
      </c>
      <c r="O22" s="2028">
        <v>214.00829999999999</v>
      </c>
      <c r="P22" s="2306">
        <v>1628.6857</v>
      </c>
      <c r="Q22" s="2306"/>
    </row>
    <row r="23" spans="1:17" ht="9" customHeight="1" thickBot="1">
      <c r="B23" s="2028">
        <v>288.63569999999999</v>
      </c>
      <c r="C23" s="2028">
        <v>258.17090000000002</v>
      </c>
      <c r="D23" s="2028">
        <v>205.30609999999999</v>
      </c>
      <c r="E23" s="2028">
        <v>132.1438</v>
      </c>
      <c r="F23" s="2304">
        <v>97.703500000000005</v>
      </c>
      <c r="G23" s="2304"/>
      <c r="H23" s="2028">
        <v>75.093999999999994</v>
      </c>
      <c r="I23" s="2028">
        <v>72.904300000000006</v>
      </c>
      <c r="J23" s="2028">
        <v>77.790300000000002</v>
      </c>
      <c r="K23" s="2304">
        <v>96.909599999999998</v>
      </c>
      <c r="L23" s="2304"/>
      <c r="M23" s="2028">
        <v>110.8759</v>
      </c>
      <c r="N23" s="2028">
        <v>168.72909999999999</v>
      </c>
      <c r="O23" s="2028">
        <v>248.7928</v>
      </c>
      <c r="P23" s="2306">
        <v>1833.056</v>
      </c>
      <c r="Q23" s="2306"/>
    </row>
    <row r="24" spans="1:17" ht="11.25" customHeight="1">
      <c r="A24" s="2303" t="s">
        <v>1493</v>
      </c>
      <c r="B24" s="2303"/>
      <c r="C24" s="2303"/>
      <c r="D24" s="2303"/>
      <c r="E24" s="2303"/>
      <c r="F24" s="2303"/>
      <c r="G24" s="2303"/>
      <c r="H24" s="2303"/>
      <c r="I24" s="2303"/>
      <c r="J24" s="2303"/>
      <c r="K24" s="2303"/>
      <c r="L24" s="2303"/>
      <c r="M24" s="2303"/>
      <c r="N24" s="2303"/>
      <c r="O24" s="2303"/>
      <c r="P24" s="2303"/>
      <c r="Q24" s="2303"/>
    </row>
    <row r="25" spans="1:17" ht="9" customHeight="1" thickBot="1">
      <c r="A25" s="2024" t="s">
        <v>1194</v>
      </c>
      <c r="B25" s="2028">
        <v>36.344799999999999</v>
      </c>
      <c r="C25" s="2028">
        <v>34.015799999999999</v>
      </c>
      <c r="D25" s="2028">
        <v>44.176600000000001</v>
      </c>
      <c r="E25" s="2028">
        <v>74.844300000000004</v>
      </c>
      <c r="F25" s="2304">
        <v>138.9187</v>
      </c>
      <c r="G25" s="2304"/>
      <c r="H25" s="2028">
        <v>179.62520000000001</v>
      </c>
      <c r="I25" s="2028">
        <v>168.55500000000001</v>
      </c>
      <c r="J25" s="2028">
        <v>121.85639999999999</v>
      </c>
      <c r="K25" s="2304">
        <v>105.8434</v>
      </c>
      <c r="L25" s="2304"/>
      <c r="M25" s="2028">
        <v>74.880700000000004</v>
      </c>
      <c r="N25" s="2028">
        <v>50.329000000000001</v>
      </c>
      <c r="O25" s="2028">
        <v>43.568199999999997</v>
      </c>
      <c r="P25" s="2306">
        <v>1072.9581000000001</v>
      </c>
      <c r="Q25" s="2306"/>
    </row>
    <row r="26" spans="1:17" ht="9" customHeight="1" thickBot="1">
      <c r="B26" s="2028">
        <v>41.9497</v>
      </c>
      <c r="C26" s="2028">
        <v>39.023299999999999</v>
      </c>
      <c r="D26" s="2028">
        <v>44.870100000000001</v>
      </c>
      <c r="E26" s="2028">
        <v>69.190200000000004</v>
      </c>
      <c r="F26" s="2304">
        <v>113.5168</v>
      </c>
      <c r="G26" s="2304"/>
      <c r="H26" s="2028">
        <v>166.48490000000001</v>
      </c>
      <c r="I26" s="2028">
        <v>160.30289999999999</v>
      </c>
      <c r="J26" s="2028">
        <v>136.6103</v>
      </c>
      <c r="K26" s="2304">
        <v>113.04179999999999</v>
      </c>
      <c r="L26" s="2304"/>
      <c r="M26" s="2028">
        <v>82.471000000000004</v>
      </c>
      <c r="N26" s="2028">
        <v>63.560400000000001</v>
      </c>
      <c r="O26" s="2028">
        <v>45.702800000000003</v>
      </c>
      <c r="P26" s="2306">
        <v>1076.7242000000001</v>
      </c>
      <c r="Q26" s="2306"/>
    </row>
    <row r="27" spans="1:17" ht="10.5" customHeight="1" thickBot="1">
      <c r="A27" s="2024" t="s">
        <v>1457</v>
      </c>
      <c r="B27" s="2028">
        <v>17.223500000000001</v>
      </c>
      <c r="C27" s="2028">
        <v>11.5105</v>
      </c>
      <c r="D27" s="2028">
        <v>12.9245</v>
      </c>
      <c r="E27" s="2028">
        <v>37.081600000000002</v>
      </c>
      <c r="F27" s="2304">
        <v>120.96980000000001</v>
      </c>
      <c r="G27" s="2304"/>
      <c r="H27" s="2028">
        <v>167.86660000000001</v>
      </c>
      <c r="I27" s="2028">
        <v>156.5324</v>
      </c>
      <c r="J27" s="2028">
        <v>108.9858</v>
      </c>
      <c r="K27" s="2304">
        <v>97.167699999999996</v>
      </c>
      <c r="L27" s="2304"/>
      <c r="M27" s="2028">
        <v>67.3536</v>
      </c>
      <c r="N27" s="2028">
        <v>42.862299999999998</v>
      </c>
      <c r="O27" s="2028">
        <v>36.483600000000003</v>
      </c>
      <c r="P27" s="2305">
        <v>876.96190000000001</v>
      </c>
      <c r="Q27" s="2305"/>
    </row>
    <row r="28" spans="1:17" ht="9" customHeight="1" thickBot="1">
      <c r="B28" s="2028">
        <v>27.052700000000002</v>
      </c>
      <c r="C28" s="2028">
        <v>12.899800000000001</v>
      </c>
      <c r="D28" s="2028">
        <v>14.563800000000001</v>
      </c>
      <c r="E28" s="2028">
        <v>32.397199999999998</v>
      </c>
      <c r="F28" s="2304">
        <v>93.683899999999994</v>
      </c>
      <c r="G28" s="2304"/>
      <c r="H28" s="2028">
        <v>153.14490000000001</v>
      </c>
      <c r="I28" s="2028">
        <v>144.6985</v>
      </c>
      <c r="J28" s="2028">
        <v>122.738</v>
      </c>
      <c r="K28" s="2304">
        <v>100.8081</v>
      </c>
      <c r="L28" s="2304"/>
      <c r="M28" s="2028">
        <v>72.331000000000003</v>
      </c>
      <c r="N28" s="2028">
        <v>53.684800000000003</v>
      </c>
      <c r="O28" s="2028">
        <v>33.371200000000002</v>
      </c>
      <c r="P28" s="2305">
        <v>861.37390000000005</v>
      </c>
      <c r="Q28" s="2305"/>
    </row>
    <row r="29" spans="1:17" ht="11.25" customHeight="1">
      <c r="A29" s="2303" t="s">
        <v>1494</v>
      </c>
      <c r="B29" s="2303"/>
      <c r="C29" s="2303"/>
      <c r="D29" s="2303"/>
      <c r="E29" s="2303"/>
      <c r="F29" s="2303"/>
      <c r="G29" s="2303"/>
      <c r="H29" s="2303"/>
      <c r="I29" s="2303"/>
      <c r="J29" s="2303"/>
      <c r="K29" s="2303"/>
      <c r="L29" s="2303"/>
      <c r="M29" s="2303"/>
      <c r="N29" s="2303"/>
      <c r="O29" s="2303"/>
      <c r="P29" s="2303"/>
      <c r="Q29" s="2303"/>
    </row>
    <row r="30" spans="1:17" ht="9" customHeight="1" thickBot="1">
      <c r="A30" s="2024" t="s">
        <v>1194</v>
      </c>
      <c r="B30" s="2028">
        <v>42.519799999999996</v>
      </c>
      <c r="C30" s="2028">
        <v>45.267000000000003</v>
      </c>
      <c r="D30" s="2028">
        <v>44.101900000000001</v>
      </c>
      <c r="E30" s="2028">
        <v>41.593499999999999</v>
      </c>
      <c r="F30" s="2304">
        <v>42.621899999999997</v>
      </c>
      <c r="G30" s="2304"/>
      <c r="H30" s="2028">
        <v>44.605699999999999</v>
      </c>
      <c r="I30" s="2028">
        <v>156.4391</v>
      </c>
      <c r="J30" s="2028">
        <v>159.21270000000001</v>
      </c>
      <c r="K30" s="2304">
        <v>157.36019999999999</v>
      </c>
      <c r="L30" s="2304"/>
      <c r="M30" s="2028">
        <v>164.46420000000001</v>
      </c>
      <c r="N30" s="2028">
        <v>168.67910000000001</v>
      </c>
      <c r="O30" s="2028">
        <v>145.41380000000001</v>
      </c>
      <c r="P30" s="2305">
        <v>1212.2789</v>
      </c>
      <c r="Q30" s="2305"/>
    </row>
    <row r="31" spans="1:17" ht="9" customHeight="1" thickBot="1">
      <c r="B31" s="2028">
        <v>151.12029999999999</v>
      </c>
      <c r="C31" s="2028">
        <v>145.00239999999999</v>
      </c>
      <c r="D31" s="2028">
        <v>155.21780000000001</v>
      </c>
      <c r="E31" s="2028">
        <v>149.691</v>
      </c>
      <c r="F31" s="2304">
        <v>158.34880000000001</v>
      </c>
      <c r="G31" s="2304"/>
      <c r="H31" s="2028">
        <v>151.38</v>
      </c>
      <c r="I31" s="2028">
        <v>190.03890000000001</v>
      </c>
      <c r="J31" s="2028">
        <v>167.9092</v>
      </c>
      <c r="K31" s="2304">
        <v>183.15790000000001</v>
      </c>
      <c r="L31" s="2304"/>
      <c r="M31" s="2028">
        <v>177.19800000000001</v>
      </c>
      <c r="N31" s="2028">
        <v>172.25389999999999</v>
      </c>
      <c r="O31" s="2028">
        <v>165.07560000000001</v>
      </c>
      <c r="P31" s="2305">
        <v>1966.3938000000001</v>
      </c>
      <c r="Q31" s="2305"/>
    </row>
    <row r="32" spans="1:17" ht="10.5" customHeight="1" thickBot="1">
      <c r="A32" s="2024" t="s">
        <v>1457</v>
      </c>
      <c r="B32" s="2028">
        <v>4.1490999999999998</v>
      </c>
      <c r="C32" s="2028">
        <v>5.0122999999999998</v>
      </c>
      <c r="D32" s="2028">
        <v>5.6036999999999999</v>
      </c>
      <c r="E32" s="2028">
        <v>7.1536</v>
      </c>
      <c r="F32" s="2304">
        <v>12.3841</v>
      </c>
      <c r="G32" s="2304"/>
      <c r="H32" s="2028">
        <v>11.825900000000001</v>
      </c>
      <c r="I32" s="2028">
        <v>15.171200000000001</v>
      </c>
      <c r="J32" s="2028">
        <v>12.0024</v>
      </c>
      <c r="K32" s="2304">
        <v>12.681900000000001</v>
      </c>
      <c r="L32" s="2304"/>
      <c r="M32" s="2028">
        <v>11.3606</v>
      </c>
      <c r="N32" s="2028">
        <v>7.6536</v>
      </c>
      <c r="O32" s="2028">
        <v>4.8868999999999998</v>
      </c>
      <c r="P32" s="2305">
        <v>109.8853</v>
      </c>
      <c r="Q32" s="2305"/>
    </row>
    <row r="33" spans="1:17" ht="9" customHeight="1" thickBot="1">
      <c r="B33" s="2028">
        <v>5.3502000000000001</v>
      </c>
      <c r="C33" s="2028">
        <v>4.9253999999999998</v>
      </c>
      <c r="D33" s="2028">
        <v>5.5297999999999998</v>
      </c>
      <c r="E33" s="2028">
        <v>5.391</v>
      </c>
      <c r="F33" s="2304">
        <v>10.526899999999999</v>
      </c>
      <c r="G33" s="2304"/>
      <c r="H33" s="2028">
        <v>13.9582</v>
      </c>
      <c r="I33" s="2028">
        <v>18.420100000000001</v>
      </c>
      <c r="J33" s="2028">
        <v>16.0336</v>
      </c>
      <c r="K33" s="2304">
        <v>15.337999999999999</v>
      </c>
      <c r="L33" s="2304"/>
      <c r="M33" s="2028">
        <v>12.9716</v>
      </c>
      <c r="N33" s="2028">
        <v>8.7634000000000007</v>
      </c>
      <c r="O33" s="2028">
        <v>6.2065000000000001</v>
      </c>
      <c r="P33" s="2305">
        <v>123.4147</v>
      </c>
      <c r="Q33" s="2305"/>
    </row>
    <row r="34" spans="1:17" ht="11.25" customHeight="1">
      <c r="A34" s="2303" t="s">
        <v>1495</v>
      </c>
      <c r="B34" s="2303"/>
      <c r="C34" s="2303"/>
      <c r="D34" s="2303"/>
      <c r="E34" s="2303"/>
      <c r="F34" s="2303"/>
      <c r="G34" s="2303"/>
      <c r="H34" s="2303"/>
      <c r="I34" s="2303"/>
      <c r="J34" s="2303"/>
      <c r="K34" s="2303"/>
      <c r="L34" s="2303"/>
      <c r="M34" s="2303"/>
      <c r="N34" s="2303"/>
      <c r="O34" s="2303"/>
      <c r="P34" s="2303"/>
      <c r="Q34" s="2303"/>
    </row>
    <row r="35" spans="1:17" ht="9" customHeight="1" thickBot="1">
      <c r="A35" s="2024" t="s">
        <v>1194</v>
      </c>
      <c r="B35" s="2028">
        <v>54.4178</v>
      </c>
      <c r="C35" s="2028">
        <v>58.4499</v>
      </c>
      <c r="D35" s="2028">
        <v>55.985100000000003</v>
      </c>
      <c r="E35" s="2028">
        <v>62.660699999999999</v>
      </c>
      <c r="F35" s="2304">
        <v>65.680400000000006</v>
      </c>
      <c r="G35" s="2304"/>
      <c r="H35" s="2028">
        <v>50.011400000000002</v>
      </c>
      <c r="I35" s="2028">
        <v>53.529499999999999</v>
      </c>
      <c r="J35" s="2028">
        <v>58.554499999999997</v>
      </c>
      <c r="K35" s="2304">
        <v>61.010300000000001</v>
      </c>
      <c r="L35" s="2304"/>
      <c r="M35" s="2028">
        <v>62.941600000000001</v>
      </c>
      <c r="N35" s="2028">
        <v>53.842100000000002</v>
      </c>
      <c r="O35" s="2028">
        <v>54.429000000000002</v>
      </c>
      <c r="P35" s="2305">
        <v>691.51229999999998</v>
      </c>
      <c r="Q35" s="2305"/>
    </row>
    <row r="36" spans="1:17" ht="9" customHeight="1" thickBot="1">
      <c r="B36" s="2028">
        <v>60.739600000000003</v>
      </c>
      <c r="C36" s="2028">
        <v>52.262099999999997</v>
      </c>
      <c r="D36" s="2028">
        <v>53.498699999999999</v>
      </c>
      <c r="E36" s="2028">
        <v>64.304699999999997</v>
      </c>
      <c r="F36" s="2304">
        <v>66.793099999999995</v>
      </c>
      <c r="G36" s="2304"/>
      <c r="H36" s="2028">
        <v>55.470799999999997</v>
      </c>
      <c r="I36" s="2028">
        <v>67.860299999999995</v>
      </c>
      <c r="J36" s="2028">
        <v>66.467299999999994</v>
      </c>
      <c r="K36" s="2304">
        <v>63.849400000000003</v>
      </c>
      <c r="L36" s="2304"/>
      <c r="M36" s="2028">
        <v>53.9878</v>
      </c>
      <c r="N36" s="2028">
        <v>63.727499999999999</v>
      </c>
      <c r="O36" s="2028">
        <v>65.075199999999995</v>
      </c>
      <c r="P36" s="2305">
        <v>734.03650000000005</v>
      </c>
      <c r="Q36" s="2305"/>
    </row>
    <row r="37" spans="1:17" ht="10.5" customHeight="1" thickBot="1">
      <c r="A37" s="2024" t="s">
        <v>1457</v>
      </c>
      <c r="B37" s="2028">
        <v>11.4305</v>
      </c>
      <c r="C37" s="2028">
        <v>11.4208</v>
      </c>
      <c r="D37" s="2028">
        <v>13.1639</v>
      </c>
      <c r="E37" s="2028">
        <v>16.7621</v>
      </c>
      <c r="F37" s="2304">
        <v>17.695</v>
      </c>
      <c r="G37" s="2304"/>
      <c r="H37" s="2028">
        <v>12.3445</v>
      </c>
      <c r="I37" s="2028">
        <v>12.5045</v>
      </c>
      <c r="J37" s="2028">
        <v>11.143599999999999</v>
      </c>
      <c r="K37" s="2304">
        <v>11.605</v>
      </c>
      <c r="L37" s="2304"/>
      <c r="M37" s="2028">
        <v>10.3407</v>
      </c>
      <c r="N37" s="2028">
        <v>10.8643</v>
      </c>
      <c r="O37" s="2028">
        <v>11.283799999999999</v>
      </c>
      <c r="P37" s="2305">
        <v>150.55869999999999</v>
      </c>
      <c r="Q37" s="2305"/>
    </row>
    <row r="38" spans="1:17" ht="9" customHeight="1" thickBot="1">
      <c r="B38" s="2028">
        <v>13.1289</v>
      </c>
      <c r="C38" s="2028">
        <v>11.5662</v>
      </c>
      <c r="D38" s="2028">
        <v>12.2883</v>
      </c>
      <c r="E38" s="2028">
        <v>14.0779</v>
      </c>
      <c r="F38" s="2304">
        <v>15.509600000000001</v>
      </c>
      <c r="G38" s="2304"/>
      <c r="H38" s="2028">
        <v>12.8027</v>
      </c>
      <c r="I38" s="2028">
        <v>12.9382</v>
      </c>
      <c r="J38" s="2028">
        <v>13.1838</v>
      </c>
      <c r="K38" s="2304">
        <v>12.1891</v>
      </c>
      <c r="L38" s="2304"/>
      <c r="M38" s="2028">
        <v>12.059699999999999</v>
      </c>
      <c r="N38" s="2028">
        <v>12.265599999999999</v>
      </c>
      <c r="O38" s="2028">
        <v>11.1341</v>
      </c>
      <c r="P38" s="2305">
        <v>153.14410000000001</v>
      </c>
      <c r="Q38" s="2305"/>
    </row>
    <row r="39" spans="1:17" ht="11.25" customHeight="1">
      <c r="A39" s="2303" t="s">
        <v>1496</v>
      </c>
      <c r="B39" s="2303"/>
      <c r="C39" s="2303"/>
      <c r="D39" s="2303"/>
      <c r="E39" s="2303"/>
      <c r="F39" s="2303"/>
      <c r="G39" s="2303"/>
      <c r="H39" s="2303"/>
      <c r="I39" s="2303"/>
      <c r="J39" s="2303"/>
      <c r="K39" s="2303"/>
      <c r="L39" s="2303"/>
      <c r="M39" s="2303"/>
      <c r="N39" s="2303"/>
      <c r="O39" s="2303"/>
      <c r="P39" s="2303"/>
      <c r="Q39" s="2303"/>
    </row>
    <row r="40" spans="1:17" ht="9" customHeight="1" thickBot="1">
      <c r="A40" s="2024" t="s">
        <v>1194</v>
      </c>
      <c r="B40" s="2028">
        <v>52.209000000000003</v>
      </c>
      <c r="C40" s="2028">
        <v>50.258499999999998</v>
      </c>
      <c r="D40" s="2028">
        <v>46.860100000000003</v>
      </c>
      <c r="E40" s="2028">
        <v>45.573999999999998</v>
      </c>
      <c r="F40" s="2304">
        <v>49.594700000000003</v>
      </c>
      <c r="G40" s="2304"/>
      <c r="H40" s="2028">
        <v>39.156300000000002</v>
      </c>
      <c r="I40" s="2028">
        <v>44.922899999999998</v>
      </c>
      <c r="J40" s="2028">
        <v>45.904299999999999</v>
      </c>
      <c r="K40" s="2304">
        <v>46.071899999999999</v>
      </c>
      <c r="L40" s="2304"/>
      <c r="M40" s="2028">
        <v>60.8157</v>
      </c>
      <c r="N40" s="2028">
        <v>50.010100000000001</v>
      </c>
      <c r="O40" s="2028">
        <v>46.242800000000003</v>
      </c>
      <c r="P40" s="2305">
        <v>577.62030000000004</v>
      </c>
      <c r="Q40" s="2305"/>
    </row>
    <row r="41" spans="1:17" ht="9" customHeight="1" thickBot="1">
      <c r="B41" s="2028">
        <v>60.269100000000002</v>
      </c>
      <c r="C41" s="2028">
        <v>51.281700000000001</v>
      </c>
      <c r="D41" s="2028">
        <v>46.7682</v>
      </c>
      <c r="E41" s="2028">
        <v>48.2515</v>
      </c>
      <c r="F41" s="2304">
        <v>49.785699999999999</v>
      </c>
      <c r="G41" s="2304"/>
      <c r="H41" s="2028">
        <v>40.855400000000003</v>
      </c>
      <c r="I41" s="2028">
        <v>51.007800000000003</v>
      </c>
      <c r="J41" s="2028">
        <v>48.138599999999997</v>
      </c>
      <c r="K41" s="2304">
        <v>54.5396</v>
      </c>
      <c r="L41" s="2304"/>
      <c r="M41" s="2028">
        <v>61.134399999999999</v>
      </c>
      <c r="N41" s="2028">
        <v>65.808800000000005</v>
      </c>
      <c r="O41" s="2028">
        <v>54.027700000000003</v>
      </c>
      <c r="P41" s="2305">
        <v>631.86850000000004</v>
      </c>
      <c r="Q41" s="2305"/>
    </row>
    <row r="42" spans="1:17" ht="10.5" customHeight="1" thickBot="1">
      <c r="A42" s="2024" t="s">
        <v>1457</v>
      </c>
      <c r="B42" s="2028">
        <v>26.165299999999998</v>
      </c>
      <c r="C42" s="2028">
        <v>24.970600000000001</v>
      </c>
      <c r="D42" s="2028">
        <v>23.8902</v>
      </c>
      <c r="E42" s="2028">
        <v>24.107900000000001</v>
      </c>
      <c r="F42" s="2304">
        <v>27.29</v>
      </c>
      <c r="G42" s="2304"/>
      <c r="H42" s="2028">
        <v>21.166799999999999</v>
      </c>
      <c r="I42" s="2028">
        <v>25.6997</v>
      </c>
      <c r="J42" s="2028">
        <v>25.203700000000001</v>
      </c>
      <c r="K42" s="2304">
        <v>24.287199999999999</v>
      </c>
      <c r="L42" s="2304"/>
      <c r="M42" s="2028">
        <v>26.593599999999999</v>
      </c>
      <c r="N42" s="2028">
        <v>21.661200000000001</v>
      </c>
      <c r="O42" s="2028">
        <v>20.919699999999999</v>
      </c>
      <c r="P42" s="2305">
        <v>291.95589999999999</v>
      </c>
      <c r="Q42" s="2305"/>
    </row>
    <row r="43" spans="1:17" ht="9" customHeight="1" thickBot="1">
      <c r="B43" s="2028">
        <v>27.697399999999998</v>
      </c>
      <c r="C43" s="2028">
        <v>25.114999999999998</v>
      </c>
      <c r="D43" s="2028">
        <v>23.999300000000002</v>
      </c>
      <c r="E43" s="2028">
        <v>23.0778</v>
      </c>
      <c r="F43" s="2304">
        <v>24.674299999999999</v>
      </c>
      <c r="G43" s="2304"/>
      <c r="H43" s="2028">
        <v>18.730499999999999</v>
      </c>
      <c r="I43" s="2028">
        <v>24.367000000000001</v>
      </c>
      <c r="J43" s="2028">
        <v>25.025500000000001</v>
      </c>
      <c r="K43" s="2304">
        <v>24.8018</v>
      </c>
      <c r="L43" s="2304"/>
      <c r="M43" s="2028">
        <v>25.968800000000002</v>
      </c>
      <c r="N43" s="2028">
        <v>26.2941</v>
      </c>
      <c r="O43" s="2028">
        <v>20.846800000000002</v>
      </c>
      <c r="P43" s="2305">
        <v>290.59829999999999</v>
      </c>
      <c r="Q43" s="2305"/>
    </row>
    <row r="44" spans="1:17" ht="11.25" customHeight="1">
      <c r="A44" s="2303" t="s">
        <v>1497</v>
      </c>
      <c r="B44" s="2303"/>
      <c r="C44" s="2303"/>
      <c r="D44" s="2303"/>
      <c r="E44" s="2303"/>
      <c r="F44" s="2303"/>
      <c r="G44" s="2303"/>
      <c r="H44" s="2303"/>
      <c r="I44" s="2303"/>
      <c r="J44" s="2303"/>
      <c r="K44" s="2303"/>
      <c r="L44" s="2303"/>
      <c r="M44" s="2303"/>
      <c r="N44" s="2303"/>
      <c r="O44" s="2303"/>
      <c r="P44" s="2303"/>
      <c r="Q44" s="2303"/>
    </row>
    <row r="45" spans="1:17" ht="9" customHeight="1" thickBot="1">
      <c r="A45" s="2024" t="s">
        <v>1194</v>
      </c>
      <c r="B45" s="2028">
        <v>173.28389999999999</v>
      </c>
      <c r="C45" s="2028">
        <v>167.93809999999999</v>
      </c>
      <c r="D45" s="2028">
        <v>160.01939999999999</v>
      </c>
      <c r="E45" s="2028">
        <v>179.7441</v>
      </c>
      <c r="F45" s="2304">
        <v>219.25389999999999</v>
      </c>
      <c r="G45" s="2304"/>
      <c r="H45" s="2028">
        <v>242.06399999999999</v>
      </c>
      <c r="I45" s="2028">
        <v>260.7912</v>
      </c>
      <c r="J45" s="2028">
        <v>241.7431</v>
      </c>
      <c r="K45" s="2304">
        <v>251.9853</v>
      </c>
      <c r="L45" s="2304"/>
      <c r="M45" s="2028">
        <v>249.4597</v>
      </c>
      <c r="N45" s="2028">
        <v>222.93459999999999</v>
      </c>
      <c r="O45" s="2028">
        <v>179.1542</v>
      </c>
      <c r="P45" s="2305">
        <v>2548.3715000000002</v>
      </c>
      <c r="Q45" s="2305"/>
    </row>
    <row r="46" spans="1:17" ht="9" customHeight="1" thickBot="1">
      <c r="B46" s="2028">
        <v>181.6413</v>
      </c>
      <c r="C46" s="2028">
        <v>148.14519999999999</v>
      </c>
      <c r="D46" s="2028">
        <v>137.58590000000001</v>
      </c>
      <c r="E46" s="2028">
        <v>143.38290000000001</v>
      </c>
      <c r="F46" s="2304">
        <v>194.86420000000001</v>
      </c>
      <c r="G46" s="2304"/>
      <c r="H46" s="2028">
        <v>245.16499999999999</v>
      </c>
      <c r="I46" s="2028">
        <v>286.70609999999999</v>
      </c>
      <c r="J46" s="2028">
        <v>282.24279999999999</v>
      </c>
      <c r="K46" s="2304">
        <v>295.6397</v>
      </c>
      <c r="L46" s="2304"/>
      <c r="M46" s="2028">
        <v>269.6454</v>
      </c>
      <c r="N46" s="2028">
        <v>252.476</v>
      </c>
      <c r="O46" s="2028">
        <v>221.55680000000001</v>
      </c>
      <c r="P46" s="2305">
        <v>2659.0513000000001</v>
      </c>
      <c r="Q46" s="2305"/>
    </row>
    <row r="47" spans="1:17" ht="10.5" customHeight="1" thickBot="1">
      <c r="A47" s="2024" t="s">
        <v>1457</v>
      </c>
      <c r="B47" s="2028">
        <v>154.23400000000001</v>
      </c>
      <c r="C47" s="2028">
        <v>153.15559999999999</v>
      </c>
      <c r="D47" s="2028">
        <v>149.5497</v>
      </c>
      <c r="E47" s="2028">
        <v>170.27610000000001</v>
      </c>
      <c r="F47" s="2304">
        <v>204.661</v>
      </c>
      <c r="G47" s="2304"/>
      <c r="H47" s="2028">
        <v>224.4495</v>
      </c>
      <c r="I47" s="2028">
        <v>240.9462</v>
      </c>
      <c r="J47" s="2028">
        <v>222.71430000000001</v>
      </c>
      <c r="K47" s="2304">
        <v>235.76560000000001</v>
      </c>
      <c r="L47" s="2304"/>
      <c r="M47" s="2028">
        <v>232.12899999999999</v>
      </c>
      <c r="N47" s="2028">
        <v>199.35679999999999</v>
      </c>
      <c r="O47" s="2028">
        <v>158.46960000000001</v>
      </c>
      <c r="P47" s="2305">
        <v>2345.7073999999998</v>
      </c>
      <c r="Q47" s="2305"/>
    </row>
    <row r="48" spans="1:17" ht="9" customHeight="1" thickBot="1">
      <c r="B48" s="2028">
        <v>159.09030000000001</v>
      </c>
      <c r="C48" s="2028">
        <v>132.23099999999999</v>
      </c>
      <c r="D48" s="2028">
        <v>127.9348</v>
      </c>
      <c r="E48" s="2028">
        <v>134.9579</v>
      </c>
      <c r="F48" s="2304">
        <v>183.90430000000001</v>
      </c>
      <c r="G48" s="2304"/>
      <c r="H48" s="2028">
        <v>228.95859999999999</v>
      </c>
      <c r="I48" s="2028">
        <v>265.27749999999997</v>
      </c>
      <c r="J48" s="2028">
        <v>260.05290000000002</v>
      </c>
      <c r="K48" s="2304">
        <v>272.88040000000001</v>
      </c>
      <c r="L48" s="2304"/>
      <c r="M48" s="2028">
        <v>248.84219999999999</v>
      </c>
      <c r="N48" s="2028">
        <v>227.1807</v>
      </c>
      <c r="O48" s="2028">
        <v>193.02940000000001</v>
      </c>
      <c r="P48" s="2305">
        <v>2434.34</v>
      </c>
      <c r="Q48" s="2305"/>
    </row>
    <row r="49" spans="1:17" ht="11.25" customHeight="1">
      <c r="A49" s="2303" t="s">
        <v>1498</v>
      </c>
      <c r="B49" s="2303"/>
      <c r="C49" s="2303"/>
      <c r="D49" s="2303"/>
      <c r="E49" s="2303"/>
      <c r="F49" s="2303"/>
      <c r="G49" s="2303"/>
      <c r="H49" s="2303"/>
      <c r="I49" s="2303"/>
      <c r="J49" s="2303"/>
      <c r="K49" s="2303"/>
      <c r="L49" s="2303"/>
      <c r="M49" s="2303"/>
      <c r="N49" s="2303"/>
      <c r="O49" s="2303"/>
      <c r="P49" s="2303"/>
      <c r="Q49" s="2303"/>
    </row>
    <row r="50" spans="1:17" ht="9" customHeight="1" thickBot="1">
      <c r="A50" s="2024" t="s">
        <v>1194</v>
      </c>
      <c r="B50" s="2028">
        <v>112.07810000000001</v>
      </c>
      <c r="C50" s="2028">
        <v>122.0021</v>
      </c>
      <c r="D50" s="2028">
        <v>118.38849999999999</v>
      </c>
      <c r="E50" s="2028">
        <v>140.28890000000001</v>
      </c>
      <c r="F50" s="2304">
        <v>150.18809999999999</v>
      </c>
      <c r="G50" s="2304"/>
      <c r="H50" s="2028">
        <v>123.19759999999999</v>
      </c>
      <c r="I50" s="2028">
        <v>164.8809</v>
      </c>
      <c r="J50" s="2028">
        <v>147.679</v>
      </c>
      <c r="K50" s="2304">
        <v>154.6781</v>
      </c>
      <c r="L50" s="2304"/>
      <c r="M50" s="2028">
        <v>140.72919999999999</v>
      </c>
      <c r="N50" s="2028">
        <v>136.18270000000001</v>
      </c>
      <c r="O50" s="2028">
        <v>130.8922</v>
      </c>
      <c r="P50" s="2305">
        <v>1641.1854000000001</v>
      </c>
      <c r="Q50" s="2305"/>
    </row>
    <row r="51" spans="1:17" ht="9" customHeight="1" thickBot="1">
      <c r="B51" s="2028">
        <v>148.4034</v>
      </c>
      <c r="C51" s="2028">
        <v>118.07769999999999</v>
      </c>
      <c r="D51" s="2028">
        <v>132.85329999999999</v>
      </c>
      <c r="E51" s="2028">
        <v>147.11070000000001</v>
      </c>
      <c r="F51" s="2304">
        <v>157.97280000000001</v>
      </c>
      <c r="G51" s="2304"/>
      <c r="H51" s="2028">
        <v>155.30779999999999</v>
      </c>
      <c r="I51" s="2028">
        <v>178.84870000000001</v>
      </c>
      <c r="J51" s="2028">
        <v>171.11340000000001</v>
      </c>
      <c r="K51" s="2304">
        <v>181.334</v>
      </c>
      <c r="L51" s="2304"/>
      <c r="M51" s="2028">
        <v>163.81</v>
      </c>
      <c r="N51" s="2028">
        <v>155.85650000000001</v>
      </c>
      <c r="O51" s="2028">
        <v>154.1464</v>
      </c>
      <c r="P51" s="2305">
        <v>1864.8347000000001</v>
      </c>
      <c r="Q51" s="2305"/>
    </row>
    <row r="52" spans="1:17" ht="10.5" customHeight="1" thickBot="1">
      <c r="A52" s="2024" t="s">
        <v>1457</v>
      </c>
      <c r="B52" s="2028">
        <v>89.852000000000004</v>
      </c>
      <c r="C52" s="2028">
        <v>98.304000000000002</v>
      </c>
      <c r="D52" s="2028">
        <v>93.388300000000001</v>
      </c>
      <c r="E52" s="2028">
        <v>108.08369999999999</v>
      </c>
      <c r="F52" s="2304">
        <v>115.3177</v>
      </c>
      <c r="G52" s="2304"/>
      <c r="H52" s="2028">
        <v>95.333500000000001</v>
      </c>
      <c r="I52" s="2028">
        <v>125.7313</v>
      </c>
      <c r="J52" s="2028">
        <v>110.315</v>
      </c>
      <c r="K52" s="2304">
        <v>124.9999</v>
      </c>
      <c r="L52" s="2304"/>
      <c r="M52" s="2028">
        <v>110.8925</v>
      </c>
      <c r="N52" s="2028">
        <v>108.30070000000001</v>
      </c>
      <c r="O52" s="2028">
        <v>106.3807</v>
      </c>
      <c r="P52" s="2305">
        <v>1286.8993</v>
      </c>
      <c r="Q52" s="2305"/>
    </row>
    <row r="53" spans="1:17" ht="9" customHeight="1" thickBot="1">
      <c r="B53" s="2028">
        <v>124.50700000000001</v>
      </c>
      <c r="C53" s="2028">
        <v>95.558899999999994</v>
      </c>
      <c r="D53" s="2028">
        <v>105.9563</v>
      </c>
      <c r="E53" s="2028">
        <v>112.0574</v>
      </c>
      <c r="F53" s="2304">
        <v>121.1588</v>
      </c>
      <c r="G53" s="2304"/>
      <c r="H53" s="2028">
        <v>120.6931</v>
      </c>
      <c r="I53" s="2028">
        <v>135.80959999999999</v>
      </c>
      <c r="J53" s="2028">
        <v>135.2807</v>
      </c>
      <c r="K53" s="2304">
        <v>140.90170000000001</v>
      </c>
      <c r="L53" s="2304"/>
      <c r="M53" s="2028">
        <v>129.10230000000001</v>
      </c>
      <c r="N53" s="2028">
        <v>125.02800000000001</v>
      </c>
      <c r="O53" s="2028">
        <v>125.06229999999999</v>
      </c>
      <c r="P53" s="2305">
        <v>1471.1161</v>
      </c>
      <c r="Q53" s="2305"/>
    </row>
    <row r="54" spans="1:17" ht="11.25" customHeight="1">
      <c r="A54" s="2303" t="s">
        <v>1466</v>
      </c>
      <c r="B54" s="2303"/>
      <c r="C54" s="2303"/>
      <c r="D54" s="2303"/>
      <c r="E54" s="2303"/>
      <c r="F54" s="2303"/>
      <c r="G54" s="2303"/>
      <c r="H54" s="2303"/>
      <c r="I54" s="2303"/>
      <c r="J54" s="2303"/>
      <c r="K54" s="2303"/>
      <c r="L54" s="2303"/>
      <c r="M54" s="2303"/>
      <c r="N54" s="2303"/>
      <c r="O54" s="2303"/>
      <c r="P54" s="2303"/>
      <c r="Q54" s="2303"/>
    </row>
    <row r="55" spans="1:17" ht="9" customHeight="1" thickBot="1">
      <c r="A55" s="2024" t="s">
        <v>1194</v>
      </c>
      <c r="B55" s="2028">
        <v>44.207251999999997</v>
      </c>
      <c r="C55" s="2028">
        <v>57.984479999999998</v>
      </c>
      <c r="D55" s="2028">
        <v>55.839779999999998</v>
      </c>
      <c r="E55" s="2028">
        <v>41.712912000000003</v>
      </c>
      <c r="F55" s="2304">
        <v>44.322823999999997</v>
      </c>
      <c r="G55" s="2304"/>
      <c r="H55" s="2028">
        <v>32.639276000000002</v>
      </c>
      <c r="I55" s="2028">
        <v>41.775328000000002</v>
      </c>
      <c r="J55" s="2028">
        <v>34.384872000000001</v>
      </c>
      <c r="K55" s="2304">
        <v>37.867311999999998</v>
      </c>
      <c r="L55" s="2304"/>
      <c r="M55" s="2028">
        <v>41.104703999999998</v>
      </c>
      <c r="N55" s="2028">
        <v>42.044640000000001</v>
      </c>
      <c r="O55" s="2028">
        <v>42.493335999999999</v>
      </c>
      <c r="P55" s="2305">
        <v>516.37671599999999</v>
      </c>
      <c r="Q55" s="2305"/>
    </row>
    <row r="56" spans="1:17" ht="9" customHeight="1" thickBot="1">
      <c r="B56" s="2028">
        <v>43.203735999999999</v>
      </c>
      <c r="C56" s="2028">
        <v>40.634276</v>
      </c>
      <c r="D56" s="2028">
        <v>37.938324000000001</v>
      </c>
      <c r="E56" s="2028">
        <v>30.998988000000001</v>
      </c>
      <c r="F56" s="2304">
        <v>45.748460000000001</v>
      </c>
      <c r="G56" s="2304"/>
      <c r="H56" s="2028">
        <v>30.592652000000001</v>
      </c>
      <c r="I56" s="2028">
        <v>41.177256</v>
      </c>
      <c r="J56" s="2028">
        <v>37.072088000000001</v>
      </c>
      <c r="K56" s="2304">
        <v>42.037891999999999</v>
      </c>
      <c r="L56" s="2304"/>
      <c r="M56" s="2028">
        <v>42.774636000000001</v>
      </c>
      <c r="N56" s="2028">
        <v>37.600596000000003</v>
      </c>
      <c r="O56" s="2028">
        <v>37.551887999999998</v>
      </c>
      <c r="P56" s="2305">
        <v>467.33079199999997</v>
      </c>
      <c r="Q56" s="2305"/>
    </row>
    <row r="57" spans="1:17" ht="10.5" customHeight="1" thickBot="1">
      <c r="A57" s="2024" t="s">
        <v>1457</v>
      </c>
      <c r="B57" s="2028">
        <v>38.482123999999999</v>
      </c>
      <c r="C57" s="2028">
        <v>53.097287999999999</v>
      </c>
      <c r="D57" s="2028">
        <v>50.315415999999999</v>
      </c>
      <c r="E57" s="2028">
        <v>31.813071999999998</v>
      </c>
      <c r="F57" s="2304">
        <v>37.100496</v>
      </c>
      <c r="G57" s="2304"/>
      <c r="H57" s="2028">
        <v>26.508099999999999</v>
      </c>
      <c r="I57" s="2028">
        <v>35.025815999999999</v>
      </c>
      <c r="J57" s="2028">
        <v>29.817115999999999</v>
      </c>
      <c r="K57" s="2304">
        <v>32.985052000000003</v>
      </c>
      <c r="L57" s="2304"/>
      <c r="M57" s="2028">
        <v>34.511740000000003</v>
      </c>
      <c r="N57" s="2028">
        <v>33.332495999999999</v>
      </c>
      <c r="O57" s="2028">
        <v>35.184863999999997</v>
      </c>
      <c r="P57" s="2305">
        <v>438.17358000000002</v>
      </c>
      <c r="Q57" s="2305"/>
    </row>
    <row r="58" spans="1:17" ht="9" customHeight="1" thickBot="1">
      <c r="B58" s="2028">
        <v>36.027768000000002</v>
      </c>
      <c r="C58" s="2028">
        <v>35.195692000000001</v>
      </c>
      <c r="D58" s="2028">
        <v>33.767071999999999</v>
      </c>
      <c r="E58" s="2028">
        <v>26.865752000000001</v>
      </c>
      <c r="F58" s="2304">
        <v>41.504536000000002</v>
      </c>
      <c r="G58" s="2304"/>
      <c r="H58" s="2028">
        <v>26.248571999999999</v>
      </c>
      <c r="I58" s="2028">
        <v>36.632164000000003</v>
      </c>
      <c r="J58" s="2028">
        <v>33.202660000000002</v>
      </c>
      <c r="K58" s="2304">
        <v>35.239108000000002</v>
      </c>
      <c r="L58" s="2304"/>
      <c r="M58" s="2028">
        <v>35.830668000000003</v>
      </c>
      <c r="N58" s="2028">
        <v>32.313431999999999</v>
      </c>
      <c r="O58" s="2028">
        <v>31.350088</v>
      </c>
      <c r="P58" s="2305">
        <v>404.17751199999998</v>
      </c>
      <c r="Q58" s="2305"/>
    </row>
    <row r="59" spans="1:17" ht="11.25" customHeight="1">
      <c r="A59" s="2303" t="s">
        <v>1499</v>
      </c>
      <c r="B59" s="2303"/>
      <c r="C59" s="2303"/>
      <c r="D59" s="2303"/>
      <c r="E59" s="2303"/>
      <c r="F59" s="2303"/>
      <c r="G59" s="2303"/>
      <c r="H59" s="2303"/>
      <c r="I59" s="2303"/>
      <c r="J59" s="2303"/>
      <c r="K59" s="2303"/>
      <c r="L59" s="2303"/>
      <c r="M59" s="2303"/>
      <c r="N59" s="2303"/>
      <c r="O59" s="2303"/>
      <c r="P59" s="2303"/>
      <c r="Q59" s="2303"/>
    </row>
    <row r="60" spans="1:17" ht="9" customHeight="1" thickBot="1">
      <c r="A60" s="2024" t="s">
        <v>1194</v>
      </c>
      <c r="B60" s="2028">
        <v>574.97720000000004</v>
      </c>
      <c r="C60" s="2028">
        <v>1075.6077</v>
      </c>
      <c r="D60" s="2028">
        <v>798.16160000000002</v>
      </c>
      <c r="E60" s="2028">
        <v>953.57439999999997</v>
      </c>
      <c r="F60" s="2304">
        <v>907.76940000000002</v>
      </c>
      <c r="G60" s="2304"/>
      <c r="H60" s="2028">
        <v>933.16830000000004</v>
      </c>
      <c r="I60" s="2028">
        <v>1031.3905999999999</v>
      </c>
      <c r="J60" s="2028">
        <v>973.62630000000001</v>
      </c>
      <c r="K60" s="2304">
        <v>913.32240000000002</v>
      </c>
      <c r="L60" s="2304"/>
      <c r="M60" s="2028">
        <v>795.7962</v>
      </c>
      <c r="N60" s="2028">
        <v>683.17619999999999</v>
      </c>
      <c r="O60" s="2028">
        <v>669.39409999999998</v>
      </c>
      <c r="P60" s="2305">
        <v>10309.964400000001</v>
      </c>
      <c r="Q60" s="2305"/>
    </row>
    <row r="61" spans="1:17" ht="9" customHeight="1" thickBot="1">
      <c r="B61" s="2028">
        <v>726.73800000000006</v>
      </c>
      <c r="C61" s="2028">
        <v>1001.9838</v>
      </c>
      <c r="D61" s="2028">
        <v>891.46879999999999</v>
      </c>
      <c r="E61" s="2028">
        <v>958.71040000000005</v>
      </c>
      <c r="F61" s="2304">
        <v>876.87940000000003</v>
      </c>
      <c r="G61" s="2304"/>
      <c r="H61" s="2028">
        <v>817.5829</v>
      </c>
      <c r="I61" s="2028">
        <v>852.2079</v>
      </c>
      <c r="J61" s="2028">
        <v>616.60799999999995</v>
      </c>
      <c r="K61" s="2304">
        <v>801.08029999999997</v>
      </c>
      <c r="L61" s="2304"/>
      <c r="M61" s="2028">
        <v>836.55880000000002</v>
      </c>
      <c r="N61" s="2028">
        <v>925.13620000000003</v>
      </c>
      <c r="O61" s="2028">
        <v>775.64</v>
      </c>
      <c r="P61" s="2305">
        <v>10080.594499999999</v>
      </c>
      <c r="Q61" s="2305"/>
    </row>
    <row r="62" spans="1:17" ht="10.5" customHeight="1" thickBot="1">
      <c r="A62" s="2024" t="s">
        <v>1457</v>
      </c>
      <c r="B62" s="2028">
        <v>247.59899999999999</v>
      </c>
      <c r="C62" s="2028">
        <v>563.27499999999998</v>
      </c>
      <c r="D62" s="2028">
        <v>428.74090000000001</v>
      </c>
      <c r="E62" s="2028">
        <v>368.89150000000001</v>
      </c>
      <c r="F62" s="2304">
        <v>447.27280000000002</v>
      </c>
      <c r="G62" s="2304"/>
      <c r="H62" s="2028">
        <v>411.84519999999998</v>
      </c>
      <c r="I62" s="2028">
        <v>435.13420000000002</v>
      </c>
      <c r="J62" s="2028">
        <v>439.07440000000003</v>
      </c>
      <c r="K62" s="2304">
        <v>349.62360000000001</v>
      </c>
      <c r="L62" s="2304"/>
      <c r="M62" s="2028">
        <v>367.85140000000001</v>
      </c>
      <c r="N62" s="2028">
        <v>245.40110000000001</v>
      </c>
      <c r="O62" s="2028">
        <v>185.24700000000001</v>
      </c>
      <c r="P62" s="2305">
        <v>4489.9561000000003</v>
      </c>
      <c r="Q62" s="2305"/>
    </row>
    <row r="63" spans="1:17" ht="9" customHeight="1" thickBot="1">
      <c r="B63" s="2028">
        <v>202.29490000000001</v>
      </c>
      <c r="C63" s="2028">
        <v>370.71879999999999</v>
      </c>
      <c r="D63" s="2028">
        <v>408.33190000000002</v>
      </c>
      <c r="E63" s="2028">
        <v>275.68099999999998</v>
      </c>
      <c r="F63" s="2304">
        <v>320.26670000000001</v>
      </c>
      <c r="G63" s="2304"/>
      <c r="H63" s="2028">
        <v>239.66909999999999</v>
      </c>
      <c r="I63" s="2028">
        <v>229.27590000000001</v>
      </c>
      <c r="J63" s="2028">
        <v>161.4058</v>
      </c>
      <c r="K63" s="2304">
        <v>227.45500000000001</v>
      </c>
      <c r="L63" s="2304"/>
      <c r="M63" s="2028">
        <v>195.9025</v>
      </c>
      <c r="N63" s="2028">
        <v>229.77440000000001</v>
      </c>
      <c r="O63" s="2028">
        <v>208.25489999999999</v>
      </c>
      <c r="P63" s="2305">
        <v>3069.0309000000002</v>
      </c>
      <c r="Q63" s="2305"/>
    </row>
    <row r="64" spans="1:17" ht="11.25" customHeight="1">
      <c r="A64" s="2303" t="s">
        <v>1500</v>
      </c>
      <c r="B64" s="2303"/>
      <c r="C64" s="2303"/>
      <c r="D64" s="2303"/>
      <c r="E64" s="2303"/>
      <c r="F64" s="2303"/>
      <c r="G64" s="2303"/>
      <c r="H64" s="2303"/>
      <c r="I64" s="2303"/>
      <c r="J64" s="2303"/>
      <c r="K64" s="2303"/>
      <c r="L64" s="2303"/>
      <c r="M64" s="2303"/>
      <c r="N64" s="2303"/>
      <c r="O64" s="2303"/>
      <c r="P64" s="2303"/>
      <c r="Q64" s="2303"/>
    </row>
    <row r="65" spans="1:17" ht="9" customHeight="1" thickBot="1">
      <c r="A65" s="2024" t="s">
        <v>1194</v>
      </c>
      <c r="B65" s="2028">
        <v>126.1276</v>
      </c>
      <c r="C65" s="2028">
        <v>154.06219999999999</v>
      </c>
      <c r="D65" s="2028">
        <v>168.6677</v>
      </c>
      <c r="E65" s="2028">
        <v>150.93780000000001</v>
      </c>
      <c r="F65" s="2304">
        <v>149.0119</v>
      </c>
      <c r="G65" s="2304"/>
      <c r="H65" s="2028">
        <v>144.09129999999999</v>
      </c>
      <c r="I65" s="2028">
        <v>194.4025</v>
      </c>
      <c r="J65" s="2028">
        <v>148.64959999999999</v>
      </c>
      <c r="K65" s="2304">
        <v>136.85050000000001</v>
      </c>
      <c r="L65" s="2304"/>
      <c r="M65" s="2028">
        <v>163.13890000000001</v>
      </c>
      <c r="N65" s="2028">
        <v>125.45010000000001</v>
      </c>
      <c r="O65" s="2028">
        <v>147.51509999999999</v>
      </c>
      <c r="P65" s="2306">
        <v>1808.9051999999999</v>
      </c>
      <c r="Q65" s="2306"/>
    </row>
    <row r="66" spans="1:17" ht="9" customHeight="1" thickBot="1">
      <c r="B66" s="2028">
        <v>139.19049999999999</v>
      </c>
      <c r="C66" s="2028">
        <v>155.416</v>
      </c>
      <c r="D66" s="2028">
        <v>184.10749999999999</v>
      </c>
      <c r="E66" s="2028">
        <v>129.7002</v>
      </c>
      <c r="F66" s="2304">
        <v>144.27449999999999</v>
      </c>
      <c r="G66" s="2304"/>
      <c r="H66" s="2028">
        <v>119.9318</v>
      </c>
      <c r="I66" s="2028">
        <v>129.5676</v>
      </c>
      <c r="J66" s="2028">
        <v>125.7831</v>
      </c>
      <c r="K66" s="2304">
        <v>139.26499999999999</v>
      </c>
      <c r="L66" s="2304"/>
      <c r="M66" s="2028">
        <v>117.2504</v>
      </c>
      <c r="N66" s="2028">
        <v>153.40889999999999</v>
      </c>
      <c r="O66" s="2028">
        <v>137.08709999999999</v>
      </c>
      <c r="P66" s="2306">
        <v>1674.9826</v>
      </c>
      <c r="Q66" s="2306"/>
    </row>
    <row r="67" spans="1:17" ht="10.5" customHeight="1" thickBot="1">
      <c r="A67" s="2024" t="s">
        <v>1457</v>
      </c>
      <c r="B67" s="2028">
        <v>106.6741</v>
      </c>
      <c r="C67" s="2028">
        <v>113.26990000000001</v>
      </c>
      <c r="D67" s="2028">
        <v>119.0321</v>
      </c>
      <c r="E67" s="2028">
        <v>97.479600000000005</v>
      </c>
      <c r="F67" s="2304">
        <v>108.2855</v>
      </c>
      <c r="G67" s="2304"/>
      <c r="H67" s="2028">
        <v>114.4706</v>
      </c>
      <c r="I67" s="2028">
        <v>129.74160000000001</v>
      </c>
      <c r="J67" s="2028">
        <v>107.446</v>
      </c>
      <c r="K67" s="2304">
        <v>106.8904</v>
      </c>
      <c r="L67" s="2304"/>
      <c r="M67" s="2028">
        <v>112.67359999999999</v>
      </c>
      <c r="N67" s="2028">
        <v>101.5107</v>
      </c>
      <c r="O67" s="2028">
        <v>94.334000000000003</v>
      </c>
      <c r="P67" s="2305">
        <v>1311.8081</v>
      </c>
      <c r="Q67" s="2305"/>
    </row>
    <row r="68" spans="1:17" ht="9" customHeight="1" thickBot="1">
      <c r="B68" s="2028">
        <v>102.02679999999999</v>
      </c>
      <c r="C68" s="2028">
        <v>103.86369999999999</v>
      </c>
      <c r="D68" s="2028">
        <v>108.23309999999999</v>
      </c>
      <c r="E68" s="2028">
        <v>96.364800000000002</v>
      </c>
      <c r="F68" s="2304">
        <v>99.147499999999994</v>
      </c>
      <c r="G68" s="2304"/>
      <c r="H68" s="2028">
        <v>84.600200000000001</v>
      </c>
      <c r="I68" s="2028">
        <v>98.111500000000007</v>
      </c>
      <c r="J68" s="2028">
        <v>104.3631</v>
      </c>
      <c r="K68" s="2304">
        <v>95.581599999999995</v>
      </c>
      <c r="L68" s="2304"/>
      <c r="M68" s="2028">
        <v>93.020099999999999</v>
      </c>
      <c r="N68" s="2028">
        <v>106.3866</v>
      </c>
      <c r="O68" s="2028">
        <v>101.2449</v>
      </c>
      <c r="P68" s="2305">
        <v>1192.9439</v>
      </c>
      <c r="Q68" s="2305"/>
    </row>
    <row r="69" spans="1:17" ht="9" customHeight="1">
      <c r="A69" s="2307" t="s">
        <v>1468</v>
      </c>
      <c r="B69" s="2307"/>
      <c r="C69" s="2307"/>
      <c r="D69" s="2307"/>
      <c r="E69" s="2307"/>
      <c r="F69" s="2307"/>
      <c r="G69" s="2307"/>
      <c r="H69" s="2307"/>
      <c r="I69" s="2307"/>
      <c r="J69" s="2307"/>
      <c r="K69" s="2307"/>
      <c r="L69" s="2307"/>
      <c r="M69" s="2307"/>
      <c r="N69" s="2307"/>
      <c r="O69" s="2307"/>
      <c r="P69" s="2307"/>
      <c r="Q69" s="2307"/>
    </row>
    <row r="70" spans="1:17" ht="10.5" customHeight="1">
      <c r="A70" s="2119" t="s">
        <v>1264</v>
      </c>
      <c r="G70" s="2308" t="s">
        <v>1470</v>
      </c>
      <c r="H70" s="2308"/>
      <c r="I70" s="2308"/>
      <c r="J70" s="2308"/>
      <c r="K70" s="2308"/>
      <c r="L70" s="2309" t="s">
        <v>803</v>
      </c>
      <c r="M70" s="2309"/>
      <c r="N70" s="2309"/>
      <c r="O70" s="2309"/>
      <c r="P70" s="2309"/>
      <c r="Q70" s="2309"/>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0" location="'Inhaltsverzeichnis '!A1" display="Zurück zum Inhaltsverzeichnis" xr:uid="{E9949579-729C-4B33-81E8-B107C8423E88}"/>
  </hyperlinks>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9859F-E39F-4DEB-ABFA-4D6A1F5F688E}">
  <sheetPr>
    <tabColor rgb="FFCD3363"/>
    <outlinePr summaryBelow="0"/>
  </sheetPr>
  <dimension ref="A1:Q67"/>
  <sheetViews>
    <sheetView showGridLines="0" workbookViewId="0">
      <selection sqref="A1:Q1"/>
    </sheetView>
  </sheetViews>
  <sheetFormatPr baseColWidth="10" defaultColWidth="8" defaultRowHeight="12.75"/>
  <cols>
    <col min="1" max="1" width="7.5" style="1989" customWidth="1"/>
    <col min="2" max="3" width="5.75" style="1989" customWidth="1"/>
    <col min="4" max="4" width="5.625" style="1989" customWidth="1"/>
    <col min="5" max="5" width="5.75" style="1989" customWidth="1"/>
    <col min="6" max="6" width="2.25" style="1989" customWidth="1"/>
    <col min="7" max="7" width="3.25" style="1989" customWidth="1"/>
    <col min="8" max="8" width="5.75" style="1989" customWidth="1"/>
    <col min="9" max="9" width="5.625" style="1989" customWidth="1"/>
    <col min="10" max="10" width="5.75" style="1989" customWidth="1"/>
    <col min="11" max="11" width="3" style="1989" customWidth="1"/>
    <col min="12" max="12" width="2.625" style="1989" customWidth="1"/>
    <col min="13" max="13" width="5.75" style="1989" customWidth="1"/>
    <col min="14" max="14" width="5.625" style="1989" customWidth="1"/>
    <col min="15" max="15" width="5.75" style="1989" customWidth="1"/>
    <col min="16" max="16" width="7" style="1989" customWidth="1"/>
    <col min="17" max="17" width="6" style="1989" customWidth="1"/>
    <col min="18" max="16384" width="8" style="1713"/>
  </cols>
  <sheetData>
    <row r="1" spans="1:17" ht="14.25" customHeight="1">
      <c r="A1" s="2283" t="s">
        <v>1485</v>
      </c>
      <c r="B1" s="2283"/>
      <c r="C1" s="2283"/>
      <c r="D1" s="2283"/>
      <c r="E1" s="2283"/>
      <c r="F1" s="2283"/>
      <c r="G1" s="2283"/>
      <c r="H1" s="2283"/>
      <c r="I1" s="2283"/>
      <c r="J1" s="2283"/>
      <c r="K1" s="2283"/>
      <c r="L1" s="2283"/>
      <c r="M1" s="2283"/>
      <c r="N1" s="2283"/>
      <c r="O1" s="2283"/>
      <c r="P1" s="2283"/>
      <c r="Q1" s="2283"/>
    </row>
    <row r="2" spans="1:17" ht="14.25" customHeight="1">
      <c r="A2" s="2041" t="s">
        <v>1596</v>
      </c>
      <c r="B2" s="2044"/>
      <c r="C2" s="2045"/>
      <c r="D2" s="2045"/>
      <c r="E2" s="2045"/>
      <c r="F2" s="2046"/>
      <c r="G2" s="2045"/>
      <c r="H2" s="2045"/>
      <c r="I2" s="2045"/>
      <c r="J2" s="2045"/>
      <c r="K2" s="2046"/>
      <c r="L2" s="2045"/>
      <c r="M2" s="2045"/>
      <c r="N2" s="2045"/>
      <c r="O2" s="2045"/>
      <c r="P2" s="2045"/>
      <c r="Q2" s="2045"/>
    </row>
    <row r="3" spans="1:17" ht="12" customHeight="1">
      <c r="A3" s="1990"/>
      <c r="B3" s="1990"/>
      <c r="C3" s="1991"/>
      <c r="D3" s="1991"/>
      <c r="E3" s="1991"/>
      <c r="F3" s="1992"/>
      <c r="G3" s="1991"/>
      <c r="H3" s="1991"/>
      <c r="I3" s="1991"/>
      <c r="J3" s="1991"/>
      <c r="K3" s="1992"/>
      <c r="L3" s="1991"/>
      <c r="M3" s="1991"/>
      <c r="N3" s="1991"/>
      <c r="O3" s="1991"/>
      <c r="P3" s="1993" t="s">
        <v>1447</v>
      </c>
      <c r="Q3" s="1994" t="s">
        <v>268</v>
      </c>
    </row>
    <row r="4" spans="1:17" ht="8.25" customHeight="1" thickBot="1">
      <c r="A4" s="1995"/>
      <c r="B4" s="2002" t="s">
        <v>268</v>
      </c>
      <c r="C4" s="1998" t="s">
        <v>607</v>
      </c>
      <c r="D4" s="1998" t="s">
        <v>608</v>
      </c>
      <c r="E4" s="1998" t="s">
        <v>681</v>
      </c>
      <c r="F4" s="2285" t="s">
        <v>682</v>
      </c>
      <c r="G4" s="2285"/>
      <c r="H4" s="1998" t="s">
        <v>1437</v>
      </c>
      <c r="I4" s="1998" t="s">
        <v>610</v>
      </c>
      <c r="J4" s="1998" t="s">
        <v>611</v>
      </c>
      <c r="K4" s="2285" t="s">
        <v>264</v>
      </c>
      <c r="L4" s="2285"/>
      <c r="M4" s="1998" t="s">
        <v>265</v>
      </c>
      <c r="N4" s="1998" t="s">
        <v>266</v>
      </c>
      <c r="O4" s="1998" t="s">
        <v>267</v>
      </c>
      <c r="P4" s="2002" t="s">
        <v>1448</v>
      </c>
      <c r="Q4" s="1998" t="s">
        <v>1449</v>
      </c>
    </row>
    <row r="5" spans="1:17" ht="8.25" customHeight="1" thickBot="1">
      <c r="A5" s="1999" t="s">
        <v>1450</v>
      </c>
      <c r="B5" s="1995"/>
      <c r="C5" s="2000"/>
      <c r="D5" s="2000"/>
      <c r="E5" s="2000"/>
      <c r="F5" s="2001"/>
      <c r="G5" s="2000"/>
      <c r="H5" s="2000"/>
      <c r="I5" s="2000"/>
      <c r="J5" s="2000"/>
      <c r="K5" s="2001"/>
      <c r="L5" s="2000"/>
      <c r="M5" s="2000"/>
      <c r="N5" s="2000"/>
      <c r="O5" s="2000"/>
      <c r="P5" s="2002" t="s">
        <v>1451</v>
      </c>
      <c r="Q5" s="1998" t="s">
        <v>267</v>
      </c>
    </row>
    <row r="6" spans="1:17" ht="9" customHeight="1" thickBot="1">
      <c r="A6" s="1995"/>
      <c r="B6" s="2284">
        <v>2023</v>
      </c>
      <c r="C6" s="2284"/>
      <c r="D6" s="2284"/>
      <c r="E6" s="2284"/>
      <c r="F6" s="2284"/>
      <c r="G6" s="2284"/>
      <c r="H6" s="2284"/>
      <c r="I6" s="2285" t="s">
        <v>1452</v>
      </c>
      <c r="J6" s="2285"/>
      <c r="K6" s="2285"/>
      <c r="L6" s="2285"/>
      <c r="M6" s="2285"/>
      <c r="N6" s="2285"/>
      <c r="O6" s="2285"/>
      <c r="P6" s="2284" t="s">
        <v>1594</v>
      </c>
      <c r="Q6" s="2284"/>
    </row>
    <row r="7" spans="1:17" ht="8.25" customHeight="1" thickBot="1">
      <c r="A7" s="1995"/>
      <c r="B7" s="2284" t="s">
        <v>1452</v>
      </c>
      <c r="C7" s="2284"/>
      <c r="D7" s="2284"/>
      <c r="E7" s="2284"/>
      <c r="F7" s="2284"/>
      <c r="G7" s="2284"/>
      <c r="H7" s="2284"/>
      <c r="I7" s="2285" t="s">
        <v>142</v>
      </c>
      <c r="J7" s="2285"/>
      <c r="K7" s="2285"/>
      <c r="L7" s="2285"/>
      <c r="M7" s="2285"/>
      <c r="N7" s="2285"/>
      <c r="O7" s="2285"/>
      <c r="P7" s="2284" t="s">
        <v>1453</v>
      </c>
      <c r="Q7" s="2284"/>
    </row>
    <row r="8" spans="1:17" ht="13.5" customHeight="1">
      <c r="A8" s="2283" t="s">
        <v>1471</v>
      </c>
      <c r="B8" s="2283"/>
      <c r="C8" s="2283"/>
      <c r="D8" s="2283"/>
      <c r="E8" s="2283"/>
      <c r="F8" s="2283"/>
      <c r="G8" s="2283"/>
      <c r="H8" s="2283"/>
      <c r="I8" s="2283"/>
      <c r="J8" s="2283"/>
      <c r="K8" s="2283"/>
      <c r="L8" s="2283"/>
      <c r="M8" s="2283"/>
      <c r="N8" s="2283"/>
      <c r="O8" s="2283"/>
      <c r="P8" s="2283"/>
      <c r="Q8" s="2283"/>
    </row>
    <row r="9" spans="1:17" ht="11.25" customHeight="1">
      <c r="A9" s="2280" t="s">
        <v>1501</v>
      </c>
      <c r="B9" s="2280"/>
      <c r="C9" s="2280"/>
      <c r="D9" s="2280"/>
      <c r="E9" s="2280"/>
      <c r="F9" s="2280"/>
      <c r="G9" s="2280"/>
      <c r="H9" s="2280"/>
      <c r="I9" s="2280"/>
      <c r="J9" s="2280"/>
      <c r="K9" s="2280"/>
      <c r="L9" s="2280"/>
      <c r="M9" s="2280"/>
      <c r="N9" s="2280"/>
      <c r="O9" s="2280"/>
      <c r="P9" s="2280"/>
      <c r="Q9" s="2280"/>
    </row>
    <row r="10" spans="1:17" ht="9" customHeight="1" thickBot="1">
      <c r="A10" s="2003" t="s">
        <v>1194</v>
      </c>
      <c r="B10" s="2007">
        <v>1.238</v>
      </c>
      <c r="C10" s="2007">
        <v>1.159</v>
      </c>
      <c r="D10" s="2007">
        <v>1.242</v>
      </c>
      <c r="E10" s="2007">
        <v>1.9630000000000001</v>
      </c>
      <c r="F10" s="2279">
        <v>1.4810000000000001</v>
      </c>
      <c r="G10" s="2279"/>
      <c r="H10" s="2007">
        <v>1.026</v>
      </c>
      <c r="I10" s="2007">
        <v>0.82099999999999995</v>
      </c>
      <c r="J10" s="2007">
        <v>0.77100000000000002</v>
      </c>
      <c r="K10" s="2279">
        <v>0.80700000000000005</v>
      </c>
      <c r="L10" s="2279"/>
      <c r="M10" s="2007">
        <v>0.60599999999999998</v>
      </c>
      <c r="N10" s="2007">
        <v>0.623</v>
      </c>
      <c r="O10" s="2007">
        <v>0.73</v>
      </c>
      <c r="P10" s="2277">
        <v>12.467000000000001</v>
      </c>
      <c r="Q10" s="2277"/>
    </row>
    <row r="11" spans="1:17" ht="9" customHeight="1" thickBot="1">
      <c r="B11" s="2007">
        <v>0.499</v>
      </c>
      <c r="C11" s="2007">
        <v>0.54800000000000004</v>
      </c>
      <c r="D11" s="2007">
        <v>0.79900000000000004</v>
      </c>
      <c r="E11" s="2007">
        <v>0.97699999999999998</v>
      </c>
      <c r="F11" s="2279">
        <v>1.5029999999999999</v>
      </c>
      <c r="G11" s="2279"/>
      <c r="H11" s="2007">
        <v>0.59</v>
      </c>
      <c r="I11" s="2007">
        <v>1.1839999999999999</v>
      </c>
      <c r="J11" s="2007">
        <v>0.92800000000000005</v>
      </c>
      <c r="K11" s="2279">
        <v>1.0369999999999999</v>
      </c>
      <c r="L11" s="2279"/>
      <c r="M11" s="2007">
        <v>0.90700000000000003</v>
      </c>
      <c r="N11" s="2007">
        <v>0.71399999999999997</v>
      </c>
      <c r="O11" s="2007">
        <v>0.51200000000000001</v>
      </c>
      <c r="P11" s="2277">
        <v>10.198</v>
      </c>
      <c r="Q11" s="2277"/>
    </row>
    <row r="12" spans="1:17" ht="10.5" customHeight="1" thickBot="1">
      <c r="A12" s="2003" t="s">
        <v>1457</v>
      </c>
      <c r="B12" s="2007">
        <v>1.238</v>
      </c>
      <c r="C12" s="2007">
        <v>1.159</v>
      </c>
      <c r="D12" s="2007">
        <v>1.242</v>
      </c>
      <c r="E12" s="2007">
        <v>1.9630000000000001</v>
      </c>
      <c r="F12" s="2279">
        <v>1.4810000000000001</v>
      </c>
      <c r="G12" s="2279"/>
      <c r="H12" s="2007">
        <v>0.97499999999999998</v>
      </c>
      <c r="I12" s="2007">
        <v>0.82099999999999995</v>
      </c>
      <c r="J12" s="2007">
        <v>0.77100000000000002</v>
      </c>
      <c r="K12" s="2279">
        <v>0.80700000000000005</v>
      </c>
      <c r="L12" s="2279"/>
      <c r="M12" s="2007">
        <v>0.60599999999999998</v>
      </c>
      <c r="N12" s="2007">
        <v>0.623</v>
      </c>
      <c r="O12" s="2007">
        <v>0.73</v>
      </c>
      <c r="P12" s="2277">
        <v>12.416</v>
      </c>
      <c r="Q12" s="2277"/>
    </row>
    <row r="13" spans="1:17" ht="9" customHeight="1" thickBot="1">
      <c r="B13" s="2007">
        <v>0.499</v>
      </c>
      <c r="C13" s="2007">
        <v>0.54800000000000004</v>
      </c>
      <c r="D13" s="2007">
        <v>0.79900000000000004</v>
      </c>
      <c r="E13" s="2007">
        <v>0.97499999999999998</v>
      </c>
      <c r="F13" s="2279">
        <v>1.5029999999999999</v>
      </c>
      <c r="G13" s="2279"/>
      <c r="H13" s="2007">
        <v>0.59</v>
      </c>
      <c r="I13" s="2007">
        <v>1.1839999999999999</v>
      </c>
      <c r="J13" s="2007">
        <v>0.92800000000000005</v>
      </c>
      <c r="K13" s="2279">
        <v>1.0369999999999999</v>
      </c>
      <c r="L13" s="2279"/>
      <c r="M13" s="2007">
        <v>0.90700000000000003</v>
      </c>
      <c r="N13" s="2007">
        <v>0.71399999999999997</v>
      </c>
      <c r="O13" s="2007">
        <v>0.50700000000000001</v>
      </c>
      <c r="P13" s="2277">
        <v>10.191000000000001</v>
      </c>
      <c r="Q13" s="2277"/>
    </row>
    <row r="14" spans="1:17" ht="10.5" customHeight="1">
      <c r="A14" s="2280" t="s">
        <v>1502</v>
      </c>
      <c r="B14" s="2280"/>
      <c r="C14" s="2280"/>
      <c r="D14" s="2280"/>
      <c r="E14" s="2280"/>
      <c r="F14" s="2280"/>
      <c r="G14" s="2280"/>
      <c r="H14" s="2280"/>
      <c r="I14" s="2280"/>
      <c r="J14" s="2280"/>
      <c r="K14" s="2280"/>
      <c r="L14" s="2280"/>
      <c r="M14" s="2280"/>
      <c r="N14" s="2280"/>
      <c r="O14" s="2280"/>
      <c r="P14" s="2280"/>
      <c r="Q14" s="2280"/>
    </row>
    <row r="15" spans="1:17" ht="9" customHeight="1" thickBot="1">
      <c r="A15" s="2003" t="s">
        <v>1194</v>
      </c>
      <c r="B15" s="2007">
        <v>23.5304</v>
      </c>
      <c r="C15" s="2007">
        <v>26.011600000000001</v>
      </c>
      <c r="D15" s="2007">
        <v>24.5579</v>
      </c>
      <c r="E15" s="2007">
        <v>28.168199999999999</v>
      </c>
      <c r="F15" s="2279">
        <v>29.337</v>
      </c>
      <c r="G15" s="2279"/>
      <c r="H15" s="2007">
        <v>27.7683</v>
      </c>
      <c r="I15" s="2007">
        <v>24.874400000000001</v>
      </c>
      <c r="J15" s="2007">
        <v>24.870200000000001</v>
      </c>
      <c r="K15" s="2279">
        <v>23.575199999999999</v>
      </c>
      <c r="L15" s="2279"/>
      <c r="M15" s="2007">
        <v>24.222300000000001</v>
      </c>
      <c r="N15" s="2007">
        <v>24.9451</v>
      </c>
      <c r="O15" s="2007">
        <v>22.589099999999998</v>
      </c>
      <c r="P15" s="2277">
        <v>304.44970000000001</v>
      </c>
      <c r="Q15" s="2277"/>
    </row>
    <row r="16" spans="1:17" ht="9" customHeight="1" thickBot="1">
      <c r="B16" s="2007">
        <v>23.512699999999999</v>
      </c>
      <c r="C16" s="2007">
        <v>21.119700000000002</v>
      </c>
      <c r="D16" s="2007">
        <v>23.643699999999999</v>
      </c>
      <c r="E16" s="2007">
        <v>27.011800000000001</v>
      </c>
      <c r="F16" s="2279">
        <v>26.122900000000001</v>
      </c>
      <c r="G16" s="2279"/>
      <c r="H16" s="2007">
        <v>28.378699999999998</v>
      </c>
      <c r="I16" s="2007">
        <v>29.680299999999999</v>
      </c>
      <c r="J16" s="2007">
        <v>27.295100000000001</v>
      </c>
      <c r="K16" s="2279">
        <v>30.0792</v>
      </c>
      <c r="L16" s="2279"/>
      <c r="M16" s="2007">
        <v>30.314699999999998</v>
      </c>
      <c r="N16" s="2007">
        <v>28.102499999999999</v>
      </c>
      <c r="O16" s="2007">
        <v>30.4039</v>
      </c>
      <c r="P16" s="2277">
        <v>325.66520000000003</v>
      </c>
      <c r="Q16" s="2277"/>
    </row>
    <row r="17" spans="1:17" ht="10.5" customHeight="1" thickBot="1">
      <c r="A17" s="2003" t="s">
        <v>1457</v>
      </c>
      <c r="B17" s="2007">
        <v>19.631799999999998</v>
      </c>
      <c r="C17" s="2007">
        <v>21.796600000000002</v>
      </c>
      <c r="D17" s="2007">
        <v>21.5871</v>
      </c>
      <c r="E17" s="2007">
        <v>23.784199999999998</v>
      </c>
      <c r="F17" s="2279">
        <v>25.5045</v>
      </c>
      <c r="G17" s="2279"/>
      <c r="H17" s="2007">
        <v>24.490100000000002</v>
      </c>
      <c r="I17" s="2007">
        <v>21.075700000000001</v>
      </c>
      <c r="J17" s="2007">
        <v>21.1069</v>
      </c>
      <c r="K17" s="2279">
        <v>20.920400000000001</v>
      </c>
      <c r="L17" s="2279"/>
      <c r="M17" s="2007">
        <v>19.9968</v>
      </c>
      <c r="N17" s="2007">
        <v>21.630400000000002</v>
      </c>
      <c r="O17" s="2007">
        <v>19.351700000000001</v>
      </c>
      <c r="P17" s="2277">
        <v>260.87619999999998</v>
      </c>
      <c r="Q17" s="2277"/>
    </row>
    <row r="18" spans="1:17" ht="9" customHeight="1" thickBot="1">
      <c r="B18" s="2007">
        <v>19.7424</v>
      </c>
      <c r="C18" s="2007">
        <v>17.582799999999999</v>
      </c>
      <c r="D18" s="2007">
        <v>20.844899999999999</v>
      </c>
      <c r="E18" s="2007">
        <v>22.403400000000001</v>
      </c>
      <c r="F18" s="2279">
        <v>21.728999999999999</v>
      </c>
      <c r="G18" s="2279"/>
      <c r="H18" s="2007">
        <v>24.773299999999999</v>
      </c>
      <c r="I18" s="2007">
        <v>25.288599999999999</v>
      </c>
      <c r="J18" s="2007">
        <v>23.956700000000001</v>
      </c>
      <c r="K18" s="2279">
        <v>27.026800000000001</v>
      </c>
      <c r="L18" s="2279"/>
      <c r="M18" s="2007">
        <v>25.840900000000001</v>
      </c>
      <c r="N18" s="2007">
        <v>24.441600000000001</v>
      </c>
      <c r="O18" s="2007">
        <v>26.0335</v>
      </c>
      <c r="P18" s="2277">
        <v>279.66390000000001</v>
      </c>
      <c r="Q18" s="2277"/>
    </row>
    <row r="19" spans="1:17" ht="10.5" customHeight="1">
      <c r="A19" s="2280" t="s">
        <v>1503</v>
      </c>
      <c r="B19" s="2280"/>
      <c r="C19" s="2280"/>
      <c r="D19" s="2280"/>
      <c r="E19" s="2280"/>
      <c r="F19" s="2280"/>
      <c r="G19" s="2280"/>
      <c r="H19" s="2280"/>
      <c r="I19" s="2280"/>
      <c r="J19" s="2280"/>
      <c r="K19" s="2280"/>
      <c r="L19" s="2280"/>
      <c r="M19" s="2280"/>
      <c r="N19" s="2280"/>
      <c r="O19" s="2280"/>
      <c r="P19" s="2280"/>
      <c r="Q19" s="2280"/>
    </row>
    <row r="20" spans="1:17" ht="9" customHeight="1" thickBot="1">
      <c r="A20" s="2003" t="s">
        <v>1194</v>
      </c>
      <c r="B20" s="2007">
        <v>1.3105</v>
      </c>
      <c r="C20" s="2007">
        <v>1.6004</v>
      </c>
      <c r="D20" s="2007">
        <v>1.6155999999999999</v>
      </c>
      <c r="E20" s="2007">
        <v>1.6879999999999999</v>
      </c>
      <c r="F20" s="2279">
        <v>1.7451000000000001</v>
      </c>
      <c r="G20" s="2279"/>
      <c r="H20" s="2007">
        <v>1.625</v>
      </c>
      <c r="I20" s="2007">
        <v>1.8141</v>
      </c>
      <c r="J20" s="2007">
        <v>1.4165000000000001</v>
      </c>
      <c r="K20" s="2279">
        <v>1.5085999999999999</v>
      </c>
      <c r="L20" s="2279"/>
      <c r="M20" s="2007">
        <v>1.9356</v>
      </c>
      <c r="N20" s="2007">
        <v>1.5424</v>
      </c>
      <c r="O20" s="2007">
        <v>1.6651</v>
      </c>
      <c r="P20" s="2277">
        <v>19.466899999999999</v>
      </c>
      <c r="Q20" s="2277"/>
    </row>
    <row r="21" spans="1:17" ht="9" customHeight="1" thickBot="1">
      <c r="B21" s="2007">
        <v>1.4645999999999999</v>
      </c>
      <c r="C21" s="2007">
        <v>1.4622999999999999</v>
      </c>
      <c r="D21" s="2007">
        <v>1.3564000000000001</v>
      </c>
      <c r="E21" s="2007">
        <v>1.6698999999999999</v>
      </c>
      <c r="F21" s="2279">
        <v>1.7636000000000001</v>
      </c>
      <c r="G21" s="2279"/>
      <c r="H21" s="2007">
        <v>1.3153999999999999</v>
      </c>
      <c r="I21" s="2007">
        <v>2.0495999999999999</v>
      </c>
      <c r="J21" s="2007">
        <v>1.6042000000000001</v>
      </c>
      <c r="K21" s="2279">
        <v>2.2637</v>
      </c>
      <c r="L21" s="2279"/>
      <c r="M21" s="2007">
        <v>1.5505</v>
      </c>
      <c r="N21" s="2007">
        <v>1.7956000000000001</v>
      </c>
      <c r="O21" s="2007">
        <v>1.7665</v>
      </c>
      <c r="P21" s="2277">
        <v>20.0623</v>
      </c>
      <c r="Q21" s="2277"/>
    </row>
    <row r="22" spans="1:17" ht="10.5" customHeight="1" thickBot="1">
      <c r="A22" s="2003" t="s">
        <v>1457</v>
      </c>
      <c r="B22" s="2007">
        <v>1.1972</v>
      </c>
      <c r="C22" s="2007">
        <v>1.3508</v>
      </c>
      <c r="D22" s="2007">
        <v>1.4261999999999999</v>
      </c>
      <c r="E22" s="2007">
        <v>1.5061</v>
      </c>
      <c r="F22" s="2279">
        <v>1.6069</v>
      </c>
      <c r="G22" s="2279"/>
      <c r="H22" s="2007">
        <v>1.3833</v>
      </c>
      <c r="I22" s="2007">
        <v>1.5928</v>
      </c>
      <c r="J22" s="2007">
        <v>1.3454999999999999</v>
      </c>
      <c r="K22" s="2279">
        <v>1.2851999999999999</v>
      </c>
      <c r="L22" s="2279"/>
      <c r="M22" s="2007">
        <v>1.6375</v>
      </c>
      <c r="N22" s="2007">
        <v>1.3614999999999999</v>
      </c>
      <c r="O22" s="2007">
        <v>1.4842</v>
      </c>
      <c r="P22" s="2277">
        <v>17.177199999999999</v>
      </c>
      <c r="Q22" s="2277"/>
    </row>
    <row r="23" spans="1:17" ht="9" customHeight="1" thickBot="1">
      <c r="B23" s="2007">
        <v>1.2559</v>
      </c>
      <c r="C23" s="2007">
        <v>1.2666999999999999</v>
      </c>
      <c r="D23" s="2007">
        <v>1.1839</v>
      </c>
      <c r="E23" s="2007">
        <v>1.4084000000000001</v>
      </c>
      <c r="F23" s="2279">
        <v>1.5293000000000001</v>
      </c>
      <c r="G23" s="2279"/>
      <c r="H23" s="2007">
        <v>1.1839999999999999</v>
      </c>
      <c r="I23" s="2007">
        <v>1.7972999999999999</v>
      </c>
      <c r="J23" s="2007">
        <v>1.3105</v>
      </c>
      <c r="K23" s="2279">
        <v>1.9467000000000001</v>
      </c>
      <c r="L23" s="2279"/>
      <c r="M23" s="2007">
        <v>1.3746</v>
      </c>
      <c r="N23" s="2007">
        <v>1.5162</v>
      </c>
      <c r="O23" s="2007">
        <v>1.5057</v>
      </c>
      <c r="P23" s="2277">
        <v>17.279199999999999</v>
      </c>
      <c r="Q23" s="2277"/>
    </row>
    <row r="24" spans="1:17" ht="11.25" customHeight="1">
      <c r="A24" s="2278" t="s">
        <v>1504</v>
      </c>
      <c r="B24" s="2278"/>
      <c r="C24" s="2278"/>
      <c r="D24" s="2278"/>
      <c r="E24" s="2278"/>
      <c r="F24" s="2278"/>
      <c r="G24" s="2278"/>
      <c r="H24" s="2278"/>
      <c r="I24" s="2278"/>
      <c r="J24" s="2278"/>
      <c r="K24" s="2278"/>
      <c r="L24" s="2278"/>
      <c r="M24" s="2278"/>
      <c r="N24" s="2278"/>
      <c r="O24" s="2278"/>
      <c r="P24" s="2278"/>
      <c r="Q24" s="2278"/>
    </row>
    <row r="25" spans="1:17" ht="9" customHeight="1" thickBot="1">
      <c r="A25" s="2003" t="s">
        <v>1194</v>
      </c>
      <c r="B25" s="2007">
        <v>26.814239000000001</v>
      </c>
      <c r="C25" s="2007">
        <v>29.711051999999999</v>
      </c>
      <c r="D25" s="2007">
        <v>28.163540000000001</v>
      </c>
      <c r="E25" s="2007">
        <v>31.934138999999998</v>
      </c>
      <c r="F25" s="2279">
        <v>33.169597000000003</v>
      </c>
      <c r="G25" s="2279"/>
      <c r="H25" s="2007">
        <v>31.158128999999999</v>
      </c>
      <c r="I25" s="2007">
        <v>28.622122000000001</v>
      </c>
      <c r="J25" s="2007">
        <v>27.884481999999998</v>
      </c>
      <c r="K25" s="2279">
        <v>26.770572999999999</v>
      </c>
      <c r="L25" s="2279"/>
      <c r="M25" s="2007">
        <v>27.782025000000001</v>
      </c>
      <c r="N25" s="2007">
        <v>28.147359999999999</v>
      </c>
      <c r="O25" s="2007">
        <v>25.933834000000001</v>
      </c>
      <c r="P25" s="2277">
        <v>346.091092</v>
      </c>
      <c r="Q25" s="2277"/>
    </row>
    <row r="26" spans="1:17" ht="8.25" customHeight="1" thickBot="1">
      <c r="B26" s="2007">
        <v>26.565518000000001</v>
      </c>
      <c r="C26" s="2007">
        <v>24.100951999999999</v>
      </c>
      <c r="D26" s="2007">
        <v>26.507991000000001</v>
      </c>
      <c r="E26" s="2007">
        <v>30.132943000000001</v>
      </c>
      <c r="F26" s="2279">
        <v>29.104703000000001</v>
      </c>
      <c r="G26" s="2279"/>
      <c r="H26" s="2007">
        <v>30.691317000000002</v>
      </c>
      <c r="I26" s="2007">
        <v>33.491551999999999</v>
      </c>
      <c r="J26" s="2007">
        <v>30.552831999999999</v>
      </c>
      <c r="K26" s="2279">
        <v>34.177585999999998</v>
      </c>
      <c r="L26" s="2279"/>
      <c r="M26" s="2007">
        <v>33.469717000000003</v>
      </c>
      <c r="N26" s="2007">
        <v>31.384906999999998</v>
      </c>
      <c r="O26" s="2007">
        <v>33.878886999999999</v>
      </c>
      <c r="P26" s="2277">
        <v>364.05890499999998</v>
      </c>
      <c r="Q26" s="2277"/>
    </row>
    <row r="27" spans="1:17" ht="9" customHeight="1" thickBot="1">
      <c r="A27" s="2003" t="s">
        <v>1457</v>
      </c>
      <c r="B27" s="2007">
        <v>22.689539</v>
      </c>
      <c r="C27" s="2007">
        <v>25.111751999999999</v>
      </c>
      <c r="D27" s="2007">
        <v>24.911239999999999</v>
      </c>
      <c r="E27" s="2007">
        <v>27.250339</v>
      </c>
      <c r="F27" s="2279">
        <v>29.056097000000001</v>
      </c>
      <c r="G27" s="2279"/>
      <c r="H27" s="2007">
        <v>27.472716999999999</v>
      </c>
      <c r="I27" s="2007">
        <v>24.488022000000001</v>
      </c>
      <c r="J27" s="2007">
        <v>23.947282000000001</v>
      </c>
      <c r="K27" s="2279">
        <v>23.745073000000001</v>
      </c>
      <c r="L27" s="2279"/>
      <c r="M27" s="2007">
        <v>23.159125</v>
      </c>
      <c r="N27" s="2007">
        <v>24.52026</v>
      </c>
      <c r="O27" s="2007">
        <v>22.410533999999998</v>
      </c>
      <c r="P27" s="2277">
        <v>298.76197999999999</v>
      </c>
      <c r="Q27" s="2277"/>
    </row>
    <row r="28" spans="1:17" ht="9" customHeight="1" thickBot="1">
      <c r="B28" s="2007">
        <v>22.472017999999998</v>
      </c>
      <c r="C28" s="2007">
        <v>20.231452000000001</v>
      </c>
      <c r="D28" s="2007">
        <v>23.434190999999998</v>
      </c>
      <c r="E28" s="2007">
        <v>25.125074999999999</v>
      </c>
      <c r="F28" s="2279">
        <v>24.342002999999998</v>
      </c>
      <c r="G28" s="2279"/>
      <c r="H28" s="2007">
        <v>26.823416999999999</v>
      </c>
      <c r="I28" s="2007">
        <v>28.674251999999999</v>
      </c>
      <c r="J28" s="2007">
        <v>26.780932</v>
      </c>
      <c r="K28" s="2279">
        <v>30.681685999999999</v>
      </c>
      <c r="L28" s="2279"/>
      <c r="M28" s="2007">
        <v>28.636216999999998</v>
      </c>
      <c r="N28" s="2007">
        <v>27.332806999999999</v>
      </c>
      <c r="O28" s="2007">
        <v>29.103308999999999</v>
      </c>
      <c r="P28" s="2277">
        <v>313.637359</v>
      </c>
      <c r="Q28" s="2277"/>
    </row>
    <row r="29" spans="1:17" ht="8.25" customHeight="1"/>
    <row r="30" spans="1:17" ht="10.5" customHeight="1">
      <c r="A30" s="2280" t="s">
        <v>1505</v>
      </c>
      <c r="B30" s="2280"/>
      <c r="C30" s="2280"/>
      <c r="D30" s="2280"/>
      <c r="E30" s="2280"/>
      <c r="F30" s="2280"/>
      <c r="G30" s="2280"/>
      <c r="H30" s="2280"/>
      <c r="I30" s="2280"/>
      <c r="J30" s="2280"/>
      <c r="K30" s="2280"/>
      <c r="L30" s="2280"/>
      <c r="M30" s="2280"/>
      <c r="N30" s="2280"/>
      <c r="O30" s="2280"/>
      <c r="P30" s="2280"/>
      <c r="Q30" s="2280"/>
    </row>
    <row r="31" spans="1:17" ht="9" customHeight="1" thickBot="1">
      <c r="A31" s="2003" t="s">
        <v>1194</v>
      </c>
      <c r="B31" s="2007">
        <v>131.09700000000001</v>
      </c>
      <c r="C31" s="2007">
        <v>148.91499999999999</v>
      </c>
      <c r="D31" s="2007">
        <v>122.324</v>
      </c>
      <c r="E31" s="2007">
        <v>109.72499999999999</v>
      </c>
      <c r="F31" s="2279">
        <v>108.11</v>
      </c>
      <c r="G31" s="2279"/>
      <c r="H31" s="2007">
        <v>112.44199999999999</v>
      </c>
      <c r="I31" s="2007">
        <v>120.742</v>
      </c>
      <c r="J31" s="2007">
        <v>126.911</v>
      </c>
      <c r="K31" s="2279">
        <v>109.461</v>
      </c>
      <c r="L31" s="2279"/>
      <c r="M31" s="2007">
        <v>106.739</v>
      </c>
      <c r="N31" s="2007">
        <v>105.25</v>
      </c>
      <c r="O31" s="2007">
        <v>92.563999999999993</v>
      </c>
      <c r="P31" s="2277">
        <v>1394.28</v>
      </c>
      <c r="Q31" s="2277"/>
    </row>
    <row r="32" spans="1:17" ht="9" customHeight="1" thickBot="1">
      <c r="B32" s="2007">
        <v>88.052000000000007</v>
      </c>
      <c r="C32" s="2007">
        <v>89.161000000000001</v>
      </c>
      <c r="D32" s="2007">
        <v>85.855999999999995</v>
      </c>
      <c r="E32" s="2007">
        <v>86.587999999999994</v>
      </c>
      <c r="F32" s="2279">
        <v>100.08199999999999</v>
      </c>
      <c r="G32" s="2279"/>
      <c r="H32" s="2007">
        <v>82.918000000000006</v>
      </c>
      <c r="I32" s="2007">
        <v>109.587</v>
      </c>
      <c r="J32" s="2007">
        <v>92.03</v>
      </c>
      <c r="K32" s="2279">
        <v>44.085000000000001</v>
      </c>
      <c r="L32" s="2279"/>
      <c r="M32" s="2007">
        <v>59.527999999999999</v>
      </c>
      <c r="N32" s="2007">
        <v>57.082000000000001</v>
      </c>
      <c r="O32" s="2007">
        <v>40.744999999999997</v>
      </c>
      <c r="P32" s="2277">
        <v>935.71400000000006</v>
      </c>
      <c r="Q32" s="2277"/>
    </row>
    <row r="33" spans="1:17" ht="10.5" customHeight="1" thickBot="1">
      <c r="A33" s="2003" t="s">
        <v>1457</v>
      </c>
      <c r="B33" s="2007">
        <v>131.09700000000001</v>
      </c>
      <c r="C33" s="2007">
        <v>148.91499999999999</v>
      </c>
      <c r="D33" s="2007">
        <v>122.324</v>
      </c>
      <c r="E33" s="2007">
        <v>109.71299999999999</v>
      </c>
      <c r="F33" s="2279">
        <v>108.11</v>
      </c>
      <c r="G33" s="2279"/>
      <c r="H33" s="2007">
        <v>112.44199999999999</v>
      </c>
      <c r="I33" s="2007">
        <v>120.742</v>
      </c>
      <c r="J33" s="2007">
        <v>126.911</v>
      </c>
      <c r="K33" s="2279">
        <v>109.461</v>
      </c>
      <c r="L33" s="2279"/>
      <c r="M33" s="2007">
        <v>106.739</v>
      </c>
      <c r="N33" s="2007">
        <v>105.25</v>
      </c>
      <c r="O33" s="2007">
        <v>92.563999999999993</v>
      </c>
      <c r="P33" s="2277">
        <v>1394.268</v>
      </c>
      <c r="Q33" s="2277"/>
    </row>
    <row r="34" spans="1:17" ht="9" customHeight="1" thickBot="1">
      <c r="B34" s="2007">
        <v>88.052000000000007</v>
      </c>
      <c r="C34" s="2007">
        <v>89.161000000000001</v>
      </c>
      <c r="D34" s="2007">
        <v>85.855999999999995</v>
      </c>
      <c r="E34" s="2007">
        <v>86.587999999999994</v>
      </c>
      <c r="F34" s="2279">
        <v>100.08199999999999</v>
      </c>
      <c r="G34" s="2279"/>
      <c r="H34" s="2007">
        <v>82.918000000000006</v>
      </c>
      <c r="I34" s="2007">
        <v>109.587</v>
      </c>
      <c r="J34" s="2007">
        <v>92.03</v>
      </c>
      <c r="K34" s="2279">
        <v>44.085000000000001</v>
      </c>
      <c r="L34" s="2279"/>
      <c r="M34" s="2007">
        <v>59.527999999999999</v>
      </c>
      <c r="N34" s="2007">
        <v>57.082000000000001</v>
      </c>
      <c r="O34" s="2007">
        <v>40.744999999999997</v>
      </c>
      <c r="P34" s="2277">
        <v>935.71400000000006</v>
      </c>
      <c r="Q34" s="2277"/>
    </row>
    <row r="35" spans="1:17" ht="10.5" customHeight="1">
      <c r="A35" s="2280" t="s">
        <v>1506</v>
      </c>
      <c r="B35" s="2280"/>
      <c r="C35" s="2280"/>
      <c r="D35" s="2280"/>
      <c r="E35" s="2280"/>
      <c r="F35" s="2280"/>
      <c r="G35" s="2280"/>
      <c r="H35" s="2280"/>
      <c r="I35" s="2280"/>
      <c r="J35" s="2280"/>
      <c r="K35" s="2280"/>
      <c r="L35" s="2280"/>
      <c r="M35" s="2280"/>
      <c r="N35" s="2280"/>
      <c r="O35" s="2280"/>
      <c r="P35" s="2280"/>
      <c r="Q35" s="2280"/>
    </row>
    <row r="36" spans="1:17" ht="9" customHeight="1" thickBot="1">
      <c r="A36" s="2003" t="s">
        <v>1194</v>
      </c>
      <c r="B36" s="2007">
        <v>51.761800000000001</v>
      </c>
      <c r="C36" s="2007">
        <v>55.662100000000002</v>
      </c>
      <c r="D36" s="2007">
        <v>54.446399999999997</v>
      </c>
      <c r="E36" s="2007">
        <v>54.458399999999997</v>
      </c>
      <c r="F36" s="2279">
        <v>56.0137</v>
      </c>
      <c r="G36" s="2279"/>
      <c r="H36" s="2007">
        <v>52.195700000000002</v>
      </c>
      <c r="I36" s="2007">
        <v>53.6631</v>
      </c>
      <c r="J36" s="2007">
        <v>52.961300000000001</v>
      </c>
      <c r="K36" s="2279">
        <v>52.700299999999999</v>
      </c>
      <c r="L36" s="2279"/>
      <c r="M36" s="2007">
        <v>53.821399999999997</v>
      </c>
      <c r="N36" s="2007">
        <v>47.451700000000002</v>
      </c>
      <c r="O36" s="2007">
        <v>42.899299999999997</v>
      </c>
      <c r="P36" s="2277">
        <v>628.03520000000003</v>
      </c>
      <c r="Q36" s="2277"/>
    </row>
    <row r="37" spans="1:17" ht="9" customHeight="1" thickBot="1">
      <c r="B37" s="2007">
        <v>44.056199999999997</v>
      </c>
      <c r="C37" s="2007">
        <v>41.436500000000002</v>
      </c>
      <c r="D37" s="2007">
        <v>41.056399999999996</v>
      </c>
      <c r="E37" s="2007">
        <v>45.033900000000003</v>
      </c>
      <c r="F37" s="2279">
        <v>44.944899999999997</v>
      </c>
      <c r="G37" s="2279"/>
      <c r="H37" s="2007">
        <v>37.341500000000003</v>
      </c>
      <c r="I37" s="2007">
        <v>48.3123</v>
      </c>
      <c r="J37" s="2007">
        <v>58.627299999999998</v>
      </c>
      <c r="K37" s="2279">
        <v>48.545699999999997</v>
      </c>
      <c r="L37" s="2279"/>
      <c r="M37" s="2007">
        <v>50.088700000000003</v>
      </c>
      <c r="N37" s="2007">
        <v>50.082500000000003</v>
      </c>
      <c r="O37" s="2007">
        <v>46.466799999999999</v>
      </c>
      <c r="P37" s="2277">
        <v>555.99270000000001</v>
      </c>
      <c r="Q37" s="2277"/>
    </row>
    <row r="38" spans="1:17" ht="10.5" customHeight="1" thickBot="1">
      <c r="A38" s="2003" t="s">
        <v>1457</v>
      </c>
      <c r="B38" s="2007">
        <v>50.658700000000003</v>
      </c>
      <c r="C38" s="2007">
        <v>54.540500000000002</v>
      </c>
      <c r="D38" s="2007">
        <v>53.404899999999998</v>
      </c>
      <c r="E38" s="2007">
        <v>53.441600000000001</v>
      </c>
      <c r="F38" s="2279">
        <v>54.956099999999999</v>
      </c>
      <c r="G38" s="2279"/>
      <c r="H38" s="2007">
        <v>51.010199999999998</v>
      </c>
      <c r="I38" s="2007">
        <v>52.390300000000003</v>
      </c>
      <c r="J38" s="2007">
        <v>51.888399999999997</v>
      </c>
      <c r="K38" s="2279">
        <v>51.777099999999997</v>
      </c>
      <c r="L38" s="2279"/>
      <c r="M38" s="2007">
        <v>52.7881</v>
      </c>
      <c r="N38" s="2007">
        <v>46.651699999999998</v>
      </c>
      <c r="O38" s="2007">
        <v>42.035200000000003</v>
      </c>
      <c r="P38" s="2277">
        <v>615.54280000000006</v>
      </c>
      <c r="Q38" s="2277"/>
    </row>
    <row r="39" spans="1:17" ht="9" customHeight="1" thickBot="1">
      <c r="B39" s="2007">
        <v>43.124899999999997</v>
      </c>
      <c r="C39" s="2007">
        <v>40.585599999999999</v>
      </c>
      <c r="D39" s="2007">
        <v>40.129199999999997</v>
      </c>
      <c r="E39" s="2007">
        <v>43.986600000000003</v>
      </c>
      <c r="F39" s="2279">
        <v>43.872999999999998</v>
      </c>
      <c r="G39" s="2279"/>
      <c r="H39" s="2007">
        <v>37.219099999999997</v>
      </c>
      <c r="I39" s="2007">
        <v>47.776600000000002</v>
      </c>
      <c r="J39" s="2007">
        <v>58.24</v>
      </c>
      <c r="K39" s="2279">
        <v>48.065800000000003</v>
      </c>
      <c r="L39" s="2279"/>
      <c r="M39" s="2007">
        <v>49.677199999999999</v>
      </c>
      <c r="N39" s="2007">
        <v>49.701500000000003</v>
      </c>
      <c r="O39" s="2007">
        <v>46.149299999999997</v>
      </c>
      <c r="P39" s="2277">
        <v>548.52880000000005</v>
      </c>
      <c r="Q39" s="2277"/>
    </row>
    <row r="40" spans="1:17" ht="10.5" customHeight="1">
      <c r="A40" s="2280" t="s">
        <v>1507</v>
      </c>
      <c r="B40" s="2280"/>
      <c r="C40" s="2280"/>
      <c r="D40" s="2280"/>
      <c r="E40" s="2280"/>
      <c r="F40" s="2280"/>
      <c r="G40" s="2280"/>
      <c r="H40" s="2280"/>
      <c r="I40" s="2280"/>
      <c r="J40" s="2280"/>
      <c r="K40" s="2280"/>
      <c r="L40" s="2280"/>
      <c r="M40" s="2280"/>
      <c r="N40" s="2280"/>
      <c r="O40" s="2280"/>
      <c r="P40" s="2280"/>
      <c r="Q40" s="2280"/>
    </row>
    <row r="41" spans="1:17" ht="9" customHeight="1" thickBot="1">
      <c r="A41" s="2003" t="s">
        <v>1194</v>
      </c>
      <c r="B41" s="2007">
        <v>16.133500000000002</v>
      </c>
      <c r="C41" s="2007">
        <v>18.197199999999999</v>
      </c>
      <c r="D41" s="2007">
        <v>17.389900000000001</v>
      </c>
      <c r="E41" s="2007">
        <v>18.1859</v>
      </c>
      <c r="F41" s="2279">
        <v>18.995000000000001</v>
      </c>
      <c r="G41" s="2279"/>
      <c r="H41" s="2007">
        <v>16.9055</v>
      </c>
      <c r="I41" s="2007">
        <v>16.072900000000001</v>
      </c>
      <c r="J41" s="2007">
        <v>15.071</v>
      </c>
      <c r="K41" s="2279">
        <v>13.9976</v>
      </c>
      <c r="L41" s="2279"/>
      <c r="M41" s="2007">
        <v>16.910299999999999</v>
      </c>
      <c r="N41" s="2007">
        <v>16.327000000000002</v>
      </c>
      <c r="O41" s="2007">
        <v>15.234400000000001</v>
      </c>
      <c r="P41" s="2277">
        <v>199.42019999999999</v>
      </c>
      <c r="Q41" s="2277"/>
    </row>
    <row r="42" spans="1:17" ht="9" customHeight="1" thickBot="1">
      <c r="B42" s="2007">
        <v>16.367899999999999</v>
      </c>
      <c r="C42" s="2007">
        <v>16.831</v>
      </c>
      <c r="D42" s="2007">
        <v>15.888999999999999</v>
      </c>
      <c r="E42" s="2007">
        <v>15.7158</v>
      </c>
      <c r="F42" s="2279">
        <v>14.9466</v>
      </c>
      <c r="G42" s="2279"/>
      <c r="H42" s="2007">
        <v>14.7982</v>
      </c>
      <c r="I42" s="2007">
        <v>17.8994</v>
      </c>
      <c r="J42" s="2007">
        <v>16.6556</v>
      </c>
      <c r="K42" s="2279">
        <v>18.217700000000001</v>
      </c>
      <c r="L42" s="2279"/>
      <c r="M42" s="2007">
        <v>17.755199999999999</v>
      </c>
      <c r="N42" s="2007">
        <v>18.920300000000001</v>
      </c>
      <c r="O42" s="2007">
        <v>18.9849</v>
      </c>
      <c r="P42" s="2277">
        <v>202.98159999999999</v>
      </c>
      <c r="Q42" s="2277"/>
    </row>
    <row r="43" spans="1:17" ht="10.5" customHeight="1" thickBot="1">
      <c r="A43" s="2003" t="s">
        <v>1457</v>
      </c>
      <c r="B43" s="2007">
        <v>16.077300000000001</v>
      </c>
      <c r="C43" s="2007">
        <v>18.161300000000001</v>
      </c>
      <c r="D43" s="2007">
        <v>17.3765</v>
      </c>
      <c r="E43" s="2007">
        <v>18.140699999999999</v>
      </c>
      <c r="F43" s="2279">
        <v>18.972300000000001</v>
      </c>
      <c r="G43" s="2279"/>
      <c r="H43" s="2007">
        <v>16.881900000000002</v>
      </c>
      <c r="I43" s="2007">
        <v>16.0381</v>
      </c>
      <c r="J43" s="2007">
        <v>15.063700000000001</v>
      </c>
      <c r="K43" s="2279">
        <v>13.975099999999999</v>
      </c>
      <c r="L43" s="2279"/>
      <c r="M43" s="2007">
        <v>16.870799999999999</v>
      </c>
      <c r="N43" s="2007">
        <v>16.309899999999999</v>
      </c>
      <c r="O43" s="2007">
        <v>15.207100000000001</v>
      </c>
      <c r="P43" s="2277">
        <v>199.07470000000001</v>
      </c>
      <c r="Q43" s="2277"/>
    </row>
    <row r="44" spans="1:17" ht="9" customHeight="1" thickBot="1">
      <c r="B44" s="2007">
        <v>16.365200000000002</v>
      </c>
      <c r="C44" s="2007">
        <v>16.8215</v>
      </c>
      <c r="D44" s="2007">
        <v>15.8803</v>
      </c>
      <c r="E44" s="2007">
        <v>15.6776</v>
      </c>
      <c r="F44" s="2279">
        <v>14.9285</v>
      </c>
      <c r="G44" s="2279"/>
      <c r="H44" s="2007">
        <v>14.770300000000001</v>
      </c>
      <c r="I44" s="2007">
        <v>17.835000000000001</v>
      </c>
      <c r="J44" s="2007">
        <v>16.6312</v>
      </c>
      <c r="K44" s="2279">
        <v>18.185700000000001</v>
      </c>
      <c r="L44" s="2279"/>
      <c r="M44" s="2007">
        <v>17.729399999999998</v>
      </c>
      <c r="N44" s="2007">
        <v>18.880600000000001</v>
      </c>
      <c r="O44" s="2007">
        <v>18.9375</v>
      </c>
      <c r="P44" s="2277">
        <v>202.64279999999999</v>
      </c>
      <c r="Q44" s="2277"/>
    </row>
    <row r="45" spans="1:17" ht="11.25" customHeight="1">
      <c r="A45" s="2278" t="s">
        <v>1508</v>
      </c>
      <c r="B45" s="2278"/>
      <c r="C45" s="2278"/>
      <c r="D45" s="2278"/>
      <c r="E45" s="2278"/>
      <c r="F45" s="2278"/>
      <c r="G45" s="2278"/>
      <c r="H45" s="2278"/>
      <c r="I45" s="2278"/>
      <c r="J45" s="2278"/>
      <c r="K45" s="2278"/>
      <c r="L45" s="2278"/>
      <c r="M45" s="2278"/>
      <c r="N45" s="2278"/>
      <c r="O45" s="2278"/>
      <c r="P45" s="2278"/>
      <c r="Q45" s="2278"/>
    </row>
    <row r="46" spans="1:17" ht="9" customHeight="1" thickBot="1">
      <c r="A46" s="2003" t="s">
        <v>1194</v>
      </c>
      <c r="B46" s="2007">
        <v>84.824445999999995</v>
      </c>
      <c r="C46" s="2007">
        <v>92.476794999999996</v>
      </c>
      <c r="D46" s="2007">
        <v>88.093671000000001</v>
      </c>
      <c r="E46" s="2007">
        <v>87.601597999999996</v>
      </c>
      <c r="F46" s="2279">
        <v>90.373135000000005</v>
      </c>
      <c r="G46" s="2279"/>
      <c r="H46" s="2007">
        <v>83.783157000000003</v>
      </c>
      <c r="I46" s="2007">
        <v>86.283033000000003</v>
      </c>
      <c r="J46" s="2007">
        <v>84.505459000000002</v>
      </c>
      <c r="K46" s="2279">
        <v>81.387142999999995</v>
      </c>
      <c r="L46" s="2279"/>
      <c r="M46" s="2007">
        <v>85.61645</v>
      </c>
      <c r="N46" s="2007">
        <v>78.448115999999999</v>
      </c>
      <c r="O46" s="2007">
        <v>71.338954000000001</v>
      </c>
      <c r="P46" s="2277">
        <v>1014.731957</v>
      </c>
      <c r="Q46" s="2277"/>
    </row>
    <row r="47" spans="1:17" ht="9" customHeight="1" thickBot="1">
      <c r="B47" s="2007">
        <v>73.986568000000005</v>
      </c>
      <c r="C47" s="2007">
        <v>71.602513000000002</v>
      </c>
      <c r="D47" s="2007">
        <v>69.742198999999999</v>
      </c>
      <c r="E47" s="2007">
        <v>73.728814</v>
      </c>
      <c r="F47" s="2279">
        <v>74.179981999999995</v>
      </c>
      <c r="G47" s="2279"/>
      <c r="H47" s="2007">
        <v>63.890759000000003</v>
      </c>
      <c r="I47" s="2007">
        <v>81.815066000000002</v>
      </c>
      <c r="J47" s="2007">
        <v>89.854618000000002</v>
      </c>
      <c r="K47" s="2279">
        <v>76.058233999999999</v>
      </c>
      <c r="L47" s="2279"/>
      <c r="M47" s="2007">
        <v>78.340767</v>
      </c>
      <c r="N47" s="2007">
        <v>79.755014000000003</v>
      </c>
      <c r="O47" s="2007">
        <v>74.570096000000007</v>
      </c>
      <c r="P47" s="2277">
        <v>907.52463</v>
      </c>
      <c r="Q47" s="2277"/>
    </row>
    <row r="48" spans="1:17" ht="10.5" customHeight="1" thickBot="1">
      <c r="A48" s="2003" t="s">
        <v>1457</v>
      </c>
      <c r="B48" s="2007">
        <v>82.901646</v>
      </c>
      <c r="C48" s="2007">
        <v>90.509895</v>
      </c>
      <c r="D48" s="2007">
        <v>86.222671000000005</v>
      </c>
      <c r="E48" s="2007">
        <v>85.647389000000004</v>
      </c>
      <c r="F48" s="2279">
        <v>88.407134999999997</v>
      </c>
      <c r="G48" s="2279"/>
      <c r="H48" s="2007">
        <v>81.708556999999999</v>
      </c>
      <c r="I48" s="2007">
        <v>84.051033000000004</v>
      </c>
      <c r="J48" s="2007">
        <v>82.608159000000001</v>
      </c>
      <c r="K48" s="2279">
        <v>79.649242999999998</v>
      </c>
      <c r="L48" s="2279"/>
      <c r="M48" s="2007">
        <v>83.727149999999995</v>
      </c>
      <c r="N48" s="2007">
        <v>76.825215999999998</v>
      </c>
      <c r="O48" s="2007">
        <v>69.760754000000006</v>
      </c>
      <c r="P48" s="2277">
        <v>992.01884800000005</v>
      </c>
      <c r="Q48" s="2277"/>
    </row>
    <row r="49" spans="1:17" ht="9" customHeight="1" thickBot="1">
      <c r="B49" s="2007">
        <v>72.252368000000004</v>
      </c>
      <c r="C49" s="2007">
        <v>69.972112999999993</v>
      </c>
      <c r="D49" s="2007">
        <v>68.205198999999993</v>
      </c>
      <c r="E49" s="2007">
        <v>71.902314000000004</v>
      </c>
      <c r="F49" s="2279">
        <v>72.503981999999993</v>
      </c>
      <c r="G49" s="2279"/>
      <c r="H49" s="2007">
        <v>63.177858999999998</v>
      </c>
      <c r="I49" s="2007">
        <v>80.525065999999995</v>
      </c>
      <c r="J49" s="2007">
        <v>88.812817999999993</v>
      </c>
      <c r="K49" s="2279">
        <v>74.964833999999996</v>
      </c>
      <c r="L49" s="2279"/>
      <c r="M49" s="2007">
        <v>77.289167000000006</v>
      </c>
      <c r="N49" s="2007">
        <v>78.771314000000004</v>
      </c>
      <c r="O49" s="2007">
        <v>73.697695999999993</v>
      </c>
      <c r="P49" s="2277">
        <v>892.07473000000005</v>
      </c>
      <c r="Q49" s="2277"/>
    </row>
    <row r="50" spans="1:17" ht="11.25" customHeight="1">
      <c r="A50" s="2278" t="s">
        <v>1475</v>
      </c>
      <c r="B50" s="2278"/>
      <c r="C50" s="2278"/>
      <c r="D50" s="2278"/>
      <c r="E50" s="2278"/>
      <c r="F50" s="2278"/>
      <c r="G50" s="2278"/>
      <c r="H50" s="2278"/>
      <c r="I50" s="2278"/>
      <c r="J50" s="2278"/>
      <c r="K50" s="2278"/>
      <c r="L50" s="2278"/>
      <c r="M50" s="2278"/>
      <c r="N50" s="2278"/>
      <c r="O50" s="2278"/>
      <c r="P50" s="2278"/>
      <c r="Q50" s="2278"/>
    </row>
    <row r="51" spans="1:17" ht="9" customHeight="1" thickBot="1">
      <c r="A51" s="2003" t="s">
        <v>1194</v>
      </c>
      <c r="B51" s="2007">
        <v>115.654062</v>
      </c>
      <c r="C51" s="2007">
        <v>125.868011</v>
      </c>
      <c r="D51" s="2007">
        <v>119.68195799999999</v>
      </c>
      <c r="E51" s="2007">
        <v>122.72582800000001</v>
      </c>
      <c r="F51" s="2279">
        <v>126.70944</v>
      </c>
      <c r="G51" s="2279"/>
      <c r="H51" s="2007">
        <v>118.928104</v>
      </c>
      <c r="I51" s="2007">
        <v>118.23839599999999</v>
      </c>
      <c r="J51" s="2007">
        <v>115.622235</v>
      </c>
      <c r="K51" s="2279">
        <v>113.071449</v>
      </c>
      <c r="L51" s="2279"/>
      <c r="M51" s="2007">
        <v>117.11255</v>
      </c>
      <c r="N51" s="2007">
        <v>110.092406</v>
      </c>
      <c r="O51" s="2007">
        <v>100.87945000000001</v>
      </c>
      <c r="P51" s="2277">
        <v>1404.583889</v>
      </c>
      <c r="Q51" s="2277"/>
    </row>
    <row r="52" spans="1:17" ht="9" customHeight="1" thickBot="1">
      <c r="B52" s="2007">
        <v>104.392557</v>
      </c>
      <c r="C52" s="2007">
        <v>99.399000000000001</v>
      </c>
      <c r="D52" s="2007">
        <v>99.700203000000002</v>
      </c>
      <c r="E52" s="2007">
        <v>105.97536599999999</v>
      </c>
      <c r="F52" s="2279">
        <v>106.536821</v>
      </c>
      <c r="G52" s="2279"/>
      <c r="H52" s="2007">
        <v>98.059062999999995</v>
      </c>
      <c r="I52" s="2007">
        <v>119.33049</v>
      </c>
      <c r="J52" s="2007">
        <v>124.024717</v>
      </c>
      <c r="K52" s="2279">
        <v>115.72840100000001</v>
      </c>
      <c r="L52" s="2279"/>
      <c r="M52" s="2007">
        <v>117.63867</v>
      </c>
      <c r="N52" s="2007">
        <v>116.27229199999999</v>
      </c>
      <c r="O52" s="2007">
        <v>114.170953</v>
      </c>
      <c r="P52" s="2277">
        <v>1321.228533</v>
      </c>
      <c r="Q52" s="2277"/>
    </row>
    <row r="53" spans="1:17" ht="10.5" customHeight="1" thickBot="1">
      <c r="A53" s="2003" t="s">
        <v>1457</v>
      </c>
      <c r="B53" s="2007">
        <v>107.60686200000001</v>
      </c>
      <c r="C53" s="2007">
        <v>117.78191099999999</v>
      </c>
      <c r="D53" s="2007">
        <v>113.364858</v>
      </c>
      <c r="E53" s="2007">
        <v>114.872969</v>
      </c>
      <c r="F53" s="2279">
        <v>119.40779000000001</v>
      </c>
      <c r="G53" s="2279"/>
      <c r="H53" s="2007">
        <v>111.66189199999999</v>
      </c>
      <c r="I53" s="2007">
        <v>110.610696</v>
      </c>
      <c r="J53" s="2007">
        <v>108.131045</v>
      </c>
      <c r="K53" s="2279">
        <v>106.020549</v>
      </c>
      <c r="L53" s="2279"/>
      <c r="M53" s="2007">
        <v>108.96170100000001</v>
      </c>
      <c r="N53" s="2007">
        <v>103.109606</v>
      </c>
      <c r="O53" s="2007">
        <v>93.975549999999998</v>
      </c>
      <c r="P53" s="2277">
        <v>1315.505429</v>
      </c>
      <c r="Q53" s="2277"/>
    </row>
    <row r="54" spans="1:17" ht="9" customHeight="1" thickBot="1">
      <c r="B54" s="2007">
        <v>96.737156999999996</v>
      </c>
      <c r="C54" s="2007">
        <v>91.914400000000001</v>
      </c>
      <c r="D54" s="2007">
        <v>93.567503000000002</v>
      </c>
      <c r="E54" s="2007">
        <v>98.148797999999999</v>
      </c>
      <c r="F54" s="2279">
        <v>98.902520999999993</v>
      </c>
      <c r="G54" s="2279"/>
      <c r="H54" s="2007">
        <v>91.802963000000005</v>
      </c>
      <c r="I54" s="2007">
        <v>111.25689</v>
      </c>
      <c r="J54" s="2007">
        <v>117.806417</v>
      </c>
      <c r="K54" s="2279">
        <v>109.009601</v>
      </c>
      <c r="L54" s="2279"/>
      <c r="M54" s="2007">
        <v>109.097392</v>
      </c>
      <c r="N54" s="2007">
        <v>108.666692</v>
      </c>
      <c r="O54" s="2007">
        <v>105.526332</v>
      </c>
      <c r="P54" s="2277">
        <v>1232.4366660000001</v>
      </c>
      <c r="Q54" s="2277"/>
    </row>
    <row r="55" spans="1:17" ht="10.5" customHeight="1">
      <c r="A55" s="2280" t="s">
        <v>1509</v>
      </c>
      <c r="B55" s="2280"/>
      <c r="C55" s="2280"/>
      <c r="D55" s="2280"/>
      <c r="E55" s="2280"/>
      <c r="F55" s="2280"/>
      <c r="G55" s="2280"/>
      <c r="H55" s="2280"/>
      <c r="I55" s="2280"/>
      <c r="J55" s="2280"/>
      <c r="K55" s="2280"/>
      <c r="L55" s="2280"/>
      <c r="M55" s="2280"/>
      <c r="N55" s="2280"/>
      <c r="O55" s="2280"/>
      <c r="P55" s="2280"/>
      <c r="Q55" s="2280"/>
    </row>
    <row r="56" spans="1:17" ht="9" customHeight="1" thickBot="1">
      <c r="A56" s="2003" t="s">
        <v>1194</v>
      </c>
      <c r="B56" s="2007">
        <v>48.963000000000001</v>
      </c>
      <c r="C56" s="2007">
        <v>52.004199999999997</v>
      </c>
      <c r="D56" s="2007">
        <v>52.014099999999999</v>
      </c>
      <c r="E56" s="2007">
        <v>58.237499999999997</v>
      </c>
      <c r="F56" s="2279">
        <v>58.294600000000003</v>
      </c>
      <c r="G56" s="2279"/>
      <c r="H56" s="2007">
        <v>48.656999999999996</v>
      </c>
      <c r="I56" s="2007">
        <v>51.2</v>
      </c>
      <c r="J56" s="2007">
        <v>47.538200000000003</v>
      </c>
      <c r="K56" s="2279">
        <v>46.723799999999997</v>
      </c>
      <c r="L56" s="2279"/>
      <c r="M56" s="2007">
        <v>48.380899999999997</v>
      </c>
      <c r="N56" s="2007">
        <v>48.671100000000003</v>
      </c>
      <c r="O56" s="2007">
        <v>43.052900000000001</v>
      </c>
      <c r="P56" s="2277">
        <v>603.7373</v>
      </c>
      <c r="Q56" s="2277"/>
    </row>
    <row r="57" spans="1:17" ht="9" customHeight="1" thickBot="1">
      <c r="B57" s="2007">
        <v>44.697000000000003</v>
      </c>
      <c r="C57" s="2007">
        <v>45.592399999999998</v>
      </c>
      <c r="D57" s="2007">
        <v>50.4983</v>
      </c>
      <c r="E57" s="2007">
        <v>50.740299999999998</v>
      </c>
      <c r="F57" s="2279">
        <v>50.107799999999997</v>
      </c>
      <c r="G57" s="2279"/>
      <c r="H57" s="2007">
        <v>46.217500000000001</v>
      </c>
      <c r="I57" s="2007">
        <v>60.137700000000002</v>
      </c>
      <c r="J57" s="2007">
        <v>56.497599999999998</v>
      </c>
      <c r="K57" s="2279">
        <v>61.7926</v>
      </c>
      <c r="L57" s="2279"/>
      <c r="M57" s="2007">
        <v>60.753</v>
      </c>
      <c r="N57" s="2007">
        <v>60.823300000000003</v>
      </c>
      <c r="O57" s="2007">
        <v>59.448099999999997</v>
      </c>
      <c r="P57" s="2277">
        <v>647.30560000000003</v>
      </c>
      <c r="Q57" s="2277"/>
    </row>
    <row r="58" spans="1:17" ht="10.5" customHeight="1" thickBot="1">
      <c r="A58" s="2003" t="s">
        <v>1457</v>
      </c>
      <c r="B58" s="2007">
        <v>45.057200000000002</v>
      </c>
      <c r="C58" s="2007">
        <v>48.945599999999999</v>
      </c>
      <c r="D58" s="2007">
        <v>49.928400000000003</v>
      </c>
      <c r="E58" s="2007">
        <v>55.183700000000002</v>
      </c>
      <c r="F58" s="2279">
        <v>54.635300000000001</v>
      </c>
      <c r="G58" s="2279"/>
      <c r="H58" s="2007">
        <v>45.4343</v>
      </c>
      <c r="I58" s="2007">
        <v>48.678100000000001</v>
      </c>
      <c r="J58" s="2007">
        <v>43.488900000000001</v>
      </c>
      <c r="K58" s="2279">
        <v>43.526299999999999</v>
      </c>
      <c r="L58" s="2279"/>
      <c r="M58" s="2007">
        <v>45.637900000000002</v>
      </c>
      <c r="N58" s="2007">
        <v>47.045900000000003</v>
      </c>
      <c r="O58" s="2007">
        <v>41.310600000000001</v>
      </c>
      <c r="P58" s="2277">
        <v>568.87220000000002</v>
      </c>
      <c r="Q58" s="2277"/>
    </row>
    <row r="59" spans="1:17" ht="9" customHeight="1" thickBot="1">
      <c r="B59" s="2007">
        <v>41.5364</v>
      </c>
      <c r="C59" s="2007">
        <v>41.205500000000001</v>
      </c>
      <c r="D59" s="2007">
        <v>46.920499999999997</v>
      </c>
      <c r="E59" s="2007">
        <v>47.547199999999997</v>
      </c>
      <c r="F59" s="2279">
        <v>46.773499999999999</v>
      </c>
      <c r="G59" s="2279"/>
      <c r="H59" s="2007">
        <v>44.112400000000001</v>
      </c>
      <c r="I59" s="2007">
        <v>57.156300000000002</v>
      </c>
      <c r="J59" s="2007">
        <v>53.785699999999999</v>
      </c>
      <c r="K59" s="2279">
        <v>58.162300000000002</v>
      </c>
      <c r="L59" s="2279"/>
      <c r="M59" s="2007">
        <v>56.884099999999997</v>
      </c>
      <c r="N59" s="2007">
        <v>57.465000000000003</v>
      </c>
      <c r="O59" s="2007">
        <v>56.203800000000001</v>
      </c>
      <c r="P59" s="2277">
        <v>607.7527</v>
      </c>
      <c r="Q59" s="2277"/>
    </row>
    <row r="60" spans="1:17" ht="11.25" customHeight="1">
      <c r="A60" s="2278" t="s">
        <v>1510</v>
      </c>
      <c r="B60" s="2278"/>
      <c r="C60" s="2278"/>
      <c r="D60" s="2278"/>
      <c r="E60" s="2278"/>
      <c r="F60" s="2278"/>
      <c r="G60" s="2278"/>
      <c r="H60" s="2278"/>
      <c r="I60" s="2278"/>
      <c r="J60" s="2278"/>
      <c r="K60" s="2278"/>
      <c r="L60" s="2278"/>
      <c r="M60" s="2278"/>
      <c r="N60" s="2278"/>
      <c r="O60" s="2278"/>
      <c r="P60" s="2278"/>
      <c r="Q60" s="2278"/>
    </row>
    <row r="61" spans="1:17" ht="9" customHeight="1" thickBot="1">
      <c r="A61" s="2003" t="s">
        <v>1194</v>
      </c>
      <c r="B61" s="2007">
        <v>75.892177500000003</v>
      </c>
      <c r="C61" s="2007">
        <v>80.245361500000001</v>
      </c>
      <c r="D61" s="2007">
        <v>81.051158000000001</v>
      </c>
      <c r="E61" s="2007">
        <v>88.275045000000006</v>
      </c>
      <c r="F61" s="2279">
        <v>87.592710499999995</v>
      </c>
      <c r="G61" s="2279"/>
      <c r="H61" s="2007">
        <v>72.813052999999996</v>
      </c>
      <c r="I61" s="2007">
        <v>80.462357499999996</v>
      </c>
      <c r="J61" s="2007">
        <v>72.456733999999997</v>
      </c>
      <c r="K61" s="2279">
        <v>69.340063000000001</v>
      </c>
      <c r="L61" s="2279"/>
      <c r="M61" s="2007">
        <v>75.068647999999996</v>
      </c>
      <c r="N61" s="2007">
        <v>77.026939499999997</v>
      </c>
      <c r="O61" s="2007">
        <v>66.878377499999999</v>
      </c>
      <c r="P61" s="2277">
        <v>927.10262499999999</v>
      </c>
      <c r="Q61" s="2277"/>
    </row>
    <row r="62" spans="1:17" ht="9" customHeight="1" thickBot="1">
      <c r="B62" s="2007">
        <v>75.412412000000003</v>
      </c>
      <c r="C62" s="2007">
        <v>72.610371499999999</v>
      </c>
      <c r="D62" s="2007">
        <v>75.177214500000005</v>
      </c>
      <c r="E62" s="2007">
        <v>78.349360500000003</v>
      </c>
      <c r="F62" s="2279">
        <v>70.690698999999995</v>
      </c>
      <c r="G62" s="2279"/>
      <c r="H62" s="2007">
        <v>69.138241500000007</v>
      </c>
      <c r="I62" s="2007">
        <v>95.011731499999996</v>
      </c>
      <c r="J62" s="2007">
        <v>86.539853500000007</v>
      </c>
      <c r="K62" s="2279">
        <v>92.371127000000001</v>
      </c>
      <c r="L62" s="2279"/>
      <c r="M62" s="2007">
        <v>92.3767055</v>
      </c>
      <c r="N62" s="2007">
        <v>93.365507500000007</v>
      </c>
      <c r="O62" s="2007">
        <v>89.132341499999995</v>
      </c>
      <c r="P62" s="2277">
        <v>990.17556549999995</v>
      </c>
      <c r="Q62" s="2277"/>
    </row>
    <row r="63" spans="1:17" ht="10.5" customHeight="1" thickBot="1">
      <c r="A63" s="2003" t="s">
        <v>1457</v>
      </c>
      <c r="B63" s="2007">
        <v>68.476304999999996</v>
      </c>
      <c r="C63" s="2007">
        <v>73.904353999999998</v>
      </c>
      <c r="D63" s="2007">
        <v>76.054255499999996</v>
      </c>
      <c r="E63" s="2007">
        <v>81.997177500000006</v>
      </c>
      <c r="F63" s="2279">
        <v>80.670483000000004</v>
      </c>
      <c r="G63" s="2279"/>
      <c r="H63" s="2007">
        <v>66.918510499999996</v>
      </c>
      <c r="I63" s="2007">
        <v>74.617272499999999</v>
      </c>
      <c r="J63" s="2007">
        <v>64.817334000000002</v>
      </c>
      <c r="K63" s="2279">
        <v>62.855657999999998</v>
      </c>
      <c r="L63" s="2279"/>
      <c r="M63" s="2007">
        <v>68.686085500000004</v>
      </c>
      <c r="N63" s="2007">
        <v>71.287704500000004</v>
      </c>
      <c r="O63" s="2007">
        <v>62.498707500000002</v>
      </c>
      <c r="P63" s="2277">
        <v>852.78384749999998</v>
      </c>
      <c r="Q63" s="2277"/>
    </row>
    <row r="64" spans="1:17" ht="9" customHeight="1" thickBot="1">
      <c r="B64" s="2007">
        <v>67.666444499999997</v>
      </c>
      <c r="C64" s="2007">
        <v>63.908196500000003</v>
      </c>
      <c r="D64" s="2007">
        <v>68.734304499999993</v>
      </c>
      <c r="E64" s="2007">
        <v>70.650195499999995</v>
      </c>
      <c r="F64" s="2279">
        <v>63.600599000000003</v>
      </c>
      <c r="G64" s="2279"/>
      <c r="H64" s="2007">
        <v>64.302453999999997</v>
      </c>
      <c r="I64" s="2007">
        <v>87.795121499999993</v>
      </c>
      <c r="J64" s="2007">
        <v>80.380606</v>
      </c>
      <c r="K64" s="2279">
        <v>85.141414499999996</v>
      </c>
      <c r="L64" s="2279"/>
      <c r="M64" s="2007">
        <v>83.822949499999993</v>
      </c>
      <c r="N64" s="2007">
        <v>85.554807499999995</v>
      </c>
      <c r="O64" s="2007">
        <v>82.044414000000003</v>
      </c>
      <c r="P64" s="2277">
        <v>903.60150699999997</v>
      </c>
      <c r="Q64" s="2277"/>
    </row>
    <row r="65" spans="1:17" ht="9" customHeight="1">
      <c r="A65" s="2272" t="s">
        <v>1468</v>
      </c>
      <c r="B65" s="2272"/>
      <c r="C65" s="2272"/>
      <c r="D65" s="2272"/>
      <c r="E65" s="2272"/>
      <c r="F65" s="2272"/>
      <c r="G65" s="2272"/>
      <c r="H65" s="2272"/>
      <c r="I65" s="2272"/>
      <c r="J65" s="2272"/>
      <c r="K65" s="2272"/>
      <c r="L65" s="2272"/>
      <c r="M65" s="2272"/>
      <c r="N65" s="2272"/>
      <c r="O65" s="2272"/>
      <c r="P65" s="2272"/>
      <c r="Q65" s="2272"/>
    </row>
    <row r="66" spans="1:17" ht="10.5" customHeight="1">
      <c r="G66" s="2274" t="s">
        <v>1470</v>
      </c>
      <c r="H66" s="2274"/>
      <c r="I66" s="2274"/>
      <c r="J66" s="2274"/>
      <c r="K66" s="2274"/>
      <c r="L66" s="2275" t="s">
        <v>803</v>
      </c>
      <c r="M66" s="2275"/>
      <c r="N66" s="2275"/>
      <c r="O66" s="2275"/>
      <c r="P66" s="2275"/>
      <c r="Q66" s="2275"/>
    </row>
    <row r="67" spans="1:17">
      <c r="A67" s="2119" t="s">
        <v>1264</v>
      </c>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7" location="'Inhaltsverzeichnis '!A1" display="Zurück zum Inhaltsverzeichnis" xr:uid="{30A76C0D-949E-4740-B41D-9F24EA1359B4}"/>
  </hyperlink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CE48-34F5-4DDA-9E2F-577F55BEF6FD}">
  <sheetPr>
    <tabColor rgb="FFCD3363"/>
    <outlinePr summaryBelow="0"/>
  </sheetPr>
  <dimension ref="A1:Q71"/>
  <sheetViews>
    <sheetView showGridLines="0" workbookViewId="0">
      <selection sqref="A1:Q1"/>
    </sheetView>
  </sheetViews>
  <sheetFormatPr baseColWidth="10" defaultColWidth="8" defaultRowHeight="12.75"/>
  <cols>
    <col min="1" max="1" width="7.5" style="1989" customWidth="1"/>
    <col min="2" max="2" width="6" style="1989" customWidth="1"/>
    <col min="3" max="3" width="5.625" style="1989" customWidth="1"/>
    <col min="4" max="4" width="5.75" style="1989" customWidth="1"/>
    <col min="5" max="5" width="5.625" style="1989" customWidth="1"/>
    <col min="6" max="6" width="2.25" style="1989" customWidth="1"/>
    <col min="7" max="7" width="3.5" style="1989" customWidth="1"/>
    <col min="8" max="8" width="5.625" style="1989" customWidth="1"/>
    <col min="9" max="9" width="5.75" style="1989" customWidth="1"/>
    <col min="10" max="10" width="5.625" style="1989" customWidth="1"/>
    <col min="11" max="11" width="3" style="1989" customWidth="1"/>
    <col min="12" max="12" width="2.75" style="1989" customWidth="1"/>
    <col min="13" max="13" width="5.625" style="1989" customWidth="1"/>
    <col min="14" max="14" width="5.75" style="1989" customWidth="1"/>
    <col min="15" max="15" width="5.625" style="1989" customWidth="1"/>
    <col min="16" max="16" width="7" style="1989" customWidth="1"/>
    <col min="17" max="17" width="6" style="1989" customWidth="1"/>
    <col min="18" max="16384" width="8" style="1713"/>
  </cols>
  <sheetData>
    <row r="1" spans="1:17" ht="14.25" customHeight="1">
      <c r="A1" s="2283" t="s">
        <v>1485</v>
      </c>
      <c r="B1" s="2283"/>
      <c r="C1" s="2283"/>
      <c r="D1" s="2283"/>
      <c r="E1" s="2283"/>
      <c r="F1" s="2283"/>
      <c r="G1" s="2283"/>
      <c r="H1" s="2283"/>
      <c r="I1" s="2283"/>
      <c r="J1" s="2283"/>
      <c r="K1" s="2283"/>
      <c r="L1" s="2283"/>
      <c r="M1" s="2283"/>
      <c r="N1" s="2283"/>
      <c r="O1" s="2283"/>
      <c r="P1" s="2283"/>
      <c r="Q1" s="2283"/>
    </row>
    <row r="2" spans="1:17" ht="14.25" customHeight="1">
      <c r="A2" s="2041" t="s">
        <v>1596</v>
      </c>
      <c r="B2" s="2044"/>
      <c r="C2" s="2045"/>
      <c r="D2" s="2045"/>
      <c r="E2" s="2045"/>
      <c r="F2" s="2046"/>
      <c r="G2" s="2045"/>
      <c r="H2" s="2045"/>
      <c r="I2" s="2045"/>
      <c r="J2" s="2045"/>
      <c r="K2" s="2046"/>
      <c r="L2" s="2045"/>
      <c r="M2" s="2045"/>
      <c r="N2" s="2045"/>
      <c r="O2" s="2045"/>
      <c r="P2" s="2045"/>
      <c r="Q2" s="2045"/>
    </row>
    <row r="3" spans="1:17" ht="12" customHeight="1">
      <c r="A3" s="1990"/>
      <c r="B3" s="1990"/>
      <c r="C3" s="1991"/>
      <c r="D3" s="1991"/>
      <c r="E3" s="1991"/>
      <c r="F3" s="1992"/>
      <c r="G3" s="1991"/>
      <c r="H3" s="1991"/>
      <c r="I3" s="1991"/>
      <c r="J3" s="1991"/>
      <c r="K3" s="1992"/>
      <c r="L3" s="1991"/>
      <c r="M3" s="1991"/>
      <c r="N3" s="1991"/>
      <c r="O3" s="1991"/>
      <c r="P3" s="1993" t="s">
        <v>1447</v>
      </c>
      <c r="Q3" s="1994" t="s">
        <v>268</v>
      </c>
    </row>
    <row r="4" spans="1:17" ht="8.25" customHeight="1" thickBot="1">
      <c r="A4" s="1995"/>
      <c r="B4" s="2002" t="s">
        <v>268</v>
      </c>
      <c r="C4" s="1998" t="s">
        <v>607</v>
      </c>
      <c r="D4" s="1998" t="s">
        <v>608</v>
      </c>
      <c r="E4" s="1998" t="s">
        <v>681</v>
      </c>
      <c r="F4" s="2285" t="s">
        <v>682</v>
      </c>
      <c r="G4" s="2285"/>
      <c r="H4" s="1998" t="s">
        <v>1437</v>
      </c>
      <c r="I4" s="1998" t="s">
        <v>610</v>
      </c>
      <c r="J4" s="1998" t="s">
        <v>611</v>
      </c>
      <c r="K4" s="2285" t="s">
        <v>264</v>
      </c>
      <c r="L4" s="2285"/>
      <c r="M4" s="1998" t="s">
        <v>265</v>
      </c>
      <c r="N4" s="1998" t="s">
        <v>266</v>
      </c>
      <c r="O4" s="1998" t="s">
        <v>267</v>
      </c>
      <c r="P4" s="2002" t="s">
        <v>1448</v>
      </c>
      <c r="Q4" s="1998" t="s">
        <v>1449</v>
      </c>
    </row>
    <row r="5" spans="1:17" ht="8.25" customHeight="1" thickBot="1">
      <c r="A5" s="1999" t="s">
        <v>1450</v>
      </c>
      <c r="B5" s="1995"/>
      <c r="C5" s="2000"/>
      <c r="D5" s="2000"/>
      <c r="E5" s="2000"/>
      <c r="F5" s="2001"/>
      <c r="G5" s="2000"/>
      <c r="H5" s="2000"/>
      <c r="I5" s="2000"/>
      <c r="J5" s="2000"/>
      <c r="K5" s="2001"/>
      <c r="L5" s="2000"/>
      <c r="M5" s="2000"/>
      <c r="N5" s="2000"/>
      <c r="O5" s="2000"/>
      <c r="P5" s="2002" t="s">
        <v>1451</v>
      </c>
      <c r="Q5" s="1998" t="s">
        <v>267</v>
      </c>
    </row>
    <row r="6" spans="1:17" ht="9" customHeight="1" thickBot="1">
      <c r="A6" s="1995"/>
      <c r="B6" s="2284">
        <v>2023</v>
      </c>
      <c r="C6" s="2284"/>
      <c r="D6" s="2284"/>
      <c r="E6" s="2284"/>
      <c r="F6" s="2284"/>
      <c r="G6" s="2284"/>
      <c r="H6" s="2284"/>
      <c r="I6" s="2285" t="s">
        <v>1452</v>
      </c>
      <c r="J6" s="2285"/>
      <c r="K6" s="2285"/>
      <c r="L6" s="2285"/>
      <c r="M6" s="2285"/>
      <c r="N6" s="2285"/>
      <c r="O6" s="2285"/>
      <c r="P6" s="2284" t="s">
        <v>1594</v>
      </c>
      <c r="Q6" s="2284"/>
    </row>
    <row r="7" spans="1:17" ht="8.25" customHeight="1" thickBot="1">
      <c r="A7" s="1995"/>
      <c r="B7" s="2284" t="s">
        <v>1452</v>
      </c>
      <c r="C7" s="2284"/>
      <c r="D7" s="2284"/>
      <c r="E7" s="2284"/>
      <c r="F7" s="2284"/>
      <c r="G7" s="2284"/>
      <c r="H7" s="2284"/>
      <c r="I7" s="2285" t="s">
        <v>142</v>
      </c>
      <c r="J7" s="2285"/>
      <c r="K7" s="2285"/>
      <c r="L7" s="2285"/>
      <c r="M7" s="2285"/>
      <c r="N7" s="2285"/>
      <c r="O7" s="2285"/>
      <c r="P7" s="2284" t="s">
        <v>1453</v>
      </c>
      <c r="Q7" s="2284"/>
    </row>
    <row r="8" spans="1:17" ht="13.5" customHeight="1">
      <c r="A8" s="2283" t="s">
        <v>1471</v>
      </c>
      <c r="B8" s="2283"/>
      <c r="C8" s="2283"/>
      <c r="D8" s="2283"/>
      <c r="E8" s="2283"/>
      <c r="F8" s="2283"/>
      <c r="G8" s="2283"/>
      <c r="H8" s="2283"/>
      <c r="I8" s="2283"/>
      <c r="J8" s="2283"/>
      <c r="K8" s="2283"/>
      <c r="L8" s="2283"/>
      <c r="M8" s="2283"/>
      <c r="N8" s="2283"/>
      <c r="O8" s="2283"/>
      <c r="P8" s="2283"/>
      <c r="Q8" s="2283"/>
    </row>
    <row r="9" spans="1:17" ht="12" customHeight="1">
      <c r="A9" s="2278" t="s">
        <v>1511</v>
      </c>
      <c r="B9" s="2278"/>
      <c r="C9" s="2278"/>
      <c r="D9" s="2278"/>
      <c r="E9" s="2278"/>
      <c r="F9" s="2278"/>
      <c r="G9" s="2278"/>
      <c r="H9" s="2278"/>
      <c r="I9" s="2278"/>
      <c r="J9" s="2278"/>
      <c r="K9" s="2278"/>
      <c r="L9" s="2278"/>
      <c r="M9" s="2278"/>
      <c r="N9" s="2278"/>
      <c r="O9" s="2278"/>
      <c r="P9" s="2278"/>
      <c r="Q9" s="2278"/>
    </row>
    <row r="10" spans="1:17" ht="9" customHeight="1" thickBot="1">
      <c r="A10" s="2003" t="s">
        <v>1194</v>
      </c>
      <c r="B10" s="2007">
        <v>21.910299999999999</v>
      </c>
      <c r="C10" s="2007">
        <v>27.805599999999998</v>
      </c>
      <c r="D10" s="2007">
        <v>29.08</v>
      </c>
      <c r="E10" s="2007">
        <v>28.491499999999998</v>
      </c>
      <c r="F10" s="2279">
        <v>28.633099999999999</v>
      </c>
      <c r="G10" s="2279"/>
      <c r="H10" s="2007">
        <v>28.944099999999999</v>
      </c>
      <c r="I10" s="2007">
        <v>34.570300000000003</v>
      </c>
      <c r="J10" s="2007">
        <v>26.443200000000001</v>
      </c>
      <c r="K10" s="2279">
        <v>33.773499999999999</v>
      </c>
      <c r="L10" s="2279"/>
      <c r="M10" s="2007">
        <v>33.514099999999999</v>
      </c>
      <c r="N10" s="2007">
        <v>28.441800000000001</v>
      </c>
      <c r="O10" s="2007">
        <v>23.460999999999999</v>
      </c>
      <c r="P10" s="2277">
        <v>345.06849999999997</v>
      </c>
      <c r="Q10" s="2277"/>
    </row>
    <row r="11" spans="1:17" ht="9" customHeight="1" thickBot="1">
      <c r="B11" s="2007">
        <v>33.188000000000002</v>
      </c>
      <c r="C11" s="2007">
        <v>24.003599999999999</v>
      </c>
      <c r="D11" s="2007">
        <v>21.257200000000001</v>
      </c>
      <c r="E11" s="2007">
        <v>24.022300000000001</v>
      </c>
      <c r="F11" s="2279">
        <v>21.603000000000002</v>
      </c>
      <c r="G11" s="2279"/>
      <c r="H11" s="2007">
        <v>25.7104</v>
      </c>
      <c r="I11" s="2007">
        <v>26.7286</v>
      </c>
      <c r="J11" s="2007">
        <v>27.2698</v>
      </c>
      <c r="K11" s="2279">
        <v>30.350300000000001</v>
      </c>
      <c r="L11" s="2279"/>
      <c r="M11" s="2007">
        <v>29.982199999999999</v>
      </c>
      <c r="N11" s="2007">
        <v>26.648900000000001</v>
      </c>
      <c r="O11" s="2007">
        <v>25.147300000000001</v>
      </c>
      <c r="P11" s="2277">
        <v>315.91160000000002</v>
      </c>
      <c r="Q11" s="2277"/>
    </row>
    <row r="12" spans="1:17" ht="10.5" customHeight="1" thickBot="1">
      <c r="A12" s="2003" t="s">
        <v>1457</v>
      </c>
      <c r="B12" s="2007">
        <v>21.853300000000001</v>
      </c>
      <c r="C12" s="2007">
        <v>27.575900000000001</v>
      </c>
      <c r="D12" s="2007">
        <v>28.858499999999999</v>
      </c>
      <c r="E12" s="2007">
        <v>28.4345</v>
      </c>
      <c r="F12" s="2279">
        <v>28.5761</v>
      </c>
      <c r="G12" s="2279"/>
      <c r="H12" s="2007">
        <v>28.849900000000002</v>
      </c>
      <c r="I12" s="2007">
        <v>34.493600000000001</v>
      </c>
      <c r="J12" s="2007">
        <v>26.4053</v>
      </c>
      <c r="K12" s="2279">
        <v>33.731400000000001</v>
      </c>
      <c r="L12" s="2279"/>
      <c r="M12" s="2007">
        <v>33.470100000000002</v>
      </c>
      <c r="N12" s="2007">
        <v>28.4038</v>
      </c>
      <c r="O12" s="2007">
        <v>23.4434</v>
      </c>
      <c r="P12" s="2277">
        <v>344.0958</v>
      </c>
      <c r="Q12" s="2277"/>
    </row>
    <row r="13" spans="1:17" ht="9" customHeight="1" thickBot="1">
      <c r="B13" s="2007">
        <v>33.171300000000002</v>
      </c>
      <c r="C13" s="2007">
        <v>23.9817</v>
      </c>
      <c r="D13" s="2007">
        <v>21.244499999999999</v>
      </c>
      <c r="E13" s="2007">
        <v>24.005600000000001</v>
      </c>
      <c r="F13" s="2279">
        <v>21.5471</v>
      </c>
      <c r="G13" s="2279"/>
      <c r="H13" s="2007">
        <v>25.7089</v>
      </c>
      <c r="I13" s="2007">
        <v>26.723600000000001</v>
      </c>
      <c r="J13" s="2007">
        <v>27.2179</v>
      </c>
      <c r="K13" s="2279">
        <v>30.317299999999999</v>
      </c>
      <c r="L13" s="2279"/>
      <c r="M13" s="2007">
        <v>29.961300000000001</v>
      </c>
      <c r="N13" s="2007">
        <v>26.613099999999999</v>
      </c>
      <c r="O13" s="2007">
        <v>24.995200000000001</v>
      </c>
      <c r="P13" s="2277">
        <v>315.48750000000001</v>
      </c>
      <c r="Q13" s="2277"/>
    </row>
    <row r="14" spans="1:17" ht="11.25" customHeight="1">
      <c r="A14" s="2278" t="s">
        <v>1512</v>
      </c>
      <c r="B14" s="2278"/>
      <c r="C14" s="2278"/>
      <c r="D14" s="2278"/>
      <c r="E14" s="2278"/>
      <c r="F14" s="2278"/>
      <c r="G14" s="2278"/>
      <c r="H14" s="2278"/>
      <c r="I14" s="2278"/>
      <c r="J14" s="2278"/>
      <c r="K14" s="2278"/>
      <c r="L14" s="2278"/>
      <c r="M14" s="2278"/>
      <c r="N14" s="2278"/>
      <c r="O14" s="2278"/>
      <c r="P14" s="2278"/>
      <c r="Q14" s="2278"/>
    </row>
    <row r="15" spans="1:17" ht="9" customHeight="1" thickBot="1">
      <c r="A15" s="2003" t="s">
        <v>1194</v>
      </c>
      <c r="B15" s="2007">
        <v>271.80349999999999</v>
      </c>
      <c r="C15" s="2007">
        <v>251.1241</v>
      </c>
      <c r="D15" s="2007">
        <v>248.48830000000001</v>
      </c>
      <c r="E15" s="2007">
        <v>247.03149999999999</v>
      </c>
      <c r="F15" s="2279">
        <v>235.983</v>
      </c>
      <c r="G15" s="2279"/>
      <c r="H15" s="2007">
        <v>231.9066</v>
      </c>
      <c r="I15" s="2007">
        <v>268.42180000000002</v>
      </c>
      <c r="J15" s="2007">
        <v>247.33160000000001</v>
      </c>
      <c r="K15" s="2279">
        <v>258.63639999999998</v>
      </c>
      <c r="L15" s="2279"/>
      <c r="M15" s="2007">
        <v>254.09100000000001</v>
      </c>
      <c r="N15" s="2007">
        <v>257.97989999999999</v>
      </c>
      <c r="O15" s="2007">
        <v>253.19059999999999</v>
      </c>
      <c r="P15" s="2277">
        <v>3025.9883</v>
      </c>
      <c r="Q15" s="2277"/>
    </row>
    <row r="16" spans="1:17" ht="9" customHeight="1" thickBot="1">
      <c r="B16" s="2007">
        <v>265.79829999999998</v>
      </c>
      <c r="C16" s="2007">
        <v>240.46770000000001</v>
      </c>
      <c r="D16" s="2007">
        <v>235.70269999999999</v>
      </c>
      <c r="E16" s="2007">
        <v>225.10659999999999</v>
      </c>
      <c r="F16" s="2279">
        <v>219.7396</v>
      </c>
      <c r="G16" s="2279"/>
      <c r="H16" s="2007">
        <v>235.17760000000001</v>
      </c>
      <c r="I16" s="2007">
        <v>237.6061</v>
      </c>
      <c r="J16" s="2007">
        <v>229.39019999999999</v>
      </c>
      <c r="K16" s="2279">
        <v>245.05840000000001</v>
      </c>
      <c r="L16" s="2279"/>
      <c r="M16" s="2007">
        <v>250.98949999999999</v>
      </c>
      <c r="N16" s="2007">
        <v>244.387</v>
      </c>
      <c r="O16" s="2007">
        <v>250.15979999999999</v>
      </c>
      <c r="P16" s="2277">
        <v>2879.5835000000002</v>
      </c>
      <c r="Q16" s="2277"/>
    </row>
    <row r="17" spans="1:17" ht="10.5" customHeight="1" thickBot="1">
      <c r="A17" s="2003" t="s">
        <v>1457</v>
      </c>
      <c r="B17" s="2009">
        <v>271.63959999999997</v>
      </c>
      <c r="C17" s="2009">
        <v>250.77959999999999</v>
      </c>
      <c r="D17" s="2009">
        <v>248.2158</v>
      </c>
      <c r="E17" s="2009">
        <v>246.80709999999999</v>
      </c>
      <c r="F17" s="2276">
        <v>235.71260000000001</v>
      </c>
      <c r="G17" s="2276"/>
      <c r="H17" s="2009">
        <v>231.69390000000001</v>
      </c>
      <c r="I17" s="2009">
        <v>268.21199999999999</v>
      </c>
      <c r="J17" s="2009">
        <v>247.00239999999999</v>
      </c>
      <c r="K17" s="2276">
        <v>258.41750000000002</v>
      </c>
      <c r="L17" s="2276"/>
      <c r="M17" s="2009">
        <v>253.78659999999999</v>
      </c>
      <c r="N17" s="2009">
        <v>257.68270000000001</v>
      </c>
      <c r="O17" s="2009">
        <v>252.9915</v>
      </c>
      <c r="P17" s="2277">
        <v>3022.9413</v>
      </c>
      <c r="Q17" s="2277"/>
    </row>
    <row r="18" spans="1:17" ht="9" customHeight="1" thickBot="1">
      <c r="B18" s="2009">
        <v>265.63350000000003</v>
      </c>
      <c r="C18" s="2009">
        <v>240.14169999999999</v>
      </c>
      <c r="D18" s="2009">
        <v>235.45480000000001</v>
      </c>
      <c r="E18" s="2009">
        <v>224.8588</v>
      </c>
      <c r="F18" s="2276">
        <v>219.4898</v>
      </c>
      <c r="G18" s="2276"/>
      <c r="H18" s="2009">
        <v>234.9862</v>
      </c>
      <c r="I18" s="2009">
        <v>237.35419999999999</v>
      </c>
      <c r="J18" s="2009">
        <v>229.13200000000001</v>
      </c>
      <c r="K18" s="2276">
        <v>244.7527</v>
      </c>
      <c r="L18" s="2276"/>
      <c r="M18" s="2009">
        <v>250.71960000000001</v>
      </c>
      <c r="N18" s="2009">
        <v>244.04519999999999</v>
      </c>
      <c r="O18" s="2009">
        <v>249.90899999999999</v>
      </c>
      <c r="P18" s="2277">
        <v>2876.4775</v>
      </c>
      <c r="Q18" s="2277"/>
    </row>
    <row r="19" spans="1:17" ht="11.25" customHeight="1">
      <c r="A19" s="2278" t="s">
        <v>1474</v>
      </c>
      <c r="B19" s="2278"/>
      <c r="C19" s="2278"/>
      <c r="D19" s="2278"/>
      <c r="E19" s="2278"/>
      <c r="F19" s="2278"/>
      <c r="G19" s="2278"/>
      <c r="H19" s="2278"/>
      <c r="I19" s="2278"/>
      <c r="J19" s="2278"/>
      <c r="K19" s="2278"/>
      <c r="L19" s="2278"/>
      <c r="M19" s="2278"/>
      <c r="N19" s="2278"/>
      <c r="O19" s="2278"/>
      <c r="P19" s="2278"/>
      <c r="Q19" s="2278"/>
    </row>
    <row r="20" spans="1:17" ht="9" customHeight="1" thickBot="1">
      <c r="A20" s="2003" t="s">
        <v>1194</v>
      </c>
      <c r="B20" s="2009">
        <v>70.216200000000001</v>
      </c>
      <c r="C20" s="2009">
        <v>75.760099999999994</v>
      </c>
      <c r="D20" s="2009">
        <v>76.888199999999998</v>
      </c>
      <c r="E20" s="2009">
        <v>77.751499999999993</v>
      </c>
      <c r="F20" s="2276">
        <v>84.025999999999996</v>
      </c>
      <c r="G20" s="2276"/>
      <c r="H20" s="2009">
        <v>75.404600000000002</v>
      </c>
      <c r="I20" s="2009">
        <v>74.379800000000003</v>
      </c>
      <c r="J20" s="2009">
        <v>70.894900000000007</v>
      </c>
      <c r="K20" s="2276">
        <v>74.302599999999998</v>
      </c>
      <c r="L20" s="2276"/>
      <c r="M20" s="2009">
        <v>83.096400000000003</v>
      </c>
      <c r="N20" s="2009">
        <v>74.548599999999993</v>
      </c>
      <c r="O20" s="2009">
        <v>75.851299999999995</v>
      </c>
      <c r="P20" s="2277">
        <v>913.12019999999995</v>
      </c>
      <c r="Q20" s="2277"/>
    </row>
    <row r="21" spans="1:17" ht="9" customHeight="1" thickBot="1">
      <c r="B21" s="2009">
        <v>79.043499999999995</v>
      </c>
      <c r="C21" s="2009">
        <v>74.339399999999998</v>
      </c>
      <c r="D21" s="2009">
        <v>77.627600000000001</v>
      </c>
      <c r="E21" s="2009">
        <v>79.745800000000003</v>
      </c>
      <c r="F21" s="2276">
        <v>73.932400000000001</v>
      </c>
      <c r="G21" s="2276"/>
      <c r="H21" s="2009">
        <v>78.400599999999997</v>
      </c>
      <c r="I21" s="2009">
        <v>81.767300000000006</v>
      </c>
      <c r="J21" s="2009">
        <v>78.808400000000006</v>
      </c>
      <c r="K21" s="2276">
        <v>81.723500000000001</v>
      </c>
      <c r="L21" s="2276"/>
      <c r="M21" s="2009">
        <v>84.791600000000003</v>
      </c>
      <c r="N21" s="2009">
        <v>81.468400000000003</v>
      </c>
      <c r="O21" s="2009">
        <v>79.744799999999998</v>
      </c>
      <c r="P21" s="2277">
        <v>951.39329999999995</v>
      </c>
      <c r="Q21" s="2277"/>
    </row>
    <row r="22" spans="1:17" ht="10.5" customHeight="1" thickBot="1">
      <c r="A22" s="2003" t="s">
        <v>1457</v>
      </c>
      <c r="B22" s="2007">
        <v>67.008499999999998</v>
      </c>
      <c r="C22" s="2007">
        <v>72.441100000000006</v>
      </c>
      <c r="D22" s="2007">
        <v>72.653700000000001</v>
      </c>
      <c r="E22" s="2007">
        <v>73.286199999999994</v>
      </c>
      <c r="F22" s="2279">
        <v>78.849400000000003</v>
      </c>
      <c r="G22" s="2279"/>
      <c r="H22" s="2007">
        <v>70.854699999999994</v>
      </c>
      <c r="I22" s="2007">
        <v>70.100099999999998</v>
      </c>
      <c r="J22" s="2007">
        <v>66.507900000000006</v>
      </c>
      <c r="K22" s="2279">
        <v>69.641300000000001</v>
      </c>
      <c r="L22" s="2279"/>
      <c r="M22" s="2007">
        <v>78.702200000000005</v>
      </c>
      <c r="N22" s="2007">
        <v>70.459299999999999</v>
      </c>
      <c r="O22" s="2007">
        <v>72.128</v>
      </c>
      <c r="P22" s="2277">
        <v>862.63239999999996</v>
      </c>
      <c r="Q22" s="2277"/>
    </row>
    <row r="23" spans="1:17" ht="9" customHeight="1" thickBot="1">
      <c r="B23" s="2007">
        <v>74.8476</v>
      </c>
      <c r="C23" s="2007">
        <v>70.279700000000005</v>
      </c>
      <c r="D23" s="2007">
        <v>72.993200000000002</v>
      </c>
      <c r="E23" s="2007">
        <v>74.726799999999997</v>
      </c>
      <c r="F23" s="2279">
        <v>68.153300000000002</v>
      </c>
      <c r="G23" s="2279"/>
      <c r="H23" s="2007">
        <v>73.190399999999997</v>
      </c>
      <c r="I23" s="2007">
        <v>77.593100000000007</v>
      </c>
      <c r="J23" s="2007">
        <v>74.456199999999995</v>
      </c>
      <c r="K23" s="2279">
        <v>76.827600000000004</v>
      </c>
      <c r="L23" s="2279"/>
      <c r="M23" s="2007">
        <v>80.027900000000002</v>
      </c>
      <c r="N23" s="2007">
        <v>77.194599999999994</v>
      </c>
      <c r="O23" s="2007">
        <v>75.573800000000006</v>
      </c>
      <c r="P23" s="2277">
        <v>895.86419999999998</v>
      </c>
      <c r="Q23" s="2277"/>
    </row>
    <row r="24" spans="1:17" ht="11.25" customHeight="1">
      <c r="A24" s="2278" t="s">
        <v>1513</v>
      </c>
      <c r="B24" s="2278"/>
      <c r="C24" s="2278"/>
      <c r="D24" s="2278"/>
      <c r="E24" s="2278"/>
      <c r="F24" s="2278"/>
      <c r="G24" s="2278"/>
      <c r="H24" s="2278"/>
      <c r="I24" s="2278"/>
      <c r="J24" s="2278"/>
      <c r="K24" s="2278"/>
      <c r="L24" s="2278"/>
      <c r="M24" s="2278"/>
      <c r="N24" s="2278"/>
      <c r="O24" s="2278"/>
      <c r="P24" s="2278"/>
      <c r="Q24" s="2278"/>
    </row>
    <row r="25" spans="1:17" ht="9" customHeight="1" thickBot="1">
      <c r="A25" s="2003" t="s">
        <v>1194</v>
      </c>
      <c r="B25" s="2007">
        <v>10.2486</v>
      </c>
      <c r="C25" s="2007">
        <v>10.930400000000001</v>
      </c>
      <c r="D25" s="2007">
        <v>12.402900000000001</v>
      </c>
      <c r="E25" s="2007">
        <v>10.7994</v>
      </c>
      <c r="F25" s="2279">
        <v>13.1991</v>
      </c>
      <c r="G25" s="2279"/>
      <c r="H25" s="2007">
        <v>9.6242000000000001</v>
      </c>
      <c r="I25" s="2007">
        <v>10.383699999999999</v>
      </c>
      <c r="J25" s="2007">
        <v>10.0144</v>
      </c>
      <c r="K25" s="2279">
        <v>13.192500000000001</v>
      </c>
      <c r="L25" s="2279"/>
      <c r="M25" s="2007">
        <v>10.4445</v>
      </c>
      <c r="N25" s="2007">
        <v>11.291399999999999</v>
      </c>
      <c r="O25" s="2007">
        <v>10.375999999999999</v>
      </c>
      <c r="P25" s="2277">
        <v>132.90710000000001</v>
      </c>
      <c r="Q25" s="2277"/>
    </row>
    <row r="26" spans="1:17" ht="9" customHeight="1" thickBot="1">
      <c r="B26" s="2007">
        <v>9.1760999999999999</v>
      </c>
      <c r="C26" s="2007">
        <v>8.9132999999999996</v>
      </c>
      <c r="D26" s="2007">
        <v>9.9108999999999998</v>
      </c>
      <c r="E26" s="2007">
        <v>12.1402</v>
      </c>
      <c r="F26" s="2279">
        <v>12.3078</v>
      </c>
      <c r="G26" s="2279"/>
      <c r="H26" s="2007">
        <v>12.7964</v>
      </c>
      <c r="I26" s="2007">
        <v>8.8689999999999998</v>
      </c>
      <c r="J26" s="2007">
        <v>9.5554000000000006</v>
      </c>
      <c r="K26" s="2279">
        <v>11.347</v>
      </c>
      <c r="L26" s="2279"/>
      <c r="M26" s="2007">
        <v>11.9627</v>
      </c>
      <c r="N26" s="2007">
        <v>9.3910999999999998</v>
      </c>
      <c r="O26" s="2007">
        <v>11.113899999999999</v>
      </c>
      <c r="P26" s="2277">
        <v>127.4838</v>
      </c>
      <c r="Q26" s="2277"/>
    </row>
    <row r="27" spans="1:17" ht="10.5" customHeight="1" thickBot="1">
      <c r="A27" s="2003" t="s">
        <v>1457</v>
      </c>
      <c r="B27" s="2007">
        <v>10.215299999999999</v>
      </c>
      <c r="C27" s="2007">
        <v>10.913500000000001</v>
      </c>
      <c r="D27" s="2007">
        <v>12.3644</v>
      </c>
      <c r="E27" s="2007">
        <v>10.7216</v>
      </c>
      <c r="F27" s="2279">
        <v>13.0382</v>
      </c>
      <c r="G27" s="2279"/>
      <c r="H27" s="2007">
        <v>9.4880999999999993</v>
      </c>
      <c r="I27" s="2007">
        <v>10.216699999999999</v>
      </c>
      <c r="J27" s="2007">
        <v>9.8522999999999996</v>
      </c>
      <c r="K27" s="2279">
        <v>13.086499999999999</v>
      </c>
      <c r="L27" s="2279"/>
      <c r="M27" s="2007">
        <v>10.331300000000001</v>
      </c>
      <c r="N27" s="2007">
        <v>11.2403</v>
      </c>
      <c r="O27" s="2007">
        <v>10.214</v>
      </c>
      <c r="P27" s="2277">
        <v>131.68219999999999</v>
      </c>
      <c r="Q27" s="2277"/>
    </row>
    <row r="28" spans="1:17" ht="9" customHeight="1" thickBot="1">
      <c r="B28" s="2007">
        <v>9.0792999999999999</v>
      </c>
      <c r="C28" s="2007">
        <v>8.8485999999999994</v>
      </c>
      <c r="D28" s="2007">
        <v>9.8038000000000007</v>
      </c>
      <c r="E28" s="2007">
        <v>12.0282</v>
      </c>
      <c r="F28" s="2279">
        <v>12.1187</v>
      </c>
      <c r="G28" s="2279"/>
      <c r="H28" s="2007">
        <v>12.6836</v>
      </c>
      <c r="I28" s="2007">
        <v>8.7098999999999993</v>
      </c>
      <c r="J28" s="2007">
        <v>9.4253999999999998</v>
      </c>
      <c r="K28" s="2279">
        <v>11.142799999999999</v>
      </c>
      <c r="L28" s="2279"/>
      <c r="M28" s="2007">
        <v>11.8446</v>
      </c>
      <c r="N28" s="2007">
        <v>9.1684999999999999</v>
      </c>
      <c r="O28" s="2007">
        <v>11.043699999999999</v>
      </c>
      <c r="P28" s="2277">
        <v>125.89709999999999</v>
      </c>
      <c r="Q28" s="2277"/>
    </row>
    <row r="29" spans="1:17" ht="11.25" customHeight="1">
      <c r="A29" s="2278" t="s">
        <v>1476</v>
      </c>
      <c r="B29" s="2278"/>
      <c r="C29" s="2278"/>
      <c r="D29" s="2278"/>
      <c r="E29" s="2278"/>
      <c r="F29" s="2278"/>
      <c r="G29" s="2278"/>
      <c r="H29" s="2278"/>
      <c r="I29" s="2278"/>
      <c r="J29" s="2278"/>
      <c r="K29" s="2278"/>
      <c r="L29" s="2278"/>
      <c r="M29" s="2278"/>
      <c r="N29" s="2278"/>
      <c r="O29" s="2278"/>
      <c r="P29" s="2278"/>
      <c r="Q29" s="2278"/>
    </row>
    <row r="30" spans="1:17" ht="9" customHeight="1" thickBot="1">
      <c r="A30" s="2003" t="s">
        <v>1194</v>
      </c>
      <c r="B30" s="2007">
        <v>59.366700000000002</v>
      </c>
      <c r="C30" s="2007">
        <v>61.727899999999998</v>
      </c>
      <c r="D30" s="2007">
        <v>68.942499999999995</v>
      </c>
      <c r="E30" s="2007">
        <v>68.471100000000007</v>
      </c>
      <c r="F30" s="2279">
        <v>76.674499999999995</v>
      </c>
      <c r="G30" s="2279"/>
      <c r="H30" s="2007">
        <v>105.2131</v>
      </c>
      <c r="I30" s="2007">
        <v>68.950699999999998</v>
      </c>
      <c r="J30" s="2007">
        <v>65.571600000000004</v>
      </c>
      <c r="K30" s="2279">
        <v>66.128</v>
      </c>
      <c r="L30" s="2279"/>
      <c r="M30" s="2007">
        <v>63.238</v>
      </c>
      <c r="N30" s="2007">
        <v>57.162100000000002</v>
      </c>
      <c r="O30" s="2007">
        <v>56.139699999999998</v>
      </c>
      <c r="P30" s="2277">
        <v>817.58590000000004</v>
      </c>
      <c r="Q30" s="2277"/>
    </row>
    <row r="31" spans="1:17" ht="9" customHeight="1" thickBot="1">
      <c r="B31" s="2007">
        <v>59.895800000000001</v>
      </c>
      <c r="C31" s="2007">
        <v>64.673100000000005</v>
      </c>
      <c r="D31" s="2007">
        <v>63.226500000000001</v>
      </c>
      <c r="E31" s="2007">
        <v>66.354500000000002</v>
      </c>
      <c r="F31" s="2279">
        <v>70.397800000000004</v>
      </c>
      <c r="G31" s="2279"/>
      <c r="H31" s="2007">
        <v>66.495199999999997</v>
      </c>
      <c r="I31" s="2007">
        <v>79.264300000000006</v>
      </c>
      <c r="J31" s="2007">
        <v>75.250299999999996</v>
      </c>
      <c r="K31" s="2279">
        <v>81.700800000000001</v>
      </c>
      <c r="L31" s="2279"/>
      <c r="M31" s="2007">
        <v>73.866</v>
      </c>
      <c r="N31" s="2007">
        <v>70.001000000000005</v>
      </c>
      <c r="O31" s="2007">
        <v>72.897999999999996</v>
      </c>
      <c r="P31" s="2277">
        <v>844.02329999999995</v>
      </c>
      <c r="Q31" s="2277"/>
    </row>
    <row r="32" spans="1:17" ht="10.5" customHeight="1" thickBot="1">
      <c r="A32" s="2003" t="s">
        <v>1457</v>
      </c>
      <c r="B32" s="2007">
        <v>28.633500000000002</v>
      </c>
      <c r="C32" s="2007">
        <v>31.450700000000001</v>
      </c>
      <c r="D32" s="2007">
        <v>32.579599999999999</v>
      </c>
      <c r="E32" s="2007">
        <v>34.113300000000002</v>
      </c>
      <c r="F32" s="2279">
        <v>35.5381</v>
      </c>
      <c r="G32" s="2279"/>
      <c r="H32" s="2007">
        <v>42.461799999999997</v>
      </c>
      <c r="I32" s="2007">
        <v>39.122700000000002</v>
      </c>
      <c r="J32" s="2007">
        <v>29.646000000000001</v>
      </c>
      <c r="K32" s="2279">
        <v>34.735199999999999</v>
      </c>
      <c r="L32" s="2279"/>
      <c r="M32" s="2007">
        <v>30.3415</v>
      </c>
      <c r="N32" s="2007">
        <v>28.133099999999999</v>
      </c>
      <c r="O32" s="2007">
        <v>24.7715</v>
      </c>
      <c r="P32" s="2277">
        <v>391.52699999999999</v>
      </c>
      <c r="Q32" s="2277"/>
    </row>
    <row r="33" spans="1:17" ht="9" customHeight="1" thickBot="1">
      <c r="B33" s="2007">
        <v>26.1082</v>
      </c>
      <c r="C33" s="2007">
        <v>31.760999999999999</v>
      </c>
      <c r="D33" s="2007">
        <v>25.802199999999999</v>
      </c>
      <c r="E33" s="2007">
        <v>24.979199999999999</v>
      </c>
      <c r="F33" s="2279">
        <v>29.315300000000001</v>
      </c>
      <c r="G33" s="2279"/>
      <c r="H33" s="2007">
        <v>33.711100000000002</v>
      </c>
      <c r="I33" s="2007">
        <v>32.3476</v>
      </c>
      <c r="J33" s="2007">
        <v>32.393000000000001</v>
      </c>
      <c r="K33" s="2279">
        <v>33.384300000000003</v>
      </c>
      <c r="L33" s="2279"/>
      <c r="M33" s="2007">
        <v>34.592599999999997</v>
      </c>
      <c r="N33" s="2007">
        <v>29.135899999999999</v>
      </c>
      <c r="O33" s="2007">
        <v>29.851900000000001</v>
      </c>
      <c r="P33" s="2277">
        <v>363.38229999999999</v>
      </c>
      <c r="Q33" s="2277"/>
    </row>
    <row r="34" spans="1:17" ht="11.25" customHeight="1">
      <c r="A34" s="2278" t="s">
        <v>1478</v>
      </c>
      <c r="B34" s="2278"/>
      <c r="C34" s="2278"/>
      <c r="D34" s="2278"/>
      <c r="E34" s="2278"/>
      <c r="F34" s="2278"/>
      <c r="G34" s="2278"/>
      <c r="H34" s="2278"/>
      <c r="I34" s="2278"/>
      <c r="J34" s="2278"/>
      <c r="K34" s="2278"/>
      <c r="L34" s="2278"/>
      <c r="M34" s="2278"/>
      <c r="N34" s="2278"/>
      <c r="O34" s="2278"/>
      <c r="P34" s="2278"/>
      <c r="Q34" s="2278"/>
    </row>
    <row r="35" spans="1:17" ht="9" customHeight="1" thickBot="1">
      <c r="A35" s="2003" t="s">
        <v>1194</v>
      </c>
      <c r="B35" s="2007">
        <v>1240.60582</v>
      </c>
      <c r="C35" s="2007">
        <v>1183.6883600000001</v>
      </c>
      <c r="D35" s="2007">
        <v>1149.42057</v>
      </c>
      <c r="E35" s="2007">
        <v>1246.50449</v>
      </c>
      <c r="F35" s="2279">
        <v>1266.87309</v>
      </c>
      <c r="G35" s="2279"/>
      <c r="H35" s="2007">
        <v>1082.8666900000001</v>
      </c>
      <c r="I35" s="2007">
        <v>1011.17734</v>
      </c>
      <c r="J35" s="2007">
        <v>996.01671999999996</v>
      </c>
      <c r="K35" s="2279">
        <v>1107.0726999999999</v>
      </c>
      <c r="L35" s="2279"/>
      <c r="M35" s="2007">
        <v>1211.4970000000001</v>
      </c>
      <c r="N35" s="2007">
        <v>1070.30943</v>
      </c>
      <c r="O35" s="2007">
        <v>1108.6966</v>
      </c>
      <c r="P35" s="2277">
        <v>13674.728810000001</v>
      </c>
      <c r="Q35" s="2277"/>
    </row>
    <row r="36" spans="1:17" ht="9" customHeight="1" thickBot="1">
      <c r="B36" s="2007">
        <v>1212.96299</v>
      </c>
      <c r="C36" s="2007">
        <v>996.74360999999999</v>
      </c>
      <c r="D36" s="2007">
        <v>1027.5673999999999</v>
      </c>
      <c r="E36" s="2007">
        <v>929.48674000000005</v>
      </c>
      <c r="F36" s="2279">
        <v>1101.8545099999999</v>
      </c>
      <c r="G36" s="2279"/>
      <c r="H36" s="2007">
        <v>951.58149000000003</v>
      </c>
      <c r="I36" s="2007">
        <v>989.07632999999998</v>
      </c>
      <c r="J36" s="2007">
        <v>1013.80819</v>
      </c>
      <c r="K36" s="2279">
        <v>1121.69208</v>
      </c>
      <c r="L36" s="2279"/>
      <c r="M36" s="2007">
        <v>1201.5522000000001</v>
      </c>
      <c r="N36" s="2007">
        <v>1127.70839</v>
      </c>
      <c r="O36" s="2007">
        <v>1098.33707</v>
      </c>
      <c r="P36" s="2277">
        <v>12772.370999999999</v>
      </c>
      <c r="Q36" s="2277"/>
    </row>
    <row r="37" spans="1:17" ht="10.5" customHeight="1" thickBot="1">
      <c r="A37" s="2003" t="s">
        <v>1457</v>
      </c>
      <c r="B37" s="2007">
        <v>1116.5861500000001</v>
      </c>
      <c r="C37" s="2007">
        <v>1043.1904300000001</v>
      </c>
      <c r="D37" s="2007">
        <v>1022.02422</v>
      </c>
      <c r="E37" s="2007">
        <v>1096.8288</v>
      </c>
      <c r="F37" s="2279">
        <v>1118.0604900000001</v>
      </c>
      <c r="G37" s="2279"/>
      <c r="H37" s="2007">
        <v>954.81353999999999</v>
      </c>
      <c r="I37" s="2007">
        <v>877.05849999999998</v>
      </c>
      <c r="J37" s="2007">
        <v>896.83357999999998</v>
      </c>
      <c r="K37" s="2279">
        <v>954.05242999999996</v>
      </c>
      <c r="L37" s="2279"/>
      <c r="M37" s="2007">
        <v>1088.8388399999999</v>
      </c>
      <c r="N37" s="2007">
        <v>952.44732999999997</v>
      </c>
      <c r="O37" s="2007">
        <v>980.16935999999998</v>
      </c>
      <c r="P37" s="2277">
        <v>12100.90367</v>
      </c>
      <c r="Q37" s="2277"/>
    </row>
    <row r="38" spans="1:17" ht="9" customHeight="1" thickBot="1">
      <c r="B38" s="2007">
        <v>1069.46371</v>
      </c>
      <c r="C38" s="2007">
        <v>854.09670000000006</v>
      </c>
      <c r="D38" s="2007">
        <v>889.12896999999998</v>
      </c>
      <c r="E38" s="2007">
        <v>791.25482</v>
      </c>
      <c r="F38" s="2279">
        <v>961.82228999999995</v>
      </c>
      <c r="G38" s="2279"/>
      <c r="H38" s="2007">
        <v>845.45500000000004</v>
      </c>
      <c r="I38" s="2007">
        <v>844.98851999999999</v>
      </c>
      <c r="J38" s="2007">
        <v>928.62186999999994</v>
      </c>
      <c r="K38" s="2279">
        <v>1024.0098800000001</v>
      </c>
      <c r="L38" s="2279"/>
      <c r="M38" s="2007">
        <v>1079.81005</v>
      </c>
      <c r="N38" s="2007">
        <v>982.64065000000005</v>
      </c>
      <c r="O38" s="2007">
        <v>984.37995999999998</v>
      </c>
      <c r="P38" s="2277">
        <v>11255.672420000001</v>
      </c>
      <c r="Q38" s="2277"/>
    </row>
    <row r="39" spans="1:17" ht="11.25" customHeight="1">
      <c r="A39" s="2278" t="s">
        <v>1479</v>
      </c>
      <c r="B39" s="2278"/>
      <c r="C39" s="2278"/>
      <c r="D39" s="2278"/>
      <c r="E39" s="2278"/>
      <c r="F39" s="2278"/>
      <c r="G39" s="2278"/>
      <c r="H39" s="2278"/>
      <c r="I39" s="2278"/>
      <c r="J39" s="2278"/>
      <c r="K39" s="2278"/>
      <c r="L39" s="2278"/>
      <c r="M39" s="2278"/>
      <c r="N39" s="2278"/>
      <c r="O39" s="2278"/>
      <c r="P39" s="2278"/>
      <c r="Q39" s="2278"/>
    </row>
    <row r="40" spans="1:17" ht="9" customHeight="1" thickBot="1">
      <c r="A40" s="2003" t="s">
        <v>1194</v>
      </c>
      <c r="B40" s="2007">
        <v>473.06729999999999</v>
      </c>
      <c r="C40" s="2007">
        <v>343.55759999999998</v>
      </c>
      <c r="D40" s="2007">
        <v>373.87810000000002</v>
      </c>
      <c r="E40" s="2007">
        <v>291.5249</v>
      </c>
      <c r="F40" s="2279">
        <v>318.79039999999998</v>
      </c>
      <c r="G40" s="2279"/>
      <c r="H40" s="2007">
        <v>217.8356</v>
      </c>
      <c r="I40" s="2007">
        <v>418.90460000000002</v>
      </c>
      <c r="J40" s="2007">
        <v>253.572</v>
      </c>
      <c r="K40" s="2279">
        <v>276.86709999999999</v>
      </c>
      <c r="L40" s="2279"/>
      <c r="M40" s="2007">
        <v>368.04820000000001</v>
      </c>
      <c r="N40" s="2007">
        <v>410.87509999999997</v>
      </c>
      <c r="O40" s="2007">
        <v>258.02499999999998</v>
      </c>
      <c r="P40" s="2277">
        <v>4004.9459000000002</v>
      </c>
      <c r="Q40" s="2277"/>
    </row>
    <row r="41" spans="1:17" ht="9" customHeight="1" thickBot="1">
      <c r="B41" s="2007">
        <v>407.3605</v>
      </c>
      <c r="C41" s="2007">
        <v>297.99239999999998</v>
      </c>
      <c r="D41" s="2007">
        <v>267.2296</v>
      </c>
      <c r="E41" s="2007">
        <v>402.92380000000003</v>
      </c>
      <c r="F41" s="2279">
        <v>451.65929999999997</v>
      </c>
      <c r="G41" s="2279"/>
      <c r="H41" s="2007">
        <v>326.5129</v>
      </c>
      <c r="I41" s="2007">
        <v>322.20069999999998</v>
      </c>
      <c r="J41" s="2007">
        <v>315.45769999999999</v>
      </c>
      <c r="K41" s="2279">
        <v>370.45010000000002</v>
      </c>
      <c r="L41" s="2279"/>
      <c r="M41" s="2007">
        <v>335.48219999999998</v>
      </c>
      <c r="N41" s="2007">
        <v>482.48419999999999</v>
      </c>
      <c r="O41" s="2007">
        <v>347.29680000000002</v>
      </c>
      <c r="P41" s="2277">
        <v>4327.0501999999997</v>
      </c>
      <c r="Q41" s="2277"/>
    </row>
    <row r="42" spans="1:17" ht="10.5" customHeight="1" thickBot="1">
      <c r="A42" s="2003" t="s">
        <v>1457</v>
      </c>
      <c r="B42" s="2007">
        <v>176.18549999999999</v>
      </c>
      <c r="C42" s="2007">
        <v>185.35650000000001</v>
      </c>
      <c r="D42" s="2007">
        <v>190.3784</v>
      </c>
      <c r="E42" s="2007">
        <v>166.4813</v>
      </c>
      <c r="F42" s="2279">
        <v>190.69730000000001</v>
      </c>
      <c r="G42" s="2279"/>
      <c r="H42" s="2007">
        <v>174.1018</v>
      </c>
      <c r="I42" s="2007">
        <v>233.98570000000001</v>
      </c>
      <c r="J42" s="2007">
        <v>175.74520000000001</v>
      </c>
      <c r="K42" s="2279">
        <v>145.7243</v>
      </c>
      <c r="L42" s="2279"/>
      <c r="M42" s="2007">
        <v>195.75389999999999</v>
      </c>
      <c r="N42" s="2007">
        <v>180.24940000000001</v>
      </c>
      <c r="O42" s="2007">
        <v>165.768</v>
      </c>
      <c r="P42" s="2277">
        <v>2180.4272999999998</v>
      </c>
      <c r="Q42" s="2277"/>
    </row>
    <row r="43" spans="1:17" ht="9" customHeight="1" thickBot="1">
      <c r="B43" s="2007">
        <v>191.57669999999999</v>
      </c>
      <c r="C43" s="2007">
        <v>182.7353</v>
      </c>
      <c r="D43" s="2007">
        <v>160.46520000000001</v>
      </c>
      <c r="E43" s="2007">
        <v>183.75710000000001</v>
      </c>
      <c r="F43" s="2279">
        <v>192.22120000000001</v>
      </c>
      <c r="G43" s="2279"/>
      <c r="H43" s="2007">
        <v>173.69</v>
      </c>
      <c r="I43" s="2007">
        <v>183.0445</v>
      </c>
      <c r="J43" s="2007">
        <v>217.6824</v>
      </c>
      <c r="K43" s="2279">
        <v>185.66460000000001</v>
      </c>
      <c r="L43" s="2279"/>
      <c r="M43" s="2007">
        <v>201.50020000000001</v>
      </c>
      <c r="N43" s="2007">
        <v>226.8501</v>
      </c>
      <c r="O43" s="2007">
        <v>191.2499</v>
      </c>
      <c r="P43" s="2277">
        <v>2290.4371999999998</v>
      </c>
      <c r="Q43" s="2277"/>
    </row>
    <row r="44" spans="1:17" ht="10.5" customHeight="1">
      <c r="A44" s="2280" t="s">
        <v>1480</v>
      </c>
      <c r="B44" s="2280"/>
      <c r="C44" s="2280"/>
      <c r="D44" s="2280"/>
      <c r="E44" s="2280"/>
      <c r="F44" s="2280"/>
      <c r="G44" s="2280"/>
      <c r="H44" s="2280"/>
      <c r="I44" s="2280"/>
      <c r="J44" s="2280"/>
      <c r="K44" s="2280"/>
      <c r="L44" s="2280"/>
      <c r="M44" s="2280"/>
      <c r="N44" s="2280"/>
      <c r="O44" s="2280"/>
      <c r="P44" s="2280"/>
      <c r="Q44" s="2280"/>
    </row>
    <row r="45" spans="1:17" ht="9" customHeight="1" thickBot="1">
      <c r="A45" s="2003" t="s">
        <v>1194</v>
      </c>
      <c r="B45" s="2007">
        <v>418.11739999999998</v>
      </c>
      <c r="C45" s="2007">
        <v>299.51089999999999</v>
      </c>
      <c r="D45" s="2007">
        <v>327.42079999999999</v>
      </c>
      <c r="E45" s="2007">
        <v>254.0282</v>
      </c>
      <c r="F45" s="2279">
        <v>281.22190000000001</v>
      </c>
      <c r="G45" s="2279"/>
      <c r="H45" s="2007">
        <v>182.8691</v>
      </c>
      <c r="I45" s="2007">
        <v>385.24950000000001</v>
      </c>
      <c r="J45" s="2007">
        <v>220.685</v>
      </c>
      <c r="K45" s="2279">
        <v>239.82140000000001</v>
      </c>
      <c r="L45" s="2279"/>
      <c r="M45" s="2007">
        <v>325.03050000000002</v>
      </c>
      <c r="N45" s="2007">
        <v>376.38499999999999</v>
      </c>
      <c r="O45" s="2007">
        <v>225.34370000000001</v>
      </c>
      <c r="P45" s="2277">
        <v>3535.6833999999999</v>
      </c>
      <c r="Q45" s="2277"/>
    </row>
    <row r="46" spans="1:17" ht="9" customHeight="1" thickBot="1">
      <c r="B46" s="2007">
        <v>370.53199999999998</v>
      </c>
      <c r="C46" s="2007">
        <v>259.10169999999999</v>
      </c>
      <c r="D46" s="2007">
        <v>232.77940000000001</v>
      </c>
      <c r="E46" s="2007">
        <v>369.01729999999998</v>
      </c>
      <c r="F46" s="2279">
        <v>421.07639999999998</v>
      </c>
      <c r="G46" s="2279"/>
      <c r="H46" s="2007">
        <v>297.55759999999998</v>
      </c>
      <c r="I46" s="2007">
        <v>285.26170000000002</v>
      </c>
      <c r="J46" s="2007">
        <v>280.49709999999999</v>
      </c>
      <c r="K46" s="2279">
        <v>331.52699999999999</v>
      </c>
      <c r="L46" s="2279"/>
      <c r="M46" s="2007">
        <v>296.63459999999998</v>
      </c>
      <c r="N46" s="2007">
        <v>445.726</v>
      </c>
      <c r="O46" s="2007">
        <v>307.98009999999999</v>
      </c>
      <c r="P46" s="2277">
        <v>3897.6909000000001</v>
      </c>
      <c r="Q46" s="2277"/>
    </row>
    <row r="47" spans="1:17" ht="10.5" customHeight="1" thickBot="1">
      <c r="A47" s="2003" t="s">
        <v>1457</v>
      </c>
      <c r="B47" s="2007">
        <v>137.6636</v>
      </c>
      <c r="C47" s="2007">
        <v>144.4615</v>
      </c>
      <c r="D47" s="2007">
        <v>151.39599999999999</v>
      </c>
      <c r="E47" s="2007">
        <v>131.47110000000001</v>
      </c>
      <c r="F47" s="2279">
        <v>155.3015</v>
      </c>
      <c r="G47" s="2279"/>
      <c r="H47" s="2007">
        <v>146.36089999999999</v>
      </c>
      <c r="I47" s="2007">
        <v>205.94149999999999</v>
      </c>
      <c r="J47" s="2007">
        <v>146.5941</v>
      </c>
      <c r="K47" s="2279">
        <v>113.0051</v>
      </c>
      <c r="L47" s="2279"/>
      <c r="M47" s="2007">
        <v>160.6344</v>
      </c>
      <c r="N47" s="2007">
        <v>150.94649999999999</v>
      </c>
      <c r="O47" s="2007">
        <v>139.149</v>
      </c>
      <c r="P47" s="2282">
        <v>1782.9251999999999</v>
      </c>
      <c r="Q47" s="2282"/>
    </row>
    <row r="48" spans="1:17" ht="9" customHeight="1" thickBot="1">
      <c r="B48" s="2007">
        <v>156.7852</v>
      </c>
      <c r="C48" s="2007">
        <v>149.01900000000001</v>
      </c>
      <c r="D48" s="2007">
        <v>130.26519999999999</v>
      </c>
      <c r="E48" s="2007">
        <v>152.90559999999999</v>
      </c>
      <c r="F48" s="2279">
        <v>165.2739</v>
      </c>
      <c r="G48" s="2279"/>
      <c r="H48" s="2007">
        <v>147.0598</v>
      </c>
      <c r="I48" s="2007">
        <v>151.50579999999999</v>
      </c>
      <c r="J48" s="2007">
        <v>187.6533</v>
      </c>
      <c r="K48" s="2279">
        <v>151.76089999999999</v>
      </c>
      <c r="L48" s="2279"/>
      <c r="M48" s="2007">
        <v>166.93860000000001</v>
      </c>
      <c r="N48" s="2007">
        <v>196.9726</v>
      </c>
      <c r="O48" s="2007">
        <v>160.35120000000001</v>
      </c>
      <c r="P48" s="2282">
        <v>1916.4911</v>
      </c>
      <c r="Q48" s="2282"/>
    </row>
    <row r="49" spans="1:17" ht="11.25" customHeight="1">
      <c r="A49" s="2278" t="s">
        <v>1481</v>
      </c>
      <c r="B49" s="2278"/>
      <c r="C49" s="2278"/>
      <c r="D49" s="2278"/>
      <c r="E49" s="2278"/>
      <c r="F49" s="2278"/>
      <c r="G49" s="2278"/>
      <c r="H49" s="2278"/>
      <c r="I49" s="2278"/>
      <c r="J49" s="2278"/>
      <c r="K49" s="2278"/>
      <c r="L49" s="2278"/>
      <c r="M49" s="2278"/>
      <c r="N49" s="2278"/>
      <c r="O49" s="2278"/>
      <c r="P49" s="2278"/>
      <c r="Q49" s="2278"/>
    </row>
    <row r="50" spans="1:17" ht="9" customHeight="1" thickBot="1">
      <c r="A50" s="2003" t="s">
        <v>1194</v>
      </c>
      <c r="B50" s="2007">
        <v>152.5849</v>
      </c>
      <c r="C50" s="2007">
        <v>157.28139999999999</v>
      </c>
      <c r="D50" s="2007">
        <v>201.36070000000001</v>
      </c>
      <c r="E50" s="2007">
        <v>195.96530000000001</v>
      </c>
      <c r="F50" s="2279">
        <v>209.60640000000001</v>
      </c>
      <c r="G50" s="2279"/>
      <c r="H50" s="2007">
        <v>197.5729</v>
      </c>
      <c r="I50" s="2007">
        <v>180.9829</v>
      </c>
      <c r="J50" s="2007">
        <v>149.4992</v>
      </c>
      <c r="K50" s="2279">
        <v>150.03569999999999</v>
      </c>
      <c r="L50" s="2279"/>
      <c r="M50" s="2007">
        <v>122.0129</v>
      </c>
      <c r="N50" s="2007">
        <v>199.34100000000001</v>
      </c>
      <c r="O50" s="2007">
        <v>130.92359999999999</v>
      </c>
      <c r="P50" s="2277">
        <v>2047.1668999999999</v>
      </c>
      <c r="Q50" s="2277"/>
    </row>
    <row r="51" spans="1:17" ht="9" customHeight="1" thickBot="1">
      <c r="B51" s="2007">
        <v>140.39189999999999</v>
      </c>
      <c r="C51" s="2007">
        <v>131.40389999999999</v>
      </c>
      <c r="D51" s="2007">
        <v>137.6919</v>
      </c>
      <c r="E51" s="2007">
        <v>194.7302</v>
      </c>
      <c r="F51" s="2279">
        <v>158.63249999999999</v>
      </c>
      <c r="G51" s="2279"/>
      <c r="H51" s="2007">
        <v>199.18279999999999</v>
      </c>
      <c r="I51" s="2007">
        <v>162.68729999999999</v>
      </c>
      <c r="J51" s="2007">
        <v>185.096</v>
      </c>
      <c r="K51" s="2279">
        <v>173.57599999999999</v>
      </c>
      <c r="L51" s="2279"/>
      <c r="M51" s="2007">
        <v>178.16900000000001</v>
      </c>
      <c r="N51" s="2007">
        <v>159.1362</v>
      </c>
      <c r="O51" s="2007">
        <v>210.971</v>
      </c>
      <c r="P51" s="2277">
        <v>2031.6686999999999</v>
      </c>
      <c r="Q51" s="2277"/>
    </row>
    <row r="52" spans="1:17" ht="10.5" customHeight="1" thickBot="1">
      <c r="A52" s="2003" t="s">
        <v>1457</v>
      </c>
      <c r="B52" s="2007">
        <v>147.6319</v>
      </c>
      <c r="C52" s="2007">
        <v>152.8289</v>
      </c>
      <c r="D52" s="2007">
        <v>196.52510000000001</v>
      </c>
      <c r="E52" s="2007">
        <v>191.52269999999999</v>
      </c>
      <c r="F52" s="2279">
        <v>188.7054</v>
      </c>
      <c r="G52" s="2279"/>
      <c r="H52" s="2007">
        <v>182.9838</v>
      </c>
      <c r="I52" s="2007">
        <v>176.33709999999999</v>
      </c>
      <c r="J52" s="2007">
        <v>144.91579999999999</v>
      </c>
      <c r="K52" s="2279">
        <v>131.7236</v>
      </c>
      <c r="L52" s="2279"/>
      <c r="M52" s="2007">
        <v>118.8002</v>
      </c>
      <c r="N52" s="2007">
        <v>183.85910000000001</v>
      </c>
      <c r="O52" s="2007">
        <v>122.42700000000001</v>
      </c>
      <c r="P52" s="2277">
        <v>1938.2606000000001</v>
      </c>
      <c r="Q52" s="2277"/>
    </row>
    <row r="53" spans="1:17" ht="9" customHeight="1" thickBot="1">
      <c r="B53" s="2007">
        <v>126.3235</v>
      </c>
      <c r="C53" s="2007">
        <v>117.20010000000001</v>
      </c>
      <c r="D53" s="2007">
        <v>127.16549999999999</v>
      </c>
      <c r="E53" s="2007">
        <v>187.12219999999999</v>
      </c>
      <c r="F53" s="2279">
        <v>151.05889999999999</v>
      </c>
      <c r="G53" s="2279"/>
      <c r="H53" s="2007">
        <v>184.0523</v>
      </c>
      <c r="I53" s="2007">
        <v>143.15119999999999</v>
      </c>
      <c r="J53" s="2007">
        <v>175.35120000000001</v>
      </c>
      <c r="K53" s="2279">
        <v>165.04580000000001</v>
      </c>
      <c r="L53" s="2279"/>
      <c r="M53" s="2007">
        <v>164.39709999999999</v>
      </c>
      <c r="N53" s="2007">
        <v>153.4641</v>
      </c>
      <c r="O53" s="2007">
        <v>197.7157</v>
      </c>
      <c r="P53" s="2277">
        <v>1892.0476000000001</v>
      </c>
      <c r="Q53" s="2277"/>
    </row>
    <row r="54" spans="1:17" ht="11.25" customHeight="1">
      <c r="A54" s="2278" t="s">
        <v>1482</v>
      </c>
      <c r="B54" s="2278"/>
      <c r="C54" s="2278"/>
      <c r="D54" s="2278"/>
      <c r="E54" s="2278"/>
      <c r="F54" s="2278"/>
      <c r="G54" s="2278"/>
      <c r="H54" s="2278"/>
      <c r="I54" s="2278"/>
      <c r="J54" s="2278"/>
      <c r="K54" s="2278"/>
      <c r="L54" s="2278"/>
      <c r="M54" s="2278"/>
      <c r="N54" s="2278"/>
      <c r="O54" s="2278"/>
      <c r="P54" s="2278"/>
      <c r="Q54" s="2278"/>
    </row>
    <row r="55" spans="1:17" ht="9" customHeight="1" thickBot="1">
      <c r="A55" s="2003" t="s">
        <v>1194</v>
      </c>
      <c r="B55" s="2007">
        <v>151.15049999999999</v>
      </c>
      <c r="C55" s="2007">
        <v>153.96</v>
      </c>
      <c r="D55" s="2007">
        <v>161.02809999999999</v>
      </c>
      <c r="E55" s="2007">
        <v>181.08179999999999</v>
      </c>
      <c r="F55" s="2279">
        <v>180.22550000000001</v>
      </c>
      <c r="G55" s="2279"/>
      <c r="H55" s="2007">
        <v>166.65989999999999</v>
      </c>
      <c r="I55" s="2007">
        <v>174.17490000000001</v>
      </c>
      <c r="J55" s="2007">
        <v>158.10570000000001</v>
      </c>
      <c r="K55" s="2279">
        <v>152.76169999999999</v>
      </c>
      <c r="L55" s="2279"/>
      <c r="M55" s="2007">
        <v>176.69560000000001</v>
      </c>
      <c r="N55" s="2007">
        <v>154.648</v>
      </c>
      <c r="O55" s="2007">
        <v>141.8287</v>
      </c>
      <c r="P55" s="2277">
        <v>1952.3204000000001</v>
      </c>
      <c r="Q55" s="2277"/>
    </row>
    <row r="56" spans="1:17" ht="9" customHeight="1" thickBot="1">
      <c r="B56" s="2007">
        <v>162.66720000000001</v>
      </c>
      <c r="C56" s="2007">
        <v>135.92420000000001</v>
      </c>
      <c r="D56" s="2007">
        <v>154.99379999999999</v>
      </c>
      <c r="E56" s="2007">
        <v>154.82560000000001</v>
      </c>
      <c r="F56" s="2279">
        <v>148.82769999999999</v>
      </c>
      <c r="G56" s="2279"/>
      <c r="H56" s="2007">
        <v>150.27459999999999</v>
      </c>
      <c r="I56" s="2007">
        <v>213.19210000000001</v>
      </c>
      <c r="J56" s="2007">
        <v>204.6772</v>
      </c>
      <c r="K56" s="2279">
        <v>195.6121</v>
      </c>
      <c r="L56" s="2279"/>
      <c r="M56" s="2007">
        <v>208.5164</v>
      </c>
      <c r="N56" s="2007">
        <v>200.71600000000001</v>
      </c>
      <c r="O56" s="2007">
        <v>204.3134</v>
      </c>
      <c r="P56" s="2277">
        <v>2134.5403000000001</v>
      </c>
      <c r="Q56" s="2277"/>
    </row>
    <row r="57" spans="1:17" ht="10.5" customHeight="1" thickBot="1">
      <c r="A57" s="2003" t="s">
        <v>1457</v>
      </c>
      <c r="B57" s="2007">
        <v>126.61490000000001</v>
      </c>
      <c r="C57" s="2007">
        <v>127.70820000000001</v>
      </c>
      <c r="D57" s="2007">
        <v>135.74780000000001</v>
      </c>
      <c r="E57" s="2007">
        <v>152.77619999999999</v>
      </c>
      <c r="F57" s="2279">
        <v>152.5839</v>
      </c>
      <c r="G57" s="2279"/>
      <c r="H57" s="2007">
        <v>144.0335</v>
      </c>
      <c r="I57" s="2007">
        <v>150.4451</v>
      </c>
      <c r="J57" s="2007">
        <v>130.87799999999999</v>
      </c>
      <c r="K57" s="2279">
        <v>126.7675</v>
      </c>
      <c r="L57" s="2279"/>
      <c r="M57" s="2007">
        <v>150.08099999999999</v>
      </c>
      <c r="N57" s="2007">
        <v>128.93770000000001</v>
      </c>
      <c r="O57" s="2007">
        <v>117.2368</v>
      </c>
      <c r="P57" s="2277">
        <v>1643.8106</v>
      </c>
      <c r="Q57" s="2277"/>
    </row>
    <row r="58" spans="1:17" ht="9" customHeight="1" thickBot="1">
      <c r="B58" s="2007">
        <v>135.00460000000001</v>
      </c>
      <c r="C58" s="2007">
        <v>111.5719</v>
      </c>
      <c r="D58" s="2007">
        <v>130.9239</v>
      </c>
      <c r="E58" s="2007">
        <v>127.511</v>
      </c>
      <c r="F58" s="2279">
        <v>119.1688</v>
      </c>
      <c r="G58" s="2279"/>
      <c r="H58" s="2007">
        <v>124.8563</v>
      </c>
      <c r="I58" s="2007">
        <v>178.779</v>
      </c>
      <c r="J58" s="2007">
        <v>175.97120000000001</v>
      </c>
      <c r="K58" s="2279">
        <v>168.59010000000001</v>
      </c>
      <c r="L58" s="2279"/>
      <c r="M58" s="2007">
        <v>181.506</v>
      </c>
      <c r="N58" s="2007">
        <v>175.7422</v>
      </c>
      <c r="O58" s="2007">
        <v>175.19710000000001</v>
      </c>
      <c r="P58" s="2277">
        <v>1804.8221000000001</v>
      </c>
      <c r="Q58" s="2277"/>
    </row>
    <row r="59" spans="1:17" ht="10.5" customHeight="1">
      <c r="A59" s="2280" t="s">
        <v>1483</v>
      </c>
      <c r="B59" s="2280"/>
      <c r="C59" s="2280"/>
      <c r="D59" s="2280"/>
      <c r="E59" s="2280"/>
      <c r="F59" s="2280"/>
      <c r="G59" s="2280"/>
      <c r="H59" s="2280"/>
      <c r="I59" s="2280"/>
      <c r="J59" s="2280"/>
      <c r="K59" s="2280"/>
      <c r="L59" s="2280"/>
      <c r="M59" s="2280"/>
      <c r="N59" s="2280"/>
      <c r="O59" s="2280"/>
      <c r="P59" s="2280"/>
      <c r="Q59" s="2280"/>
    </row>
    <row r="60" spans="1:17" ht="9" customHeight="1" thickBot="1">
      <c r="A60" s="2003" t="s">
        <v>1194</v>
      </c>
      <c r="B60" s="2007">
        <v>67.355199999999996</v>
      </c>
      <c r="C60" s="2007">
        <v>62.230699999999999</v>
      </c>
      <c r="D60" s="2007">
        <v>67.9756</v>
      </c>
      <c r="E60" s="2007">
        <v>75.639700000000005</v>
      </c>
      <c r="F60" s="2279">
        <v>78.589799999999997</v>
      </c>
      <c r="G60" s="2279"/>
      <c r="H60" s="2007">
        <v>70.275000000000006</v>
      </c>
      <c r="I60" s="2007">
        <v>75.138599999999997</v>
      </c>
      <c r="J60" s="2007">
        <v>74.691599999999994</v>
      </c>
      <c r="K60" s="2279">
        <v>70.379099999999994</v>
      </c>
      <c r="L60" s="2279"/>
      <c r="M60" s="2007">
        <v>77.990899999999996</v>
      </c>
      <c r="N60" s="2007">
        <v>67.8994</v>
      </c>
      <c r="O60" s="2007">
        <v>66.654700000000005</v>
      </c>
      <c r="P60" s="2277">
        <v>854.82029999999997</v>
      </c>
      <c r="Q60" s="2277"/>
    </row>
    <row r="61" spans="1:17" ht="9" customHeight="1" thickBot="1">
      <c r="B61" s="2007">
        <v>74.234099999999998</v>
      </c>
      <c r="C61" s="2007">
        <v>63.5396</v>
      </c>
      <c r="D61" s="2007">
        <v>70.788399999999996</v>
      </c>
      <c r="E61" s="2007">
        <v>67.787599999999998</v>
      </c>
      <c r="F61" s="2279">
        <v>66.805800000000005</v>
      </c>
      <c r="G61" s="2279"/>
      <c r="H61" s="2007">
        <v>65.286500000000004</v>
      </c>
      <c r="I61" s="2007">
        <v>93.230099999999993</v>
      </c>
      <c r="J61" s="2007">
        <v>85.968299999999999</v>
      </c>
      <c r="K61" s="2279">
        <v>84.225399999999993</v>
      </c>
      <c r="L61" s="2279"/>
      <c r="M61" s="2007">
        <v>88.384600000000006</v>
      </c>
      <c r="N61" s="2007">
        <v>88.438299999999998</v>
      </c>
      <c r="O61" s="2007">
        <v>86.761700000000005</v>
      </c>
      <c r="P61" s="2277">
        <v>935.45039999999995</v>
      </c>
      <c r="Q61" s="2277"/>
    </row>
    <row r="62" spans="1:17" ht="10.5" customHeight="1" thickBot="1">
      <c r="A62" s="2003" t="s">
        <v>1457</v>
      </c>
      <c r="B62" s="2007">
        <v>50.133000000000003</v>
      </c>
      <c r="C62" s="2007">
        <v>43.942799999999998</v>
      </c>
      <c r="D62" s="2007">
        <v>50.081400000000002</v>
      </c>
      <c r="E62" s="2007">
        <v>55.903700000000001</v>
      </c>
      <c r="F62" s="2279">
        <v>58.739199999999997</v>
      </c>
      <c r="G62" s="2279"/>
      <c r="H62" s="2007">
        <v>52.573399999999999</v>
      </c>
      <c r="I62" s="2007">
        <v>56.592300000000002</v>
      </c>
      <c r="J62" s="2007">
        <v>54.230899999999998</v>
      </c>
      <c r="K62" s="2279">
        <v>50.028199999999998</v>
      </c>
      <c r="L62" s="2279"/>
      <c r="M62" s="2007">
        <v>57.934199999999997</v>
      </c>
      <c r="N62" s="2007">
        <v>49.341099999999997</v>
      </c>
      <c r="O62" s="2007">
        <v>48.609200000000001</v>
      </c>
      <c r="P62" s="2277">
        <v>628.10940000000005</v>
      </c>
      <c r="Q62" s="2277"/>
    </row>
    <row r="63" spans="1:17" ht="9" customHeight="1" thickBot="1">
      <c r="B63" s="2007">
        <v>54.180199999999999</v>
      </c>
      <c r="C63" s="2007">
        <v>46.496200000000002</v>
      </c>
      <c r="D63" s="2007">
        <v>52.670099999999998</v>
      </c>
      <c r="E63" s="2007">
        <v>48.506500000000003</v>
      </c>
      <c r="F63" s="2279">
        <v>47.822400000000002</v>
      </c>
      <c r="G63" s="2279"/>
      <c r="H63" s="2007">
        <v>48.674300000000002</v>
      </c>
      <c r="I63" s="2007">
        <v>72.575699999999998</v>
      </c>
      <c r="J63" s="2007">
        <v>67.046999999999997</v>
      </c>
      <c r="K63" s="2279">
        <v>66.087100000000007</v>
      </c>
      <c r="L63" s="2279"/>
      <c r="M63" s="2007">
        <v>70.299700000000001</v>
      </c>
      <c r="N63" s="2007">
        <v>70.470699999999994</v>
      </c>
      <c r="O63" s="2007">
        <v>66.843000000000004</v>
      </c>
      <c r="P63" s="2277">
        <v>711.67290000000003</v>
      </c>
      <c r="Q63" s="2277"/>
    </row>
    <row r="64" spans="1:17" ht="11.25" customHeight="1">
      <c r="A64" s="2278" t="s">
        <v>1484</v>
      </c>
      <c r="B64" s="2278"/>
      <c r="C64" s="2278"/>
      <c r="D64" s="2278"/>
      <c r="E64" s="2278"/>
      <c r="F64" s="2278"/>
      <c r="G64" s="2278"/>
      <c r="H64" s="2278"/>
      <c r="I64" s="2278"/>
      <c r="J64" s="2278"/>
      <c r="K64" s="2278"/>
      <c r="L64" s="2278"/>
      <c r="M64" s="2278"/>
      <c r="N64" s="2278"/>
      <c r="O64" s="2278"/>
      <c r="P64" s="2278"/>
      <c r="Q64" s="2278"/>
    </row>
    <row r="65" spans="1:17" ht="9" customHeight="1" thickBot="1">
      <c r="A65" s="2003" t="s">
        <v>1194</v>
      </c>
      <c r="B65" s="2007">
        <v>10.835800000000001</v>
      </c>
      <c r="C65" s="2007">
        <v>11.875400000000001</v>
      </c>
      <c r="D65" s="2007">
        <v>17.968800000000002</v>
      </c>
      <c r="E65" s="2007">
        <v>24.8505</v>
      </c>
      <c r="F65" s="2279">
        <v>16.973600000000001</v>
      </c>
      <c r="G65" s="2279"/>
      <c r="H65" s="2007">
        <v>14.773199999999999</v>
      </c>
      <c r="I65" s="2007">
        <v>16.540299999999998</v>
      </c>
      <c r="J65" s="2007">
        <v>15.2377</v>
      </c>
      <c r="K65" s="2279">
        <v>15.2019</v>
      </c>
      <c r="L65" s="2279"/>
      <c r="M65" s="2007">
        <v>14.2728</v>
      </c>
      <c r="N65" s="2007">
        <v>15.802899999999999</v>
      </c>
      <c r="O65" s="2007">
        <v>11.102600000000001</v>
      </c>
      <c r="P65" s="2277">
        <v>185.43549999999999</v>
      </c>
      <c r="Q65" s="2277"/>
    </row>
    <row r="66" spans="1:17" ht="9" customHeight="1" thickBot="1">
      <c r="B66" s="2007">
        <v>8.9221000000000004</v>
      </c>
      <c r="C66" s="2007">
        <v>9.2279999999999998</v>
      </c>
      <c r="D66" s="2007">
        <v>11.9687</v>
      </c>
      <c r="E66" s="2007">
        <v>14.0464</v>
      </c>
      <c r="F66" s="2279">
        <v>17.521999999999998</v>
      </c>
      <c r="G66" s="2279"/>
      <c r="H66" s="2007">
        <v>11.1784</v>
      </c>
      <c r="I66" s="2007">
        <v>19.601800000000001</v>
      </c>
      <c r="J66" s="2007">
        <v>23.703199999999999</v>
      </c>
      <c r="K66" s="2279">
        <v>19.941500000000001</v>
      </c>
      <c r="L66" s="2279"/>
      <c r="M66" s="2007">
        <v>22.183900000000001</v>
      </c>
      <c r="N66" s="2007">
        <v>14.981400000000001</v>
      </c>
      <c r="O66" s="2007">
        <v>17.023900000000001</v>
      </c>
      <c r="P66" s="2277">
        <v>190.3013</v>
      </c>
      <c r="Q66" s="2277"/>
    </row>
    <row r="67" spans="1:17" ht="10.5" customHeight="1" thickBot="1">
      <c r="A67" s="2003" t="s">
        <v>1457</v>
      </c>
      <c r="B67" s="2007">
        <v>8.9614999999999991</v>
      </c>
      <c r="C67" s="2007">
        <v>9.4258000000000006</v>
      </c>
      <c r="D67" s="2007">
        <v>14.224</v>
      </c>
      <c r="E67" s="2007">
        <v>21.580500000000001</v>
      </c>
      <c r="F67" s="2279">
        <v>14.0059</v>
      </c>
      <c r="G67" s="2279"/>
      <c r="H67" s="2007">
        <v>13.672700000000001</v>
      </c>
      <c r="I67" s="2007">
        <v>14.7104</v>
      </c>
      <c r="J67" s="2007">
        <v>12.558999999999999</v>
      </c>
      <c r="K67" s="2279">
        <v>13.1157</v>
      </c>
      <c r="L67" s="2279"/>
      <c r="M67" s="2007">
        <v>12.2064</v>
      </c>
      <c r="N67" s="2007">
        <v>13.884399999999999</v>
      </c>
      <c r="O67" s="2007">
        <v>9.7965</v>
      </c>
      <c r="P67" s="2277">
        <v>158.14279999999999</v>
      </c>
      <c r="Q67" s="2277"/>
    </row>
    <row r="68" spans="1:17" ht="9" customHeight="1" thickBot="1">
      <c r="B68" s="2007">
        <v>7.8376000000000001</v>
      </c>
      <c r="C68" s="2007">
        <v>6.9114000000000004</v>
      </c>
      <c r="D68" s="2007">
        <v>9.7299000000000007</v>
      </c>
      <c r="E68" s="2007">
        <v>11.7287</v>
      </c>
      <c r="F68" s="2279">
        <v>15.806800000000001</v>
      </c>
      <c r="G68" s="2279"/>
      <c r="H68" s="2007">
        <v>8.4045000000000005</v>
      </c>
      <c r="I68" s="2007">
        <v>15.782</v>
      </c>
      <c r="J68" s="2007">
        <v>20.6433</v>
      </c>
      <c r="K68" s="2279">
        <v>16.901800000000001</v>
      </c>
      <c r="L68" s="2279"/>
      <c r="M68" s="2007">
        <v>20.089700000000001</v>
      </c>
      <c r="N68" s="2007">
        <v>13.6929</v>
      </c>
      <c r="O68" s="2007">
        <v>15.8842</v>
      </c>
      <c r="P68" s="2277">
        <v>163.4128</v>
      </c>
      <c r="Q68" s="2277"/>
    </row>
    <row r="69" spans="1:17" ht="9" customHeight="1">
      <c r="A69" s="2272" t="s">
        <v>1468</v>
      </c>
      <c r="B69" s="2272"/>
      <c r="C69" s="2272"/>
      <c r="D69" s="2272"/>
      <c r="E69" s="2272"/>
      <c r="F69" s="2272"/>
      <c r="G69" s="2272"/>
      <c r="H69" s="2272"/>
      <c r="I69" s="2272"/>
      <c r="J69" s="2272"/>
      <c r="K69" s="2272"/>
      <c r="L69" s="2272"/>
      <c r="M69" s="2272"/>
      <c r="N69" s="2272"/>
      <c r="O69" s="2272"/>
      <c r="P69" s="2272"/>
      <c r="Q69" s="2272"/>
    </row>
    <row r="70" spans="1:17" ht="10.5" customHeight="1">
      <c r="G70" s="2274" t="s">
        <v>1470</v>
      </c>
      <c r="H70" s="2274"/>
      <c r="I70" s="2274"/>
      <c r="J70" s="2274"/>
      <c r="K70" s="2274"/>
      <c r="L70" s="2275" t="s">
        <v>803</v>
      </c>
      <c r="M70" s="2275"/>
      <c r="N70" s="2275"/>
      <c r="O70" s="2275"/>
      <c r="P70" s="2275"/>
      <c r="Q70" s="2275"/>
    </row>
    <row r="71" spans="1:17">
      <c r="A71" s="2119" t="s">
        <v>1264</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1" location="'Inhaltsverzeichnis '!A1" display="Zurück zum Inhaltsverzeichnis" xr:uid="{24D552FC-76BE-4A4F-8827-950FF8DC1F04}"/>
  </hyperlinks>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257A-D85B-453C-895D-E99B1E3F349F}">
  <sheetPr>
    <tabColor rgb="FFCD3363"/>
    <outlinePr summaryBelow="0"/>
  </sheetPr>
  <dimension ref="A1:R72"/>
  <sheetViews>
    <sheetView showGridLines="0" workbookViewId="0">
      <selection sqref="A1:R1"/>
    </sheetView>
  </sheetViews>
  <sheetFormatPr baseColWidth="10" defaultColWidth="8" defaultRowHeight="12.75"/>
  <cols>
    <col min="1" max="1" width="7.5" style="2010" customWidth="1"/>
    <col min="2" max="2" width="6" style="2010" customWidth="1"/>
    <col min="3" max="3" width="5.625" style="2010" customWidth="1"/>
    <col min="4" max="4" width="4.5" style="2010" customWidth="1"/>
    <col min="5" max="5" width="1.25" style="2010" customWidth="1"/>
    <col min="6" max="6" width="5.625" style="2010" customWidth="1"/>
    <col min="7" max="7" width="2.25" style="2010" customWidth="1"/>
    <col min="8" max="8" width="3.5" style="2010" customWidth="1"/>
    <col min="9" max="9" width="5.625" style="2010" customWidth="1"/>
    <col min="10" max="10" width="5.75" style="2010" customWidth="1"/>
    <col min="11" max="11" width="5.625" style="2010" customWidth="1"/>
    <col min="12" max="12" width="3" style="2010" customWidth="1"/>
    <col min="13" max="13" width="2.75" style="2010" customWidth="1"/>
    <col min="14" max="14" width="5.625" style="2010" customWidth="1"/>
    <col min="15" max="15" width="5.75" style="2010" customWidth="1"/>
    <col min="16" max="16" width="5.625" style="2010" customWidth="1"/>
    <col min="17" max="17" width="6.75" style="2010" customWidth="1"/>
    <col min="18" max="18" width="6.125" style="2010" customWidth="1"/>
    <col min="19" max="16384" width="8" style="1713"/>
  </cols>
  <sheetData>
    <row r="1" spans="1:18" ht="26.25" customHeight="1">
      <c r="A1" s="2321" t="s">
        <v>1445</v>
      </c>
      <c r="B1" s="2321"/>
      <c r="C1" s="2321"/>
      <c r="D1" s="2321"/>
      <c r="E1" s="2321"/>
      <c r="F1" s="2321"/>
      <c r="G1" s="2321"/>
      <c r="H1" s="2321"/>
      <c r="I1" s="2321"/>
      <c r="J1" s="2321"/>
      <c r="K1" s="2321"/>
      <c r="L1" s="2321"/>
      <c r="M1" s="2321"/>
      <c r="N1" s="2321"/>
      <c r="O1" s="2321"/>
      <c r="P1" s="2321"/>
      <c r="Q1" s="2321"/>
      <c r="R1" s="2321"/>
    </row>
    <row r="2" spans="1:18" ht="14.25" customHeight="1">
      <c r="A2" s="2302" t="s">
        <v>1446</v>
      </c>
      <c r="B2" s="2302"/>
      <c r="C2" s="2302"/>
      <c r="D2" s="2302"/>
      <c r="E2" s="2302"/>
      <c r="F2" s="2302"/>
      <c r="G2" s="2302"/>
      <c r="H2" s="2302"/>
      <c r="I2" s="2302"/>
      <c r="J2" s="2302"/>
      <c r="K2" s="2302"/>
      <c r="L2" s="2302"/>
      <c r="M2" s="2302"/>
      <c r="N2" s="2302"/>
      <c r="O2" s="2302"/>
      <c r="P2" s="2302"/>
      <c r="Q2" s="2302"/>
      <c r="R2" s="2302"/>
    </row>
    <row r="3" spans="1:18" ht="14.25" customHeight="1">
      <c r="A3" s="2041" t="s">
        <v>1595</v>
      </c>
      <c r="B3" s="2044"/>
      <c r="C3" s="2045"/>
      <c r="D3" s="2046"/>
      <c r="E3" s="2045"/>
      <c r="F3" s="2045"/>
      <c r="G3" s="2046"/>
      <c r="H3" s="2045"/>
      <c r="I3" s="2045"/>
      <c r="J3" s="2045"/>
      <c r="K3" s="2045"/>
      <c r="L3" s="2046"/>
      <c r="M3" s="2045"/>
      <c r="N3" s="2045"/>
      <c r="O3" s="2045"/>
      <c r="P3" s="2045"/>
      <c r="Q3" s="2045"/>
      <c r="R3" s="2045"/>
    </row>
    <row r="4" spans="1:18" ht="12" customHeight="1">
      <c r="A4" s="2011"/>
      <c r="B4" s="2011"/>
      <c r="C4" s="2012"/>
      <c r="D4" s="2013"/>
      <c r="E4" s="2012"/>
      <c r="F4" s="2012"/>
      <c r="G4" s="2013"/>
      <c r="H4" s="2012"/>
      <c r="I4" s="2012"/>
      <c r="J4" s="2012"/>
      <c r="K4" s="2012"/>
      <c r="L4" s="2013"/>
      <c r="M4" s="2012"/>
      <c r="N4" s="2012"/>
      <c r="O4" s="2012"/>
      <c r="P4" s="2012"/>
      <c r="Q4" s="2014" t="s">
        <v>1447</v>
      </c>
      <c r="R4" s="2015" t="s">
        <v>268</v>
      </c>
    </row>
    <row r="5" spans="1:18" ht="8.25" customHeight="1" thickBot="1">
      <c r="A5" s="2016"/>
      <c r="B5" s="2017" t="s">
        <v>268</v>
      </c>
      <c r="C5" s="2018" t="s">
        <v>607</v>
      </c>
      <c r="D5" s="2301" t="s">
        <v>608</v>
      </c>
      <c r="E5" s="2301"/>
      <c r="F5" s="2018" t="s">
        <v>681</v>
      </c>
      <c r="G5" s="2301" t="s">
        <v>682</v>
      </c>
      <c r="H5" s="2301"/>
      <c r="I5" s="2018" t="s">
        <v>1437</v>
      </c>
      <c r="J5" s="2018" t="s">
        <v>610</v>
      </c>
      <c r="K5" s="2018" t="s">
        <v>611</v>
      </c>
      <c r="L5" s="2301" t="s">
        <v>264</v>
      </c>
      <c r="M5" s="2301"/>
      <c r="N5" s="2018" t="s">
        <v>265</v>
      </c>
      <c r="O5" s="2018" t="s">
        <v>266</v>
      </c>
      <c r="P5" s="2018" t="s">
        <v>267</v>
      </c>
      <c r="Q5" s="2017" t="s">
        <v>1448</v>
      </c>
      <c r="R5" s="2018" t="s">
        <v>1449</v>
      </c>
    </row>
    <row r="6" spans="1:18" ht="8.25" customHeight="1" thickBot="1">
      <c r="A6" s="2020" t="s">
        <v>1450</v>
      </c>
      <c r="B6" s="2016"/>
      <c r="C6" s="2021"/>
      <c r="D6" s="2022"/>
      <c r="E6" s="2021"/>
      <c r="F6" s="2021"/>
      <c r="G6" s="2022"/>
      <c r="H6" s="2021"/>
      <c r="I6" s="2021"/>
      <c r="J6" s="2021"/>
      <c r="K6" s="2021"/>
      <c r="L6" s="2022"/>
      <c r="M6" s="2021"/>
      <c r="N6" s="2021"/>
      <c r="O6" s="2021"/>
      <c r="P6" s="2021"/>
      <c r="Q6" s="2017" t="s">
        <v>1451</v>
      </c>
      <c r="R6" s="2018" t="s">
        <v>267</v>
      </c>
    </row>
    <row r="7" spans="1:18" ht="9" customHeight="1" thickBot="1">
      <c r="A7" s="2016"/>
      <c r="B7" s="2300" t="s">
        <v>1452</v>
      </c>
      <c r="C7" s="2300"/>
      <c r="D7" s="2300"/>
      <c r="E7" s="2300"/>
      <c r="F7" s="2300"/>
      <c r="G7" s="2300"/>
      <c r="H7" s="2300"/>
      <c r="I7" s="2300"/>
      <c r="J7" s="2301" t="s">
        <v>142</v>
      </c>
      <c r="K7" s="2301"/>
      <c r="L7" s="2301"/>
      <c r="M7" s="2301"/>
      <c r="N7" s="2301"/>
      <c r="O7" s="2301"/>
      <c r="P7" s="2301"/>
      <c r="Q7" s="2300" t="s">
        <v>1453</v>
      </c>
      <c r="R7" s="2300"/>
    </row>
    <row r="8" spans="1:18" ht="8.25" customHeight="1" thickBot="1">
      <c r="A8" s="2016"/>
      <c r="B8" s="2300" t="s">
        <v>142</v>
      </c>
      <c r="C8" s="2300"/>
      <c r="D8" s="2300"/>
      <c r="E8" s="2300"/>
      <c r="F8" s="2300"/>
      <c r="G8" s="2300"/>
      <c r="H8" s="2300"/>
      <c r="I8" s="2300"/>
      <c r="J8" s="2301" t="s">
        <v>1454</v>
      </c>
      <c r="K8" s="2301"/>
      <c r="L8" s="2301"/>
      <c r="M8" s="2301"/>
      <c r="N8" s="2301"/>
      <c r="O8" s="2301"/>
      <c r="P8" s="2301"/>
      <c r="Q8" s="2300" t="s">
        <v>1455</v>
      </c>
      <c r="R8" s="2300"/>
    </row>
    <row r="9" spans="1:18" ht="11.25" customHeight="1" thickBot="1">
      <c r="A9" s="2319" t="s">
        <v>1456</v>
      </c>
      <c r="B9" s="2319"/>
      <c r="C9" s="2319"/>
      <c r="D9" s="2319"/>
      <c r="E9" s="2319"/>
      <c r="F9" s="2319"/>
      <c r="G9" s="2319"/>
      <c r="H9" s="2319"/>
      <c r="I9" s="2319"/>
      <c r="J9" s="2319"/>
      <c r="K9" s="2319"/>
      <c r="L9" s="2319"/>
      <c r="M9" s="2319"/>
      <c r="N9" s="2319"/>
      <c r="O9" s="2319"/>
      <c r="P9" s="2319"/>
      <c r="Q9" s="2319"/>
      <c r="R9" s="2320"/>
    </row>
    <row r="10" spans="1:18" ht="9" customHeight="1" thickBot="1">
      <c r="A10" s="2024" t="s">
        <v>1194</v>
      </c>
      <c r="B10" s="2025">
        <v>8334.3340000000007</v>
      </c>
      <c r="C10" s="2025">
        <v>8081.9369999999999</v>
      </c>
      <c r="D10" s="2317">
        <v>8198.7129999999997</v>
      </c>
      <c r="E10" s="2317"/>
      <c r="F10" s="2025">
        <v>8430.8060000000005</v>
      </c>
      <c r="G10" s="2317">
        <v>8067.3789999999999</v>
      </c>
      <c r="H10" s="2317"/>
      <c r="I10" s="2025">
        <v>7413.6109999999999</v>
      </c>
      <c r="J10" s="2025">
        <v>8474.2939999999999</v>
      </c>
      <c r="K10" s="2025">
        <v>8262.2430000000004</v>
      </c>
      <c r="L10" s="2317">
        <v>8822.31</v>
      </c>
      <c r="M10" s="2317"/>
      <c r="N10" s="2025">
        <v>8601.7049999999999</v>
      </c>
      <c r="O10" s="2025">
        <v>8453.2309999999998</v>
      </c>
      <c r="P10" s="2025">
        <v>8425.2759999999998</v>
      </c>
      <c r="Q10" s="2318">
        <v>99565.839000000007</v>
      </c>
      <c r="R10" s="2318"/>
    </row>
    <row r="11" spans="1:18" ht="9" customHeight="1" thickBot="1">
      <c r="B11" s="2025">
        <v>9078.8889999999992</v>
      </c>
      <c r="C11" s="2025"/>
      <c r="D11" s="2317"/>
      <c r="E11" s="2317"/>
      <c r="F11" s="2025"/>
      <c r="G11" s="2317"/>
      <c r="H11" s="2317"/>
      <c r="I11" s="2025"/>
      <c r="J11" s="2025"/>
      <c r="K11" s="2025"/>
      <c r="L11" s="2317"/>
      <c r="M11" s="2317"/>
      <c r="N11" s="2025"/>
      <c r="O11" s="2025"/>
      <c r="P11" s="2025"/>
      <c r="Q11" s="2318">
        <v>9078.8889999999992</v>
      </c>
      <c r="R11" s="2318"/>
    </row>
    <row r="12" spans="1:18" ht="10.5" customHeight="1" thickBot="1">
      <c r="A12" s="2024" t="s">
        <v>1457</v>
      </c>
      <c r="B12" s="2025">
        <v>6048.4</v>
      </c>
      <c r="C12" s="2025">
        <v>5945.3980000000001</v>
      </c>
      <c r="D12" s="2317">
        <v>6009.0050000000001</v>
      </c>
      <c r="E12" s="2317"/>
      <c r="F12" s="2025">
        <v>6173.07</v>
      </c>
      <c r="G12" s="2317">
        <v>5820.9849999999997</v>
      </c>
      <c r="H12" s="2317"/>
      <c r="I12" s="2025">
        <v>5493.4690000000001</v>
      </c>
      <c r="J12" s="2025">
        <v>6449.1270000000004</v>
      </c>
      <c r="K12" s="2025">
        <v>6126.9380000000001</v>
      </c>
      <c r="L12" s="2317">
        <v>6545</v>
      </c>
      <c r="M12" s="2317"/>
      <c r="N12" s="2025">
        <v>6404.8639999999996</v>
      </c>
      <c r="O12" s="2025">
        <v>6279.1679999999997</v>
      </c>
      <c r="P12" s="2025">
        <v>6282.66</v>
      </c>
      <c r="Q12" s="2318">
        <v>73578.084000000003</v>
      </c>
      <c r="R12" s="2318"/>
    </row>
    <row r="13" spans="1:18" ht="9" customHeight="1" thickBot="1">
      <c r="B13" s="2025">
        <v>6689.0129999999999</v>
      </c>
      <c r="C13" s="2025"/>
      <c r="D13" s="2317"/>
      <c r="E13" s="2317"/>
      <c r="F13" s="2025"/>
      <c r="G13" s="2317"/>
      <c r="H13" s="2317"/>
      <c r="I13" s="2025"/>
      <c r="J13" s="2025"/>
      <c r="K13" s="2025"/>
      <c r="L13" s="2317"/>
      <c r="M13" s="2317"/>
      <c r="N13" s="2025"/>
      <c r="O13" s="2025"/>
      <c r="P13" s="2025"/>
      <c r="Q13" s="2318">
        <v>6689.0129999999999</v>
      </c>
      <c r="R13" s="2318"/>
    </row>
    <row r="14" spans="1:18" ht="13.5" customHeight="1">
      <c r="A14" s="2302" t="s">
        <v>1458</v>
      </c>
      <c r="B14" s="2302"/>
      <c r="C14" s="2302"/>
      <c r="D14" s="2302"/>
      <c r="E14" s="2302"/>
      <c r="F14" s="2302"/>
      <c r="G14" s="2302"/>
      <c r="H14" s="2302"/>
      <c r="I14" s="2302"/>
      <c r="J14" s="2302"/>
      <c r="K14" s="2302"/>
      <c r="L14" s="2302"/>
      <c r="M14" s="2302"/>
      <c r="N14" s="2302"/>
      <c r="O14" s="2302"/>
      <c r="P14" s="2302"/>
      <c r="Q14" s="2302"/>
      <c r="R14" s="2302"/>
    </row>
    <row r="15" spans="1:18" ht="11.25" customHeight="1">
      <c r="A15" s="2315" t="s">
        <v>146</v>
      </c>
      <c r="B15" s="2315"/>
      <c r="C15" s="2315"/>
      <c r="D15" s="2315"/>
      <c r="E15" s="2315"/>
      <c r="F15" s="2315"/>
      <c r="G15" s="2315"/>
      <c r="H15" s="2315"/>
      <c r="I15" s="2315"/>
      <c r="J15" s="2315"/>
      <c r="K15" s="2315"/>
      <c r="L15" s="2315"/>
      <c r="M15" s="2315"/>
      <c r="N15" s="2315"/>
      <c r="O15" s="2315"/>
      <c r="P15" s="2315"/>
      <c r="Q15" s="2315"/>
      <c r="R15" s="2315"/>
    </row>
    <row r="16" spans="1:18" ht="9" customHeight="1" thickBot="1">
      <c r="A16" s="2024" t="s">
        <v>1194</v>
      </c>
      <c r="B16" s="2027">
        <v>772.71389999999997</v>
      </c>
      <c r="C16" s="2027">
        <v>423.51100000000002</v>
      </c>
      <c r="D16" s="2304">
        <v>353.95729999999998</v>
      </c>
      <c r="E16" s="2304"/>
      <c r="F16" s="2027">
        <v>384.6354</v>
      </c>
      <c r="G16" s="2304">
        <v>460.95370000000003</v>
      </c>
      <c r="H16" s="2304"/>
      <c r="I16" s="2027">
        <v>444.01130000000001</v>
      </c>
      <c r="J16" s="2027">
        <v>397.27289999999999</v>
      </c>
      <c r="K16" s="2027">
        <v>487.67259999999999</v>
      </c>
      <c r="L16" s="2304">
        <v>506.30360000000002</v>
      </c>
      <c r="M16" s="2304"/>
      <c r="N16" s="2027">
        <v>455.31760000000003</v>
      </c>
      <c r="O16" s="2027">
        <v>581.91690000000006</v>
      </c>
      <c r="P16" s="2027">
        <v>401.09289999999999</v>
      </c>
      <c r="Q16" s="2305">
        <v>5669.3590999999997</v>
      </c>
      <c r="R16" s="2305"/>
    </row>
    <row r="17" spans="1:18" ht="9" customHeight="1" thickBot="1">
      <c r="B17" s="2027">
        <v>453.75689999999997</v>
      </c>
      <c r="C17" s="2027"/>
      <c r="D17" s="2304"/>
      <c r="E17" s="2304"/>
      <c r="F17" s="2027"/>
      <c r="G17" s="2304"/>
      <c r="H17" s="2304"/>
      <c r="I17" s="2027"/>
      <c r="J17" s="2027"/>
      <c r="K17" s="2027"/>
      <c r="L17" s="2304"/>
      <c r="M17" s="2304"/>
      <c r="N17" s="2027"/>
      <c r="O17" s="2027"/>
      <c r="P17" s="2027"/>
      <c r="Q17" s="2305">
        <v>453.75689999999997</v>
      </c>
      <c r="R17" s="2305"/>
    </row>
    <row r="18" spans="1:18" ht="10.5" customHeight="1" thickBot="1">
      <c r="A18" s="2024" t="s">
        <v>1457</v>
      </c>
      <c r="B18" s="2027">
        <v>328.87450000000001</v>
      </c>
      <c r="C18" s="2027">
        <v>226.7132</v>
      </c>
      <c r="D18" s="2304">
        <v>191.21600000000001</v>
      </c>
      <c r="E18" s="2304"/>
      <c r="F18" s="2027">
        <v>184.94110000000001</v>
      </c>
      <c r="G18" s="2304">
        <v>167.77969999999999</v>
      </c>
      <c r="H18" s="2304"/>
      <c r="I18" s="2027">
        <v>218.1865</v>
      </c>
      <c r="J18" s="2027">
        <v>219.84020000000001</v>
      </c>
      <c r="K18" s="2027">
        <v>188.78729999999999</v>
      </c>
      <c r="L18" s="2304">
        <v>197.7114</v>
      </c>
      <c r="M18" s="2304"/>
      <c r="N18" s="2027">
        <v>174.22640000000001</v>
      </c>
      <c r="O18" s="2027">
        <v>173.90049999999999</v>
      </c>
      <c r="P18" s="2027">
        <v>209.60720000000001</v>
      </c>
      <c r="Q18" s="2305">
        <v>2481.7840000000001</v>
      </c>
      <c r="R18" s="2305"/>
    </row>
    <row r="19" spans="1:18" ht="9" customHeight="1" thickBot="1">
      <c r="B19" s="2027">
        <v>212.5086</v>
      </c>
      <c r="C19" s="2027"/>
      <c r="D19" s="2304"/>
      <c r="E19" s="2304"/>
      <c r="F19" s="2027"/>
      <c r="G19" s="2304"/>
      <c r="H19" s="2304"/>
      <c r="I19" s="2027"/>
      <c r="J19" s="2027"/>
      <c r="K19" s="2027"/>
      <c r="L19" s="2304"/>
      <c r="M19" s="2304"/>
      <c r="N19" s="2027"/>
      <c r="O19" s="2027"/>
      <c r="P19" s="2027"/>
      <c r="Q19" s="2305">
        <v>212.5086</v>
      </c>
      <c r="R19" s="2305"/>
    </row>
    <row r="20" spans="1:18" ht="10.5" customHeight="1">
      <c r="A20" s="2315" t="s">
        <v>1459</v>
      </c>
      <c r="B20" s="2315"/>
      <c r="C20" s="2315"/>
      <c r="D20" s="2315"/>
      <c r="E20" s="2315"/>
      <c r="F20" s="2315"/>
      <c r="G20" s="2315"/>
      <c r="H20" s="2315"/>
      <c r="I20" s="2315"/>
      <c r="J20" s="2315"/>
      <c r="K20" s="2315"/>
      <c r="L20" s="2315"/>
      <c r="M20" s="2315"/>
      <c r="N20" s="2315"/>
      <c r="O20" s="2315"/>
      <c r="P20" s="2315"/>
      <c r="Q20" s="2315"/>
      <c r="R20" s="2315"/>
    </row>
    <row r="21" spans="1:18" ht="9" customHeight="1" thickBot="1">
      <c r="A21" s="2024" t="s">
        <v>1194</v>
      </c>
      <c r="B21" s="2027">
        <v>107.7655</v>
      </c>
      <c r="C21" s="2027">
        <v>86.727900000000005</v>
      </c>
      <c r="D21" s="2304">
        <v>99.183599999999998</v>
      </c>
      <c r="E21" s="2304"/>
      <c r="F21" s="2027">
        <v>97.246200000000002</v>
      </c>
      <c r="G21" s="2304">
        <v>117.70950000000001</v>
      </c>
      <c r="H21" s="2304"/>
      <c r="I21" s="2027">
        <v>91.368099999999998</v>
      </c>
      <c r="J21" s="2027">
        <v>111.95229999999999</v>
      </c>
      <c r="K21" s="2027">
        <v>99.837199999999996</v>
      </c>
      <c r="L21" s="2304">
        <v>106.3639</v>
      </c>
      <c r="M21" s="2304"/>
      <c r="N21" s="2027">
        <v>110.1926</v>
      </c>
      <c r="O21" s="2027">
        <v>98.993899999999996</v>
      </c>
      <c r="P21" s="2027">
        <v>100.8338</v>
      </c>
      <c r="Q21" s="2305">
        <v>1228.1745000000001</v>
      </c>
      <c r="R21" s="2305"/>
    </row>
    <row r="22" spans="1:18" ht="9" customHeight="1" thickBot="1">
      <c r="B22" s="2027">
        <v>99.625799999999998</v>
      </c>
      <c r="C22" s="2027"/>
      <c r="D22" s="2304"/>
      <c r="E22" s="2304"/>
      <c r="F22" s="2027"/>
      <c r="G22" s="2304"/>
      <c r="H22" s="2304"/>
      <c r="I22" s="2027"/>
      <c r="J22" s="2027"/>
      <c r="K22" s="2027"/>
      <c r="L22" s="2304"/>
      <c r="M22" s="2304"/>
      <c r="N22" s="2027"/>
      <c r="O22" s="2027"/>
      <c r="P22" s="2027"/>
      <c r="Q22" s="2305">
        <v>99.625799999999998</v>
      </c>
      <c r="R22" s="2305"/>
    </row>
    <row r="23" spans="1:18" ht="10.5" customHeight="1" thickBot="1">
      <c r="A23" s="2024" t="s">
        <v>1457</v>
      </c>
      <c r="B23" s="2027">
        <v>105.5194</v>
      </c>
      <c r="C23" s="2027">
        <v>83.987799999999993</v>
      </c>
      <c r="D23" s="2304">
        <v>94.743499999999997</v>
      </c>
      <c r="E23" s="2304"/>
      <c r="F23" s="2027">
        <v>93.742099999999994</v>
      </c>
      <c r="G23" s="2304">
        <v>114.6236</v>
      </c>
      <c r="H23" s="2304"/>
      <c r="I23" s="2027">
        <v>89.678100000000001</v>
      </c>
      <c r="J23" s="2027">
        <v>108.0675</v>
      </c>
      <c r="K23" s="2027">
        <v>96.890900000000002</v>
      </c>
      <c r="L23" s="2304">
        <v>102.6604</v>
      </c>
      <c r="M23" s="2304"/>
      <c r="N23" s="2027">
        <v>105.9709</v>
      </c>
      <c r="O23" s="2027">
        <v>95.775099999999995</v>
      </c>
      <c r="P23" s="2027">
        <v>97.087299999999999</v>
      </c>
      <c r="Q23" s="2305">
        <v>1188.7465999999999</v>
      </c>
      <c r="R23" s="2305"/>
    </row>
    <row r="24" spans="1:18" ht="9" customHeight="1" thickBot="1">
      <c r="B24" s="2027">
        <v>95.608000000000004</v>
      </c>
      <c r="C24" s="2027"/>
      <c r="D24" s="2304"/>
      <c r="E24" s="2304"/>
      <c r="F24" s="2027"/>
      <c r="G24" s="2304"/>
      <c r="H24" s="2304"/>
      <c r="I24" s="2027"/>
      <c r="J24" s="2027"/>
      <c r="K24" s="2027"/>
      <c r="L24" s="2304"/>
      <c r="M24" s="2304"/>
      <c r="N24" s="2027"/>
      <c r="O24" s="2027"/>
      <c r="P24" s="2027"/>
      <c r="Q24" s="2305">
        <v>95.608000000000004</v>
      </c>
      <c r="R24" s="2305"/>
    </row>
    <row r="25" spans="1:18" ht="11.25" customHeight="1">
      <c r="A25" s="2303" t="s">
        <v>1460</v>
      </c>
      <c r="B25" s="2303"/>
      <c r="C25" s="2303"/>
      <c r="D25" s="2303"/>
      <c r="E25" s="2303"/>
      <c r="F25" s="2303"/>
      <c r="G25" s="2303"/>
      <c r="H25" s="2303"/>
      <c r="I25" s="2303"/>
      <c r="J25" s="2303"/>
      <c r="K25" s="2303"/>
      <c r="L25" s="2303"/>
      <c r="M25" s="2303"/>
      <c r="N25" s="2303"/>
      <c r="O25" s="2303"/>
      <c r="P25" s="2303"/>
      <c r="Q25" s="2303"/>
      <c r="R25" s="2303"/>
    </row>
    <row r="26" spans="1:18" ht="9" customHeight="1" thickBot="1">
      <c r="A26" s="2024" t="s">
        <v>1194</v>
      </c>
      <c r="B26" s="2027">
        <v>964.06991900000003</v>
      </c>
      <c r="C26" s="2027">
        <v>586.47731699999997</v>
      </c>
      <c r="D26" s="2304">
        <v>540.512292</v>
      </c>
      <c r="E26" s="2304"/>
      <c r="F26" s="2027">
        <v>568.98968400000001</v>
      </c>
      <c r="G26" s="2304">
        <v>665.83694200000002</v>
      </c>
      <c r="H26" s="2304"/>
      <c r="I26" s="2027">
        <v>608.58798400000001</v>
      </c>
      <c r="J26" s="2027">
        <v>597.79553499999997</v>
      </c>
      <c r="K26" s="2027">
        <v>674.529315</v>
      </c>
      <c r="L26" s="2304">
        <v>703.27869499999997</v>
      </c>
      <c r="M26" s="2304"/>
      <c r="N26" s="2027">
        <v>652.52866300000005</v>
      </c>
      <c r="O26" s="2027">
        <v>771.18664799999999</v>
      </c>
      <c r="P26" s="2027">
        <v>588.16650600000003</v>
      </c>
      <c r="Q26" s="2305">
        <v>7921.9594999999999</v>
      </c>
      <c r="R26" s="2305"/>
    </row>
    <row r="27" spans="1:18" ht="9" customHeight="1" thickBot="1">
      <c r="B27" s="2027">
        <v>635.28932899999995</v>
      </c>
      <c r="C27" s="2027"/>
      <c r="D27" s="2304"/>
      <c r="E27" s="2304"/>
      <c r="F27" s="2027"/>
      <c r="G27" s="2304"/>
      <c r="H27" s="2304"/>
      <c r="I27" s="2027"/>
      <c r="J27" s="2027"/>
      <c r="K27" s="2027"/>
      <c r="L27" s="2304"/>
      <c r="M27" s="2304"/>
      <c r="N27" s="2027"/>
      <c r="O27" s="2027"/>
      <c r="P27" s="2027"/>
      <c r="Q27" s="2305">
        <v>635.28932899999995</v>
      </c>
      <c r="R27" s="2305"/>
    </row>
    <row r="28" spans="1:18" ht="10.5" customHeight="1" thickBot="1">
      <c r="A28" s="2024" t="s">
        <v>1457</v>
      </c>
      <c r="B28" s="2029">
        <v>506.47291100000001</v>
      </c>
      <c r="C28" s="2029">
        <v>375.22263400000003</v>
      </c>
      <c r="D28" s="2316">
        <v>362.314795</v>
      </c>
      <c r="E28" s="2316"/>
      <c r="F28" s="2029">
        <v>352.54668199999998</v>
      </c>
      <c r="G28" s="2316">
        <v>357.516952</v>
      </c>
      <c r="H28" s="2316"/>
      <c r="I28" s="2029">
        <v>369.12821400000001</v>
      </c>
      <c r="J28" s="2029">
        <v>403.025305</v>
      </c>
      <c r="K28" s="2029">
        <v>358.34349900000001</v>
      </c>
      <c r="L28" s="2316">
        <v>377.659246</v>
      </c>
      <c r="M28" s="2316"/>
      <c r="N28" s="2029">
        <v>354.93142</v>
      </c>
      <c r="O28" s="2029">
        <v>347.09912500000002</v>
      </c>
      <c r="P28" s="2029">
        <v>380.57716900000003</v>
      </c>
      <c r="Q28" s="2305">
        <v>4544.8379519999999</v>
      </c>
      <c r="R28" s="2305"/>
    </row>
    <row r="29" spans="1:18" ht="9" customHeight="1" thickBot="1">
      <c r="B29" s="2029">
        <v>379.53830399999998</v>
      </c>
      <c r="C29" s="2029"/>
      <c r="D29" s="2316"/>
      <c r="E29" s="2316"/>
      <c r="F29" s="2029"/>
      <c r="G29" s="2316"/>
      <c r="H29" s="2316"/>
      <c r="I29" s="2029"/>
      <c r="J29" s="2029"/>
      <c r="K29" s="2029"/>
      <c r="L29" s="2316"/>
      <c r="M29" s="2316"/>
      <c r="N29" s="2029"/>
      <c r="O29" s="2029"/>
      <c r="P29" s="2029"/>
      <c r="Q29" s="2305">
        <v>379.53830399999998</v>
      </c>
      <c r="R29" s="2305"/>
    </row>
    <row r="30" spans="1:18" ht="10.5" customHeight="1">
      <c r="A30" s="2315" t="s">
        <v>1461</v>
      </c>
      <c r="B30" s="2315"/>
      <c r="C30" s="2315"/>
      <c r="D30" s="2315"/>
      <c r="E30" s="2315"/>
      <c r="F30" s="2315"/>
      <c r="G30" s="2315"/>
      <c r="H30" s="2315"/>
      <c r="I30" s="2315"/>
      <c r="J30" s="2315"/>
      <c r="K30" s="2315"/>
      <c r="L30" s="2315"/>
      <c r="M30" s="2315"/>
      <c r="N30" s="2315"/>
      <c r="O30" s="2315"/>
      <c r="P30" s="2315"/>
      <c r="Q30" s="2315"/>
      <c r="R30" s="2315"/>
    </row>
    <row r="31" spans="1:18" ht="9" customHeight="1" thickBot="1">
      <c r="A31" s="2024" t="s">
        <v>1194</v>
      </c>
      <c r="B31" s="2027">
        <v>14.552899999999999</v>
      </c>
      <c r="C31" s="2027">
        <v>11.538500000000001</v>
      </c>
      <c r="D31" s="2304">
        <v>46.677500000000002</v>
      </c>
      <c r="E31" s="2304"/>
      <c r="F31" s="2027">
        <v>9.3988999999999994</v>
      </c>
      <c r="G31" s="2304">
        <v>9.5451999999999995</v>
      </c>
      <c r="H31" s="2304"/>
      <c r="I31" s="2027">
        <v>36.216200000000001</v>
      </c>
      <c r="J31" s="2027">
        <v>18.061599999999999</v>
      </c>
      <c r="K31" s="2027">
        <v>9.9550999999999998</v>
      </c>
      <c r="L31" s="2304">
        <v>27.190200000000001</v>
      </c>
      <c r="M31" s="2304"/>
      <c r="N31" s="2027">
        <v>41.304099999999998</v>
      </c>
      <c r="O31" s="2027">
        <v>10.5449</v>
      </c>
      <c r="P31" s="2027">
        <v>13.6813</v>
      </c>
      <c r="Q31" s="2305">
        <v>248.66640000000001</v>
      </c>
      <c r="R31" s="2305"/>
    </row>
    <row r="32" spans="1:18" ht="9" customHeight="1" thickBot="1">
      <c r="B32" s="2027">
        <v>11.319800000000001</v>
      </c>
      <c r="C32" s="2027"/>
      <c r="D32" s="2304"/>
      <c r="E32" s="2304"/>
      <c r="F32" s="2027"/>
      <c r="G32" s="2304"/>
      <c r="H32" s="2304"/>
      <c r="I32" s="2027"/>
      <c r="J32" s="2027"/>
      <c r="K32" s="2027"/>
      <c r="L32" s="2304"/>
      <c r="M32" s="2304"/>
      <c r="N32" s="2027"/>
      <c r="O32" s="2027"/>
      <c r="P32" s="2027"/>
      <c r="Q32" s="2305">
        <v>11.319800000000001</v>
      </c>
      <c r="R32" s="2305"/>
    </row>
    <row r="33" spans="1:18" ht="10.5" customHeight="1" thickBot="1">
      <c r="A33" s="2024" t="s">
        <v>1457</v>
      </c>
      <c r="B33" s="2027">
        <v>13.8361</v>
      </c>
      <c r="C33" s="2027">
        <v>9.5525000000000002</v>
      </c>
      <c r="D33" s="2304">
        <v>10.808299999999999</v>
      </c>
      <c r="E33" s="2304"/>
      <c r="F33" s="2027">
        <v>9.2390000000000008</v>
      </c>
      <c r="G33" s="2304">
        <v>9.0467999999999993</v>
      </c>
      <c r="H33" s="2304"/>
      <c r="I33" s="2027">
        <v>35.777999999999999</v>
      </c>
      <c r="J33" s="2027">
        <v>17.028099999999998</v>
      </c>
      <c r="K33" s="2027">
        <v>8.7035999999999998</v>
      </c>
      <c r="L33" s="2304">
        <v>15.699199999999999</v>
      </c>
      <c r="M33" s="2304"/>
      <c r="N33" s="2027">
        <v>40.107700000000001</v>
      </c>
      <c r="O33" s="2027">
        <v>9.7379999999999995</v>
      </c>
      <c r="P33" s="2027">
        <v>11.692</v>
      </c>
      <c r="Q33" s="2305">
        <v>191.22929999999999</v>
      </c>
      <c r="R33" s="2305"/>
    </row>
    <row r="34" spans="1:18" ht="9" customHeight="1" thickBot="1">
      <c r="B34" s="2027">
        <v>9.9521999999999995</v>
      </c>
      <c r="C34" s="2027"/>
      <c r="D34" s="2304"/>
      <c r="E34" s="2304"/>
      <c r="F34" s="2027"/>
      <c r="G34" s="2304"/>
      <c r="H34" s="2304"/>
      <c r="I34" s="2027"/>
      <c r="J34" s="2027"/>
      <c r="K34" s="2027"/>
      <c r="L34" s="2304"/>
      <c r="M34" s="2304"/>
      <c r="N34" s="2027"/>
      <c r="O34" s="2027"/>
      <c r="P34" s="2027"/>
      <c r="Q34" s="2305">
        <v>9.9521999999999995</v>
      </c>
      <c r="R34" s="2305"/>
    </row>
    <row r="35" spans="1:18" ht="11.25" customHeight="1">
      <c r="A35" s="2303" t="s">
        <v>1462</v>
      </c>
      <c r="B35" s="2303"/>
      <c r="C35" s="2303"/>
      <c r="D35" s="2303"/>
      <c r="E35" s="2303"/>
      <c r="F35" s="2303"/>
      <c r="G35" s="2303"/>
      <c r="H35" s="2303"/>
      <c r="I35" s="2303"/>
      <c r="J35" s="2303"/>
      <c r="K35" s="2303"/>
      <c r="L35" s="2303"/>
      <c r="M35" s="2303"/>
      <c r="N35" s="2303"/>
      <c r="O35" s="2303"/>
      <c r="P35" s="2303"/>
      <c r="Q35" s="2303"/>
      <c r="R35" s="2303"/>
    </row>
    <row r="36" spans="1:18" ht="9" customHeight="1" thickBot="1">
      <c r="A36" s="2024" t="s">
        <v>1194</v>
      </c>
      <c r="B36" s="2027">
        <v>17.863990000000001</v>
      </c>
      <c r="C36" s="2027">
        <v>14.457622000000001</v>
      </c>
      <c r="D36" s="2304">
        <v>50.527121999999999</v>
      </c>
      <c r="E36" s="2304"/>
      <c r="F36" s="2027">
        <v>12.644743999999999</v>
      </c>
      <c r="G36" s="2304">
        <v>12.996236</v>
      </c>
      <c r="H36" s="2304"/>
      <c r="I36" s="2027">
        <v>39.472236000000002</v>
      </c>
      <c r="J36" s="2027">
        <v>22.123353999999999</v>
      </c>
      <c r="K36" s="2027">
        <v>13.692238</v>
      </c>
      <c r="L36" s="2304">
        <v>31.037510000000001</v>
      </c>
      <c r="M36" s="2304"/>
      <c r="N36" s="2027">
        <v>44.985598000000003</v>
      </c>
      <c r="O36" s="2027">
        <v>14.248583999999999</v>
      </c>
      <c r="P36" s="2027">
        <v>17.246649999999999</v>
      </c>
      <c r="Q36" s="2305">
        <v>291.295884</v>
      </c>
      <c r="R36" s="2305"/>
    </row>
    <row r="37" spans="1:18" ht="9" customHeight="1" thickBot="1">
      <c r="B37" s="2027">
        <v>15.572652</v>
      </c>
      <c r="C37" s="2027"/>
      <c r="D37" s="2304"/>
      <c r="E37" s="2304"/>
      <c r="F37" s="2027"/>
      <c r="G37" s="2304"/>
      <c r="H37" s="2304"/>
      <c r="I37" s="2027"/>
      <c r="J37" s="2027"/>
      <c r="K37" s="2027"/>
      <c r="L37" s="2304"/>
      <c r="M37" s="2304"/>
      <c r="N37" s="2027"/>
      <c r="O37" s="2027"/>
      <c r="P37" s="2027"/>
      <c r="Q37" s="2305">
        <v>15.572652</v>
      </c>
      <c r="R37" s="2305"/>
    </row>
    <row r="38" spans="1:18" ht="10.5" customHeight="1" thickBot="1">
      <c r="A38" s="2024" t="s">
        <v>1457</v>
      </c>
      <c r="B38" s="2027">
        <v>16.866952000000001</v>
      </c>
      <c r="C38" s="2027">
        <v>12.190846000000001</v>
      </c>
      <c r="D38" s="2304">
        <v>13.874105999999999</v>
      </c>
      <c r="E38" s="2304"/>
      <c r="F38" s="2027">
        <v>12.013844000000001</v>
      </c>
      <c r="G38" s="2304">
        <v>12.223929999999999</v>
      </c>
      <c r="H38" s="2304"/>
      <c r="I38" s="2027">
        <v>38.319651999999998</v>
      </c>
      <c r="J38" s="2027">
        <v>20.292411999999999</v>
      </c>
      <c r="K38" s="2027">
        <v>11.351822</v>
      </c>
      <c r="L38" s="2304">
        <v>18.463168</v>
      </c>
      <c r="M38" s="2304"/>
      <c r="N38" s="2027">
        <v>43.187457999999999</v>
      </c>
      <c r="O38" s="2027">
        <v>12.584728</v>
      </c>
      <c r="P38" s="2027">
        <v>14.323606</v>
      </c>
      <c r="Q38" s="2305">
        <v>225.69252399999999</v>
      </c>
      <c r="R38" s="2305"/>
    </row>
    <row r="39" spans="1:18" ht="9" customHeight="1" thickBot="1">
      <c r="B39" s="2027">
        <v>13.267431999999999</v>
      </c>
      <c r="C39" s="2027"/>
      <c r="D39" s="2304"/>
      <c r="E39" s="2304"/>
      <c r="F39" s="2027"/>
      <c r="G39" s="2304"/>
      <c r="H39" s="2304"/>
      <c r="I39" s="2027"/>
      <c r="J39" s="2027"/>
      <c r="K39" s="2027"/>
      <c r="L39" s="2304"/>
      <c r="M39" s="2304"/>
      <c r="N39" s="2027"/>
      <c r="O39" s="2027"/>
      <c r="P39" s="2027"/>
      <c r="Q39" s="2305">
        <v>13.267431999999999</v>
      </c>
      <c r="R39" s="2305"/>
    </row>
    <row r="40" spans="1:18" ht="10.5" customHeight="1">
      <c r="A40" s="2315" t="s">
        <v>151</v>
      </c>
      <c r="B40" s="2315"/>
      <c r="C40" s="2315"/>
      <c r="D40" s="2315"/>
      <c r="E40" s="2315"/>
      <c r="F40" s="2315"/>
      <c r="G40" s="2315"/>
      <c r="H40" s="2315"/>
      <c r="I40" s="2315"/>
      <c r="J40" s="2315"/>
      <c r="K40" s="2315"/>
      <c r="L40" s="2315"/>
      <c r="M40" s="2315"/>
      <c r="N40" s="2315"/>
      <c r="O40" s="2315"/>
      <c r="P40" s="2315"/>
      <c r="Q40" s="2315"/>
      <c r="R40" s="2315"/>
    </row>
    <row r="41" spans="1:18" ht="9" customHeight="1" thickBot="1">
      <c r="A41" s="2024" t="s">
        <v>1194</v>
      </c>
      <c r="B41" s="2027">
        <v>436.35379999999998</v>
      </c>
      <c r="C41" s="2027">
        <v>195.30330000000001</v>
      </c>
      <c r="D41" s="2304">
        <v>115.2415</v>
      </c>
      <c r="E41" s="2304"/>
      <c r="F41" s="2027">
        <v>127.69589999999999</v>
      </c>
      <c r="G41" s="2304">
        <v>296.46449999999999</v>
      </c>
      <c r="H41" s="2304"/>
      <c r="I41" s="2027">
        <v>242.76009999999999</v>
      </c>
      <c r="J41" s="2027">
        <v>302.26729999999998</v>
      </c>
      <c r="K41" s="2027">
        <v>366.7758</v>
      </c>
      <c r="L41" s="2304">
        <v>322.91059999999999</v>
      </c>
      <c r="M41" s="2304"/>
      <c r="N41" s="2027">
        <v>200.78639999999999</v>
      </c>
      <c r="O41" s="2027">
        <v>101.3682</v>
      </c>
      <c r="P41" s="2027">
        <v>94.029200000000003</v>
      </c>
      <c r="Q41" s="2305">
        <v>2801.9566</v>
      </c>
      <c r="R41" s="2305"/>
    </row>
    <row r="42" spans="1:18" ht="10.5" customHeight="1" thickBot="1">
      <c r="B42" s="2027">
        <v>305.51440000000002</v>
      </c>
      <c r="C42" s="2027"/>
      <c r="D42" s="2304"/>
      <c r="E42" s="2304"/>
      <c r="F42" s="2027"/>
      <c r="G42" s="2304"/>
      <c r="H42" s="2304"/>
      <c r="I42" s="2027"/>
      <c r="J42" s="2027"/>
      <c r="K42" s="2027"/>
      <c r="L42" s="2304"/>
      <c r="M42" s="2304"/>
      <c r="N42" s="2027"/>
      <c r="O42" s="2027"/>
      <c r="P42" s="2027"/>
      <c r="Q42" s="2305">
        <v>305.51440000000002</v>
      </c>
      <c r="R42" s="2305"/>
    </row>
    <row r="43" spans="1:18" ht="9" customHeight="1" thickBot="1">
      <c r="A43" s="2024" t="s">
        <v>1457</v>
      </c>
      <c r="B43" s="2027">
        <v>299.9477</v>
      </c>
      <c r="C43" s="2027">
        <v>167.36240000000001</v>
      </c>
      <c r="D43" s="2304">
        <v>114.3621</v>
      </c>
      <c r="E43" s="2304"/>
      <c r="F43" s="2027">
        <v>120.3674</v>
      </c>
      <c r="G43" s="2304">
        <v>253.37020000000001</v>
      </c>
      <c r="H43" s="2304"/>
      <c r="I43" s="2027">
        <v>205.04650000000001</v>
      </c>
      <c r="J43" s="2027">
        <v>197.6567</v>
      </c>
      <c r="K43" s="2027">
        <v>164.6643</v>
      </c>
      <c r="L43" s="2304">
        <v>134.7722</v>
      </c>
      <c r="M43" s="2304"/>
      <c r="N43" s="2027">
        <v>125.75700000000001</v>
      </c>
      <c r="O43" s="2027">
        <v>93.337299999999999</v>
      </c>
      <c r="P43" s="2027">
        <v>93.409000000000006</v>
      </c>
      <c r="Q43" s="2305">
        <v>1970.0527999999999</v>
      </c>
      <c r="R43" s="2305"/>
    </row>
    <row r="44" spans="1:18" ht="10.5" customHeight="1" thickBot="1">
      <c r="B44" s="2027">
        <v>268.58940000000001</v>
      </c>
      <c r="C44" s="2027"/>
      <c r="D44" s="2304"/>
      <c r="E44" s="2304"/>
      <c r="F44" s="2027"/>
      <c r="G44" s="2304"/>
      <c r="H44" s="2304"/>
      <c r="I44" s="2027"/>
      <c r="J44" s="2027"/>
      <c r="K44" s="2027"/>
      <c r="L44" s="2304"/>
      <c r="M44" s="2304"/>
      <c r="N44" s="2027"/>
      <c r="O44" s="2027"/>
      <c r="P44" s="2027"/>
      <c r="Q44" s="2305">
        <v>268.58940000000001</v>
      </c>
      <c r="R44" s="2305"/>
    </row>
    <row r="45" spans="1:18" ht="10.5" customHeight="1" thickBot="1">
      <c r="A45" s="2313" t="s">
        <v>1463</v>
      </c>
      <c r="B45" s="2313"/>
      <c r="C45" s="2313"/>
      <c r="D45" s="2313"/>
      <c r="E45" s="2313"/>
      <c r="F45" s="2313"/>
      <c r="G45" s="2313"/>
      <c r="H45" s="2313"/>
      <c r="I45" s="2313"/>
      <c r="J45" s="2313"/>
      <c r="K45" s="2313"/>
      <c r="L45" s="2313"/>
      <c r="M45" s="2313"/>
      <c r="N45" s="2313"/>
      <c r="O45" s="2313"/>
      <c r="P45" s="2313"/>
      <c r="Q45" s="2313"/>
      <c r="R45" s="2314"/>
    </row>
    <row r="46" spans="1:18" ht="9" customHeight="1" thickBot="1">
      <c r="A46" s="2024" t="s">
        <v>1194</v>
      </c>
      <c r="B46" s="2027">
        <v>54.760199999999998</v>
      </c>
      <c r="C46" s="2027">
        <v>52.039299999999997</v>
      </c>
      <c r="D46" s="2304">
        <v>47.047400000000003</v>
      </c>
      <c r="E46" s="2304"/>
      <c r="F46" s="2027">
        <v>54.523400000000002</v>
      </c>
      <c r="G46" s="2304">
        <v>40.736600000000003</v>
      </c>
      <c r="H46" s="2304"/>
      <c r="I46" s="2027">
        <v>38.4024</v>
      </c>
      <c r="J46" s="2027">
        <v>41.297899999999998</v>
      </c>
      <c r="K46" s="2027">
        <v>42.179600000000001</v>
      </c>
      <c r="L46" s="2304">
        <v>44.021099999999997</v>
      </c>
      <c r="M46" s="2304"/>
      <c r="N46" s="2027">
        <v>40.636099999999999</v>
      </c>
      <c r="O46" s="2027">
        <v>41.971400000000003</v>
      </c>
      <c r="P46" s="2027">
        <v>41.991599999999998</v>
      </c>
      <c r="Q46" s="2305">
        <v>539.60699999999997</v>
      </c>
      <c r="R46" s="2305"/>
    </row>
    <row r="47" spans="1:18" ht="9" customHeight="1" thickBot="1">
      <c r="B47" s="2027">
        <v>44.7042</v>
      </c>
      <c r="C47" s="2027"/>
      <c r="D47" s="2304"/>
      <c r="E47" s="2304"/>
      <c r="F47" s="2027"/>
      <c r="G47" s="2304"/>
      <c r="H47" s="2304"/>
      <c r="I47" s="2027"/>
      <c r="J47" s="2027"/>
      <c r="K47" s="2027"/>
      <c r="L47" s="2304"/>
      <c r="M47" s="2304"/>
      <c r="N47" s="2027"/>
      <c r="O47" s="2027"/>
      <c r="P47" s="2027"/>
      <c r="Q47" s="2305">
        <v>44.7042</v>
      </c>
      <c r="R47" s="2305"/>
    </row>
    <row r="48" spans="1:18" ht="10.5" customHeight="1" thickBot="1">
      <c r="A48" s="2024" t="s">
        <v>1457</v>
      </c>
      <c r="B48" s="2027">
        <v>12.4497</v>
      </c>
      <c r="C48" s="2027">
        <v>10.2485</v>
      </c>
      <c r="D48" s="2304">
        <v>14.4711</v>
      </c>
      <c r="E48" s="2304"/>
      <c r="F48" s="2027">
        <v>10.565099999999999</v>
      </c>
      <c r="G48" s="2304">
        <v>6.3582000000000001</v>
      </c>
      <c r="H48" s="2304"/>
      <c r="I48" s="2027">
        <v>9.4337999999999997</v>
      </c>
      <c r="J48" s="2027">
        <v>9.7420000000000009</v>
      </c>
      <c r="K48" s="2027">
        <v>12.456</v>
      </c>
      <c r="L48" s="2304">
        <v>13.674200000000001</v>
      </c>
      <c r="M48" s="2304"/>
      <c r="N48" s="2027">
        <v>10.569000000000001</v>
      </c>
      <c r="O48" s="2027">
        <v>10.917400000000001</v>
      </c>
      <c r="P48" s="2027">
        <v>15.6678</v>
      </c>
      <c r="Q48" s="2305">
        <v>136.55279999999999</v>
      </c>
      <c r="R48" s="2305"/>
    </row>
    <row r="49" spans="1:18" ht="9" customHeight="1" thickBot="1">
      <c r="B49" s="2027">
        <v>12.534000000000001</v>
      </c>
      <c r="C49" s="2027"/>
      <c r="D49" s="2304"/>
      <c r="E49" s="2304"/>
      <c r="F49" s="2027"/>
      <c r="G49" s="2304"/>
      <c r="H49" s="2304"/>
      <c r="I49" s="2027"/>
      <c r="J49" s="2027"/>
      <c r="K49" s="2027"/>
      <c r="L49" s="2304"/>
      <c r="M49" s="2304"/>
      <c r="N49" s="2027"/>
      <c r="O49" s="2027"/>
      <c r="P49" s="2027"/>
      <c r="Q49" s="2305">
        <v>12.534000000000001</v>
      </c>
      <c r="R49" s="2305"/>
    </row>
    <row r="50" spans="1:18" ht="11.25" customHeight="1">
      <c r="A50" s="2303" t="s">
        <v>1464</v>
      </c>
      <c r="B50" s="2303"/>
      <c r="C50" s="2303"/>
      <c r="D50" s="2303"/>
      <c r="E50" s="2303"/>
      <c r="F50" s="2303"/>
      <c r="G50" s="2303"/>
      <c r="H50" s="2303"/>
      <c r="I50" s="2303"/>
      <c r="J50" s="2303"/>
      <c r="K50" s="2303"/>
      <c r="L50" s="2303"/>
      <c r="M50" s="2303"/>
      <c r="N50" s="2303"/>
      <c r="O50" s="2303"/>
      <c r="P50" s="2303"/>
      <c r="Q50" s="2303"/>
      <c r="R50" s="2303"/>
    </row>
    <row r="51" spans="1:18" ht="9" customHeight="1" thickBot="1">
      <c r="A51" s="2024" t="s">
        <v>1194</v>
      </c>
      <c r="B51" s="2027">
        <v>1561.0959539999999</v>
      </c>
      <c r="C51" s="2027">
        <v>927.45090500000003</v>
      </c>
      <c r="D51" s="2304">
        <v>841.95755299999996</v>
      </c>
      <c r="E51" s="2304"/>
      <c r="F51" s="2027">
        <v>933.82054100000005</v>
      </c>
      <c r="G51" s="2304">
        <v>1164.8101830000001</v>
      </c>
      <c r="H51" s="2304"/>
      <c r="I51" s="2027">
        <v>1025.1116609999999</v>
      </c>
      <c r="J51" s="2027">
        <v>1075.2691910000001</v>
      </c>
      <c r="K51" s="2027">
        <v>1216.4400740000001</v>
      </c>
      <c r="L51" s="2304">
        <v>1223.9400189999999</v>
      </c>
      <c r="M51" s="2304"/>
      <c r="N51" s="2027">
        <v>1062.9575420000001</v>
      </c>
      <c r="O51" s="2027">
        <v>1031.762941</v>
      </c>
      <c r="P51" s="2027">
        <v>856.35611800000004</v>
      </c>
      <c r="Q51" s="2305">
        <v>12920.972682</v>
      </c>
      <c r="R51" s="2305"/>
    </row>
    <row r="52" spans="1:18" ht="9" customHeight="1" thickBot="1">
      <c r="B52" s="2027">
        <v>1106.319362</v>
      </c>
      <c r="C52" s="2027"/>
      <c r="D52" s="2304"/>
      <c r="E52" s="2304"/>
      <c r="F52" s="2027"/>
      <c r="G52" s="2304"/>
      <c r="H52" s="2304"/>
      <c r="I52" s="2027"/>
      <c r="J52" s="2027"/>
      <c r="K52" s="2027"/>
      <c r="L52" s="2304"/>
      <c r="M52" s="2304"/>
      <c r="N52" s="2027"/>
      <c r="O52" s="2027"/>
      <c r="P52" s="2027"/>
      <c r="Q52" s="2305">
        <v>1106.319362</v>
      </c>
      <c r="R52" s="2305"/>
    </row>
    <row r="53" spans="1:18" ht="10.5" customHeight="1" thickBot="1">
      <c r="A53" s="2024" t="s">
        <v>1457</v>
      </c>
      <c r="B53" s="2027">
        <v>898.51302599999997</v>
      </c>
      <c r="C53" s="2027">
        <v>614.69298700000002</v>
      </c>
      <c r="D53" s="2304">
        <v>569.43678</v>
      </c>
      <c r="E53" s="2304"/>
      <c r="F53" s="2027">
        <v>630.80447600000002</v>
      </c>
      <c r="G53" s="2304">
        <v>749.93832799999996</v>
      </c>
      <c r="H53" s="2304"/>
      <c r="I53" s="2027">
        <v>698.03478099999995</v>
      </c>
      <c r="J53" s="2027">
        <v>714.44299799999999</v>
      </c>
      <c r="K53" s="2027">
        <v>641.65558299999998</v>
      </c>
      <c r="L53" s="2304">
        <v>641.33308299999999</v>
      </c>
      <c r="M53" s="2304"/>
      <c r="N53" s="2027">
        <v>632.83579199999997</v>
      </c>
      <c r="O53" s="2027">
        <v>543.91212099999996</v>
      </c>
      <c r="P53" s="2027">
        <v>599.77114600000004</v>
      </c>
      <c r="Q53" s="2305">
        <v>7935.3711009999997</v>
      </c>
      <c r="R53" s="2305"/>
    </row>
    <row r="54" spans="1:18" ht="9" customHeight="1" thickBot="1">
      <c r="B54" s="2027">
        <v>757.67313799999999</v>
      </c>
      <c r="C54" s="2027"/>
      <c r="D54" s="2304"/>
      <c r="E54" s="2304"/>
      <c r="F54" s="2027"/>
      <c r="G54" s="2304"/>
      <c r="H54" s="2304"/>
      <c r="I54" s="2027"/>
      <c r="J54" s="2027"/>
      <c r="K54" s="2027"/>
      <c r="L54" s="2304"/>
      <c r="M54" s="2304"/>
      <c r="N54" s="2027"/>
      <c r="O54" s="2027"/>
      <c r="P54" s="2027"/>
      <c r="Q54" s="2305">
        <v>757.67313799999999</v>
      </c>
      <c r="R54" s="2305"/>
    </row>
    <row r="55" spans="1:18" ht="11.25" customHeight="1">
      <c r="A55" s="2303" t="s">
        <v>1465</v>
      </c>
      <c r="B55" s="2303"/>
      <c r="C55" s="2303"/>
      <c r="D55" s="2303"/>
      <c r="E55" s="2303"/>
      <c r="F55" s="2303"/>
      <c r="G55" s="2303"/>
      <c r="H55" s="2303"/>
      <c r="I55" s="2303"/>
      <c r="J55" s="2303"/>
      <c r="K55" s="2303"/>
      <c r="L55" s="2303"/>
      <c r="M55" s="2303"/>
      <c r="N55" s="2303"/>
      <c r="O55" s="2303"/>
      <c r="P55" s="2303"/>
      <c r="Q55" s="2303"/>
      <c r="R55" s="2303"/>
    </row>
    <row r="56" spans="1:18" ht="9" customHeight="1" thickBot="1">
      <c r="A56" s="2024" t="s">
        <v>1194</v>
      </c>
      <c r="B56" s="2027">
        <v>165.36840000000001</v>
      </c>
      <c r="C56" s="2027">
        <v>184.6129</v>
      </c>
      <c r="D56" s="2304">
        <v>281.64170000000001</v>
      </c>
      <c r="E56" s="2304"/>
      <c r="F56" s="2027">
        <v>273.0471</v>
      </c>
      <c r="G56" s="2304">
        <v>275.53359999999998</v>
      </c>
      <c r="H56" s="2304"/>
      <c r="I56" s="2027">
        <v>257.58210000000003</v>
      </c>
      <c r="J56" s="2027">
        <v>179.9975</v>
      </c>
      <c r="K56" s="2027">
        <v>210.90899999999999</v>
      </c>
      <c r="L56" s="2304">
        <v>238.33799999999999</v>
      </c>
      <c r="M56" s="2304"/>
      <c r="N56" s="2027">
        <v>264.33229999999998</v>
      </c>
      <c r="O56" s="2027">
        <v>215.5421</v>
      </c>
      <c r="P56" s="2027">
        <v>222.82239999999999</v>
      </c>
      <c r="Q56" s="2305">
        <v>2769.7271000000001</v>
      </c>
      <c r="R56" s="2305"/>
    </row>
    <row r="57" spans="1:18" ht="9" customHeight="1" thickBot="1">
      <c r="B57" s="2027">
        <v>170.4195</v>
      </c>
      <c r="C57" s="2027"/>
      <c r="D57" s="2304"/>
      <c r="E57" s="2304"/>
      <c r="F57" s="2027"/>
      <c r="G57" s="2304"/>
      <c r="H57" s="2304"/>
      <c r="I57" s="2027"/>
      <c r="J57" s="2027"/>
      <c r="K57" s="2027"/>
      <c r="L57" s="2304"/>
      <c r="M57" s="2304"/>
      <c r="N57" s="2027"/>
      <c r="O57" s="2027"/>
      <c r="P57" s="2027"/>
      <c r="Q57" s="2305">
        <v>170.4195</v>
      </c>
      <c r="R57" s="2305"/>
    </row>
    <row r="58" spans="1:18" ht="10.5" customHeight="1" thickBot="1">
      <c r="A58" s="2024" t="s">
        <v>1457</v>
      </c>
      <c r="B58" s="2027">
        <v>164.7415</v>
      </c>
      <c r="C58" s="2027">
        <v>177.11660000000001</v>
      </c>
      <c r="D58" s="2304">
        <v>246.4385</v>
      </c>
      <c r="E58" s="2304"/>
      <c r="F58" s="2027">
        <v>225.54570000000001</v>
      </c>
      <c r="G58" s="2304">
        <v>243.11789999999999</v>
      </c>
      <c r="H58" s="2304"/>
      <c r="I58" s="2027">
        <v>238.821</v>
      </c>
      <c r="J58" s="2027">
        <v>168.99789999999999</v>
      </c>
      <c r="K58" s="2027">
        <v>198.00229999999999</v>
      </c>
      <c r="L58" s="2304">
        <v>224.44120000000001</v>
      </c>
      <c r="M58" s="2304"/>
      <c r="N58" s="2027">
        <v>252.66810000000001</v>
      </c>
      <c r="O58" s="2027">
        <v>209.91300000000001</v>
      </c>
      <c r="P58" s="2027">
        <v>221.69059999999999</v>
      </c>
      <c r="Q58" s="2305">
        <v>2571.4942999999998</v>
      </c>
      <c r="R58" s="2305"/>
    </row>
    <row r="59" spans="1:18" ht="9" customHeight="1" thickBot="1">
      <c r="B59" s="2027">
        <v>170.0676</v>
      </c>
      <c r="C59" s="2027"/>
      <c r="D59" s="2304"/>
      <c r="E59" s="2304"/>
      <c r="F59" s="2027"/>
      <c r="G59" s="2304"/>
      <c r="H59" s="2304"/>
      <c r="I59" s="2027"/>
      <c r="J59" s="2027"/>
      <c r="K59" s="2027"/>
      <c r="L59" s="2304"/>
      <c r="M59" s="2304"/>
      <c r="N59" s="2027"/>
      <c r="O59" s="2027"/>
      <c r="P59" s="2027"/>
      <c r="Q59" s="2305">
        <v>170.0676</v>
      </c>
      <c r="R59" s="2305"/>
    </row>
    <row r="60" spans="1:18" ht="11.25" customHeight="1" thickBot="1">
      <c r="A60" s="2311" t="s">
        <v>1466</v>
      </c>
      <c r="B60" s="2311"/>
      <c r="C60" s="2311"/>
      <c r="D60" s="2311"/>
      <c r="E60" s="2311"/>
      <c r="F60" s="2311"/>
      <c r="G60" s="2311"/>
      <c r="H60" s="2311"/>
      <c r="I60" s="2311"/>
      <c r="J60" s="2311"/>
      <c r="K60" s="2311"/>
      <c r="L60" s="2311"/>
      <c r="M60" s="2311"/>
      <c r="N60" s="2311"/>
      <c r="O60" s="2311"/>
      <c r="P60" s="2311"/>
      <c r="Q60" s="2311"/>
      <c r="R60" s="2312"/>
    </row>
    <row r="61" spans="1:18" ht="9" customHeight="1" thickBot="1">
      <c r="A61" s="2024" t="s">
        <v>1194</v>
      </c>
      <c r="B61" s="2027">
        <v>154.18375599999999</v>
      </c>
      <c r="C61" s="2027">
        <v>147.67417599999999</v>
      </c>
      <c r="D61" s="2304">
        <v>134.890568</v>
      </c>
      <c r="E61" s="2304"/>
      <c r="F61" s="2027">
        <v>198.43820400000001</v>
      </c>
      <c r="G61" s="2304">
        <v>186.15592000000001</v>
      </c>
      <c r="H61" s="2304"/>
      <c r="I61" s="2027">
        <v>122.802396</v>
      </c>
      <c r="J61" s="2027">
        <v>173.73133999999999</v>
      </c>
      <c r="K61" s="2027">
        <v>147.60625200000001</v>
      </c>
      <c r="L61" s="2304">
        <v>118.338212</v>
      </c>
      <c r="M61" s="2304"/>
      <c r="N61" s="2027">
        <v>125.216916</v>
      </c>
      <c r="O61" s="2027">
        <v>118.01134399999999</v>
      </c>
      <c r="P61" s="2027">
        <v>121.666116</v>
      </c>
      <c r="Q61" s="2305">
        <v>1748.7152000000001</v>
      </c>
      <c r="R61" s="2305"/>
    </row>
    <row r="62" spans="1:18" ht="9" customHeight="1" thickBot="1">
      <c r="B62" s="2027">
        <v>145.16877600000001</v>
      </c>
      <c r="C62" s="2027"/>
      <c r="D62" s="2304"/>
      <c r="E62" s="2304"/>
      <c r="F62" s="2027"/>
      <c r="G62" s="2304"/>
      <c r="H62" s="2304"/>
      <c r="I62" s="2027"/>
      <c r="J62" s="2027"/>
      <c r="K62" s="2027"/>
      <c r="L62" s="2304"/>
      <c r="M62" s="2304"/>
      <c r="N62" s="2027"/>
      <c r="O62" s="2027"/>
      <c r="P62" s="2027"/>
      <c r="Q62" s="2305">
        <v>145.16877600000001</v>
      </c>
      <c r="R62" s="2305"/>
    </row>
    <row r="63" spans="1:18" ht="10.5" customHeight="1" thickBot="1">
      <c r="A63" s="2024" t="s">
        <v>1457</v>
      </c>
      <c r="B63" s="2027">
        <v>140.77910399999999</v>
      </c>
      <c r="C63" s="2027">
        <v>130.33882</v>
      </c>
      <c r="D63" s="2304">
        <v>121.45491199999999</v>
      </c>
      <c r="E63" s="2304"/>
      <c r="F63" s="2027">
        <v>180.407172</v>
      </c>
      <c r="G63" s="2304">
        <v>168.764104</v>
      </c>
      <c r="H63" s="2304"/>
      <c r="I63" s="2027">
        <v>114.492064</v>
      </c>
      <c r="J63" s="2027">
        <v>154.12668400000001</v>
      </c>
      <c r="K63" s="2027">
        <v>122.484028</v>
      </c>
      <c r="L63" s="2304">
        <v>103.306164</v>
      </c>
      <c r="M63" s="2304"/>
      <c r="N63" s="2027">
        <v>116.10534</v>
      </c>
      <c r="O63" s="2027">
        <v>105.72438</v>
      </c>
      <c r="P63" s="2027">
        <v>107.936116</v>
      </c>
      <c r="Q63" s="2305">
        <v>1565.9188879999999</v>
      </c>
      <c r="R63" s="2305"/>
    </row>
    <row r="64" spans="1:18" ht="9" customHeight="1" thickBot="1">
      <c r="B64" s="2027">
        <v>131.00473199999999</v>
      </c>
      <c r="C64" s="2027"/>
      <c r="D64" s="2304"/>
      <c r="E64" s="2304"/>
      <c r="F64" s="2027"/>
      <c r="G64" s="2304"/>
      <c r="H64" s="2304"/>
      <c r="I64" s="2027"/>
      <c r="J64" s="2027"/>
      <c r="K64" s="2027"/>
      <c r="L64" s="2304"/>
      <c r="M64" s="2304"/>
      <c r="N64" s="2027"/>
      <c r="O64" s="2027"/>
      <c r="P64" s="2027"/>
      <c r="Q64" s="2305">
        <v>131.00473199999999</v>
      </c>
      <c r="R64" s="2305"/>
    </row>
    <row r="65" spans="1:18" ht="11.25" customHeight="1">
      <c r="A65" s="2303" t="s">
        <v>1467</v>
      </c>
      <c r="B65" s="2303"/>
      <c r="C65" s="2303"/>
      <c r="D65" s="2303"/>
      <c r="E65" s="2303"/>
      <c r="F65" s="2303"/>
      <c r="G65" s="2303"/>
      <c r="H65" s="2303"/>
      <c r="I65" s="2303"/>
      <c r="J65" s="2303"/>
      <c r="K65" s="2303"/>
      <c r="L65" s="2303"/>
      <c r="M65" s="2303"/>
      <c r="N65" s="2303"/>
      <c r="O65" s="2303"/>
      <c r="P65" s="2303"/>
      <c r="Q65" s="2303"/>
      <c r="R65" s="2303"/>
    </row>
    <row r="66" spans="1:18" ht="9" customHeight="1" thickBot="1">
      <c r="A66" s="2024" t="s">
        <v>1194</v>
      </c>
      <c r="B66" s="2027">
        <v>58.648099999999999</v>
      </c>
      <c r="C66" s="2027">
        <v>52.963500000000003</v>
      </c>
      <c r="D66" s="2304">
        <v>43.525700000000001</v>
      </c>
      <c r="E66" s="2304"/>
      <c r="F66" s="2027">
        <v>49.140700000000002</v>
      </c>
      <c r="G66" s="2304">
        <v>44.140500000000003</v>
      </c>
      <c r="H66" s="2304"/>
      <c r="I66" s="2027">
        <v>44.590899999999998</v>
      </c>
      <c r="J66" s="2027">
        <v>47.061500000000002</v>
      </c>
      <c r="K66" s="2027">
        <v>43.998699999999999</v>
      </c>
      <c r="L66" s="2304">
        <v>48.4086</v>
      </c>
      <c r="M66" s="2304"/>
      <c r="N66" s="2027">
        <v>53.324399999999997</v>
      </c>
      <c r="O66" s="2027">
        <v>46.067999999999998</v>
      </c>
      <c r="P66" s="2027">
        <v>48.826900000000002</v>
      </c>
      <c r="Q66" s="2305">
        <v>580.69749999999999</v>
      </c>
      <c r="R66" s="2305"/>
    </row>
    <row r="67" spans="1:18" ht="9" customHeight="1" thickBot="1">
      <c r="B67" s="2027">
        <v>62.101799999999997</v>
      </c>
      <c r="C67" s="2027"/>
      <c r="D67" s="2304"/>
      <c r="E67" s="2304"/>
      <c r="F67" s="2027"/>
      <c r="G67" s="2304"/>
      <c r="H67" s="2304"/>
      <c r="I67" s="2027"/>
      <c r="J67" s="2027"/>
      <c r="K67" s="2027"/>
      <c r="L67" s="2304"/>
      <c r="M67" s="2304"/>
      <c r="N67" s="2027"/>
      <c r="O67" s="2027"/>
      <c r="P67" s="2027"/>
      <c r="Q67" s="2305">
        <v>62.101799999999997</v>
      </c>
      <c r="R67" s="2305"/>
    </row>
    <row r="68" spans="1:18" ht="10.5" customHeight="1" thickBot="1">
      <c r="A68" s="2024" t="s">
        <v>1457</v>
      </c>
      <c r="B68" s="2027">
        <v>52.212699999999998</v>
      </c>
      <c r="C68" s="2027">
        <v>46.034999999999997</v>
      </c>
      <c r="D68" s="2304">
        <v>37.535299999999999</v>
      </c>
      <c r="E68" s="2304"/>
      <c r="F68" s="2027">
        <v>43.283099999999997</v>
      </c>
      <c r="G68" s="2304">
        <v>38.029200000000003</v>
      </c>
      <c r="H68" s="2304"/>
      <c r="I68" s="2027">
        <v>39.5871</v>
      </c>
      <c r="J68" s="2027">
        <v>41.444499999999998</v>
      </c>
      <c r="K68" s="2027">
        <v>37.833500000000001</v>
      </c>
      <c r="L68" s="2304">
        <v>42.012500000000003</v>
      </c>
      <c r="M68" s="2304"/>
      <c r="N68" s="2027">
        <v>47.697299999999998</v>
      </c>
      <c r="O68" s="2027">
        <v>40.865600000000001</v>
      </c>
      <c r="P68" s="2027">
        <v>42.629600000000003</v>
      </c>
      <c r="Q68" s="2305">
        <v>509.16539999999998</v>
      </c>
      <c r="R68" s="2305"/>
    </row>
    <row r="69" spans="1:18" ht="9" customHeight="1" thickBot="1">
      <c r="B69" s="2027">
        <v>55.7134</v>
      </c>
      <c r="C69" s="2027"/>
      <c r="D69" s="2304"/>
      <c r="E69" s="2304"/>
      <c r="F69" s="2027"/>
      <c r="G69" s="2304"/>
      <c r="H69" s="2304"/>
      <c r="I69" s="2027"/>
      <c r="J69" s="2027"/>
      <c r="K69" s="2027"/>
      <c r="L69" s="2304"/>
      <c r="M69" s="2304"/>
      <c r="N69" s="2027"/>
      <c r="O69" s="2027"/>
      <c r="P69" s="2027"/>
      <c r="Q69" s="2305">
        <v>55.7134</v>
      </c>
      <c r="R69" s="2305"/>
    </row>
    <row r="70" spans="1:18" ht="9" customHeight="1">
      <c r="A70" s="2307" t="s">
        <v>1468</v>
      </c>
      <c r="B70" s="2307"/>
      <c r="C70" s="2307"/>
      <c r="D70" s="2307"/>
      <c r="E70" s="2307"/>
      <c r="F70" s="2307"/>
      <c r="G70" s="2307"/>
      <c r="H70" s="2307"/>
      <c r="I70" s="2307"/>
      <c r="J70" s="2307"/>
      <c r="K70" s="2307"/>
      <c r="L70" s="2307"/>
      <c r="M70" s="2307"/>
      <c r="N70" s="2307"/>
      <c r="O70" s="2307"/>
      <c r="P70" s="2307"/>
      <c r="Q70" s="2307"/>
      <c r="R70" s="2307"/>
    </row>
    <row r="71" spans="1:18" ht="13.5" customHeight="1">
      <c r="A71" s="2310" t="s">
        <v>1469</v>
      </c>
      <c r="B71" s="2310"/>
      <c r="C71" s="2310"/>
      <c r="D71" s="2310"/>
    </row>
    <row r="72" spans="1:18" ht="10.5" customHeight="1">
      <c r="A72" s="2119" t="s">
        <v>1264</v>
      </c>
      <c r="H72" s="2308" t="s">
        <v>1470</v>
      </c>
      <c r="I72" s="2308"/>
      <c r="J72" s="2308"/>
      <c r="K72" s="2308"/>
      <c r="L72" s="2308"/>
      <c r="M72" s="2309" t="s">
        <v>803</v>
      </c>
      <c r="N72" s="2309"/>
      <c r="O72" s="2309"/>
      <c r="P72" s="2309"/>
      <c r="Q72" s="2309"/>
      <c r="R72" s="2309"/>
    </row>
  </sheetData>
  <mergeCells count="220">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2" location="'Inhaltsverzeichnis '!A1" display="Zurück zum Inhaltsverzeichnis" xr:uid="{D856F639-82B9-441B-A74D-84E00311257A}"/>
  </hyperlinks>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81844-E383-4009-8E72-1C2918F4DD8D}">
  <sheetPr>
    <tabColor rgb="FFCD3363"/>
    <outlinePr summaryBelow="0"/>
  </sheetPr>
  <dimension ref="A1:Q76"/>
  <sheetViews>
    <sheetView showGridLines="0" workbookViewId="0">
      <selection sqref="A1:Q1"/>
    </sheetView>
  </sheetViews>
  <sheetFormatPr baseColWidth="10" defaultColWidth="8" defaultRowHeight="12.75"/>
  <cols>
    <col min="1" max="1" width="7.5" style="1989" customWidth="1"/>
    <col min="2" max="2" width="6" style="1989" customWidth="1"/>
    <col min="3" max="3" width="5.625" style="1989" customWidth="1"/>
    <col min="4" max="4" width="5.75" style="1989" customWidth="1"/>
    <col min="5" max="5" width="5.625" style="1989" customWidth="1"/>
    <col min="6" max="6" width="2.25" style="1989" customWidth="1"/>
    <col min="7" max="7" width="3.5" style="1989" customWidth="1"/>
    <col min="8" max="8" width="5.625" style="1989" customWidth="1"/>
    <col min="9" max="9" width="5.75" style="1989" customWidth="1"/>
    <col min="10" max="10" width="5.625" style="1989" customWidth="1"/>
    <col min="11" max="11" width="3" style="1989" customWidth="1"/>
    <col min="12" max="12" width="2.75" style="1989" customWidth="1"/>
    <col min="13" max="13" width="5.625" style="1989" customWidth="1"/>
    <col min="14" max="14" width="5.75" style="1989" customWidth="1"/>
    <col min="15" max="15" width="5.625" style="1989" customWidth="1"/>
    <col min="16" max="16" width="7" style="1989" customWidth="1"/>
    <col min="17" max="17" width="6" style="1989" customWidth="1"/>
    <col min="18" max="16384" width="8" style="1713"/>
  </cols>
  <sheetData>
    <row r="1" spans="1:17" ht="14.25" customHeight="1">
      <c r="A1" s="2283" t="s">
        <v>1446</v>
      </c>
      <c r="B1" s="2283"/>
      <c r="C1" s="2283"/>
      <c r="D1" s="2283"/>
      <c r="E1" s="2283"/>
      <c r="F1" s="2283"/>
      <c r="G1" s="2283"/>
      <c r="H1" s="2283"/>
      <c r="I1" s="2283"/>
      <c r="J1" s="2283"/>
      <c r="K1" s="2283"/>
      <c r="L1" s="2283"/>
      <c r="M1" s="2283"/>
      <c r="N1" s="2283"/>
      <c r="O1" s="2283"/>
      <c r="P1" s="2283"/>
      <c r="Q1" s="2283"/>
    </row>
    <row r="2" spans="1:17" ht="14.25" customHeight="1">
      <c r="A2" s="2041" t="s">
        <v>1595</v>
      </c>
      <c r="B2" s="2035"/>
      <c r="C2" s="2036"/>
      <c r="D2" s="2036"/>
      <c r="E2" s="2036"/>
      <c r="F2" s="2037"/>
      <c r="G2" s="2036"/>
      <c r="H2" s="2036"/>
      <c r="I2" s="2036"/>
      <c r="J2" s="2036"/>
      <c r="K2" s="2037"/>
      <c r="L2" s="2036"/>
      <c r="M2" s="2036"/>
      <c r="N2" s="2036"/>
      <c r="O2" s="2036"/>
      <c r="P2" s="2036"/>
      <c r="Q2" s="2036"/>
    </row>
    <row r="3" spans="1:17" ht="12" customHeight="1">
      <c r="A3" s="1990"/>
      <c r="B3" s="1990"/>
      <c r="C3" s="1991"/>
      <c r="D3" s="1991"/>
      <c r="E3" s="1991"/>
      <c r="F3" s="1992"/>
      <c r="G3" s="1991"/>
      <c r="H3" s="1991"/>
      <c r="I3" s="1991"/>
      <c r="J3" s="1991"/>
      <c r="K3" s="1992"/>
      <c r="L3" s="1991"/>
      <c r="M3" s="1991"/>
      <c r="N3" s="1991"/>
      <c r="O3" s="1991"/>
      <c r="P3" s="1993" t="s">
        <v>1447</v>
      </c>
      <c r="Q3" s="1994" t="s">
        <v>268</v>
      </c>
    </row>
    <row r="4" spans="1:17" ht="8.25" customHeight="1" thickBot="1">
      <c r="A4" s="1995"/>
      <c r="B4" s="1996" t="s">
        <v>268</v>
      </c>
      <c r="C4" s="1997" t="s">
        <v>607</v>
      </c>
      <c r="D4" s="1997" t="s">
        <v>608</v>
      </c>
      <c r="E4" s="1997" t="s">
        <v>681</v>
      </c>
      <c r="F4" s="2285" t="s">
        <v>682</v>
      </c>
      <c r="G4" s="2285"/>
      <c r="H4" s="1997" t="s">
        <v>1437</v>
      </c>
      <c r="I4" s="1997" t="s">
        <v>610</v>
      </c>
      <c r="J4" s="1997" t="s">
        <v>611</v>
      </c>
      <c r="K4" s="2285" t="s">
        <v>264</v>
      </c>
      <c r="L4" s="2285"/>
      <c r="M4" s="1997" t="s">
        <v>265</v>
      </c>
      <c r="N4" s="1997" t="s">
        <v>266</v>
      </c>
      <c r="O4" s="1997" t="s">
        <v>267</v>
      </c>
      <c r="P4" s="1996" t="s">
        <v>1448</v>
      </c>
      <c r="Q4" s="1997" t="s">
        <v>1449</v>
      </c>
    </row>
    <row r="5" spans="1:17" ht="8.25" customHeight="1" thickBot="1">
      <c r="A5" s="1999" t="s">
        <v>1450</v>
      </c>
      <c r="B5" s="1995"/>
      <c r="C5" s="2000"/>
      <c r="D5" s="2000"/>
      <c r="E5" s="2000"/>
      <c r="F5" s="2001"/>
      <c r="G5" s="2000"/>
      <c r="H5" s="2000"/>
      <c r="I5" s="2000"/>
      <c r="J5" s="2000"/>
      <c r="K5" s="2001"/>
      <c r="L5" s="2000"/>
      <c r="M5" s="2000"/>
      <c r="N5" s="2000"/>
      <c r="O5" s="2000"/>
      <c r="P5" s="1996" t="s">
        <v>1451</v>
      </c>
      <c r="Q5" s="1997" t="s">
        <v>267</v>
      </c>
    </row>
    <row r="6" spans="1:17" ht="9" customHeight="1" thickBot="1">
      <c r="A6" s="1995"/>
      <c r="B6" s="2284" t="s">
        <v>1452</v>
      </c>
      <c r="C6" s="2284"/>
      <c r="D6" s="2284"/>
      <c r="E6" s="2284"/>
      <c r="F6" s="2284"/>
      <c r="G6" s="2284"/>
      <c r="H6" s="2284"/>
      <c r="I6" s="2285" t="s">
        <v>142</v>
      </c>
      <c r="J6" s="2285"/>
      <c r="K6" s="2285"/>
      <c r="L6" s="2285"/>
      <c r="M6" s="2285"/>
      <c r="N6" s="2285"/>
      <c r="O6" s="2285"/>
      <c r="P6" s="2284" t="s">
        <v>1453</v>
      </c>
      <c r="Q6" s="2284"/>
    </row>
    <row r="7" spans="1:17" ht="8.25" customHeight="1" thickBot="1">
      <c r="A7" s="1995"/>
      <c r="B7" s="2284" t="s">
        <v>142</v>
      </c>
      <c r="C7" s="2284"/>
      <c r="D7" s="2284"/>
      <c r="E7" s="2284"/>
      <c r="F7" s="2284"/>
      <c r="G7" s="2284"/>
      <c r="H7" s="2284"/>
      <c r="I7" s="2285" t="s">
        <v>1454</v>
      </c>
      <c r="J7" s="2285"/>
      <c r="K7" s="2285"/>
      <c r="L7" s="2285"/>
      <c r="M7" s="2285"/>
      <c r="N7" s="2285"/>
      <c r="O7" s="2285"/>
      <c r="P7" s="2284" t="s">
        <v>1455</v>
      </c>
      <c r="Q7" s="2284"/>
    </row>
    <row r="8" spans="1:17" ht="13.5" customHeight="1">
      <c r="A8" s="2283" t="s">
        <v>1471</v>
      </c>
      <c r="B8" s="2283"/>
      <c r="C8" s="2283"/>
      <c r="D8" s="2283"/>
      <c r="E8" s="2283"/>
      <c r="F8" s="2283"/>
      <c r="G8" s="2283"/>
      <c r="H8" s="2283"/>
      <c r="I8" s="2283"/>
      <c r="J8" s="2283"/>
      <c r="K8" s="2283"/>
      <c r="L8" s="2283"/>
      <c r="M8" s="2283"/>
      <c r="N8" s="2283"/>
      <c r="O8" s="2283"/>
      <c r="P8" s="2283"/>
      <c r="Q8" s="2283"/>
    </row>
    <row r="9" spans="1:17" ht="12" customHeight="1">
      <c r="A9" s="2278" t="s">
        <v>1472</v>
      </c>
      <c r="B9" s="2278"/>
      <c r="C9" s="2278"/>
      <c r="D9" s="2278"/>
      <c r="E9" s="2278"/>
      <c r="F9" s="2278"/>
      <c r="G9" s="2278"/>
      <c r="H9" s="2278"/>
      <c r="I9" s="2278"/>
      <c r="J9" s="2278"/>
      <c r="K9" s="2278"/>
      <c r="L9" s="2278"/>
      <c r="M9" s="2278"/>
      <c r="N9" s="2278"/>
      <c r="O9" s="2278"/>
      <c r="P9" s="2278"/>
      <c r="Q9" s="2278"/>
    </row>
    <row r="10" spans="1:17" ht="9" customHeight="1" thickBot="1">
      <c r="A10" s="2003" t="s">
        <v>1194</v>
      </c>
      <c r="B10" s="2006">
        <v>28.552900000000001</v>
      </c>
      <c r="C10" s="2006">
        <v>27.231200000000001</v>
      </c>
      <c r="D10" s="2006">
        <v>24.852</v>
      </c>
      <c r="E10" s="2006">
        <v>25.977599999999999</v>
      </c>
      <c r="F10" s="2279">
        <v>23.065899999999999</v>
      </c>
      <c r="G10" s="2279"/>
      <c r="H10" s="2006">
        <v>21.859000000000002</v>
      </c>
      <c r="I10" s="2006">
        <v>30.953800000000001</v>
      </c>
      <c r="J10" s="2006">
        <v>29.175999999999998</v>
      </c>
      <c r="K10" s="2279">
        <v>34.582599999999999</v>
      </c>
      <c r="L10" s="2279"/>
      <c r="M10" s="2006">
        <v>36.368200000000002</v>
      </c>
      <c r="N10" s="2006">
        <v>32.834099999999999</v>
      </c>
      <c r="O10" s="2006">
        <v>32.284700000000001</v>
      </c>
      <c r="P10" s="2277">
        <v>347.738</v>
      </c>
      <c r="Q10" s="2277"/>
    </row>
    <row r="11" spans="1:17" ht="9" customHeight="1" thickBot="1">
      <c r="B11" s="2006">
        <v>28.2638</v>
      </c>
      <c r="C11" s="2006"/>
      <c r="D11" s="2006"/>
      <c r="E11" s="2006"/>
      <c r="F11" s="2279"/>
      <c r="G11" s="2279"/>
      <c r="H11" s="2006"/>
      <c r="I11" s="2006"/>
      <c r="J11" s="2006"/>
      <c r="K11" s="2279"/>
      <c r="L11" s="2279"/>
      <c r="M11" s="2006"/>
      <c r="N11" s="2006"/>
      <c r="O11" s="2006"/>
      <c r="P11" s="2277">
        <v>28.2638</v>
      </c>
      <c r="Q11" s="2277"/>
    </row>
    <row r="12" spans="1:17" ht="10.5" customHeight="1" thickBot="1">
      <c r="A12" s="2003" t="s">
        <v>1457</v>
      </c>
      <c r="B12" s="2006">
        <v>18.873000000000001</v>
      </c>
      <c r="C12" s="2006">
        <v>17.563099999999999</v>
      </c>
      <c r="D12" s="2006">
        <v>17.866399999999999</v>
      </c>
      <c r="E12" s="2006">
        <v>20.528300000000002</v>
      </c>
      <c r="F12" s="2279">
        <v>16.291499999999999</v>
      </c>
      <c r="G12" s="2279"/>
      <c r="H12" s="2006">
        <v>13.120200000000001</v>
      </c>
      <c r="I12" s="2006">
        <v>20.731400000000001</v>
      </c>
      <c r="J12" s="2006">
        <v>19.355399999999999</v>
      </c>
      <c r="K12" s="2279">
        <v>21.870200000000001</v>
      </c>
      <c r="L12" s="2279"/>
      <c r="M12" s="2006">
        <v>18.666399999999999</v>
      </c>
      <c r="N12" s="2006">
        <v>18.9499</v>
      </c>
      <c r="O12" s="2006">
        <v>20.275700000000001</v>
      </c>
      <c r="P12" s="2277">
        <v>224.0915</v>
      </c>
      <c r="Q12" s="2277"/>
    </row>
    <row r="13" spans="1:17" ht="9" customHeight="1" thickBot="1">
      <c r="B13" s="2006">
        <v>16.6935</v>
      </c>
      <c r="C13" s="2006"/>
      <c r="D13" s="2006"/>
      <c r="E13" s="2006"/>
      <c r="F13" s="2279"/>
      <c r="G13" s="2279"/>
      <c r="H13" s="2006"/>
      <c r="I13" s="2006"/>
      <c r="J13" s="2006"/>
      <c r="K13" s="2279"/>
      <c r="L13" s="2279"/>
      <c r="M13" s="2006"/>
      <c r="N13" s="2006"/>
      <c r="O13" s="2006"/>
      <c r="P13" s="2277">
        <v>16.6935</v>
      </c>
      <c r="Q13" s="2277"/>
    </row>
    <row r="14" spans="1:17" ht="11.25" customHeight="1">
      <c r="A14" s="2278" t="s">
        <v>1473</v>
      </c>
      <c r="B14" s="2278"/>
      <c r="C14" s="2278"/>
      <c r="D14" s="2278"/>
      <c r="E14" s="2278"/>
      <c r="F14" s="2278"/>
      <c r="G14" s="2278"/>
      <c r="H14" s="2278"/>
      <c r="I14" s="2278"/>
      <c r="J14" s="2278"/>
      <c r="K14" s="2278"/>
      <c r="L14" s="2278"/>
      <c r="M14" s="2278"/>
      <c r="N14" s="2278"/>
      <c r="O14" s="2278"/>
      <c r="P14" s="2278"/>
      <c r="Q14" s="2278"/>
    </row>
    <row r="15" spans="1:17" ht="9" customHeight="1" thickBot="1">
      <c r="A15" s="2003" t="s">
        <v>1194</v>
      </c>
      <c r="B15" s="2006">
        <v>32.318199999999997</v>
      </c>
      <c r="C15" s="2006">
        <v>29.881900000000002</v>
      </c>
      <c r="D15" s="2006">
        <v>33.581600000000002</v>
      </c>
      <c r="E15" s="2006">
        <v>31.339099999999998</v>
      </c>
      <c r="F15" s="2279">
        <v>30.603999999999999</v>
      </c>
      <c r="G15" s="2279"/>
      <c r="H15" s="2006">
        <v>23.2639</v>
      </c>
      <c r="I15" s="2006">
        <v>27.2974</v>
      </c>
      <c r="J15" s="2006">
        <v>24.7072</v>
      </c>
      <c r="K15" s="2279">
        <v>31.5215</v>
      </c>
      <c r="L15" s="2279"/>
      <c r="M15" s="2006">
        <v>30.2759</v>
      </c>
      <c r="N15" s="2006">
        <v>29.767700000000001</v>
      </c>
      <c r="O15" s="2006">
        <v>31.292899999999999</v>
      </c>
      <c r="P15" s="2277">
        <v>355.85129999999998</v>
      </c>
      <c r="Q15" s="2277"/>
    </row>
    <row r="16" spans="1:17" ht="9" customHeight="1" thickBot="1">
      <c r="B16" s="2006">
        <v>29.741299999999999</v>
      </c>
      <c r="C16" s="2006"/>
      <c r="D16" s="2006"/>
      <c r="E16" s="2006"/>
      <c r="F16" s="2279"/>
      <c r="G16" s="2279"/>
      <c r="H16" s="2006"/>
      <c r="I16" s="2006"/>
      <c r="J16" s="2006"/>
      <c r="K16" s="2279"/>
      <c r="L16" s="2279"/>
      <c r="M16" s="2006"/>
      <c r="N16" s="2006"/>
      <c r="O16" s="2006"/>
      <c r="P16" s="2277">
        <v>29.741299999999999</v>
      </c>
      <c r="Q16" s="2277"/>
    </row>
    <row r="17" spans="1:17" ht="10.5" customHeight="1" thickBot="1">
      <c r="B17" s="2006">
        <v>19.291899999999998</v>
      </c>
      <c r="C17" s="2006">
        <v>18.311900000000001</v>
      </c>
      <c r="D17" s="2006">
        <v>23.523499999999999</v>
      </c>
      <c r="E17" s="2006">
        <v>20.846699999999998</v>
      </c>
      <c r="F17" s="2279">
        <v>19.486599999999999</v>
      </c>
      <c r="G17" s="2279"/>
      <c r="H17" s="2006">
        <v>14.4437</v>
      </c>
      <c r="I17" s="2006">
        <v>19.456199999999999</v>
      </c>
      <c r="J17" s="2006">
        <v>17.7212</v>
      </c>
      <c r="K17" s="2279">
        <v>18.005099999999999</v>
      </c>
      <c r="L17" s="2279"/>
      <c r="M17" s="2006">
        <v>17.420300000000001</v>
      </c>
      <c r="N17" s="2006">
        <v>17.815999999999999</v>
      </c>
      <c r="O17" s="2006">
        <v>17.519400000000001</v>
      </c>
      <c r="P17" s="2277">
        <v>223.8425</v>
      </c>
      <c r="Q17" s="2277"/>
    </row>
    <row r="18" spans="1:17" ht="9" customHeight="1" thickBot="1">
      <c r="A18" s="2003" t="s">
        <v>1457</v>
      </c>
      <c r="B18" s="2006">
        <v>17.864100000000001</v>
      </c>
      <c r="C18" s="2006"/>
      <c r="D18" s="2006"/>
      <c r="E18" s="2006"/>
      <c r="F18" s="2279"/>
      <c r="G18" s="2279"/>
      <c r="H18" s="2006"/>
      <c r="I18" s="2006"/>
      <c r="J18" s="2006"/>
      <c r="K18" s="2279"/>
      <c r="L18" s="2279"/>
      <c r="M18" s="2006"/>
      <c r="N18" s="2006"/>
      <c r="O18" s="2006"/>
      <c r="P18" s="2277">
        <v>17.864100000000001</v>
      </c>
      <c r="Q18" s="2277"/>
    </row>
    <row r="19" spans="1:17" ht="11.25" customHeight="1">
      <c r="A19" s="2278" t="s">
        <v>1474</v>
      </c>
      <c r="B19" s="2278"/>
      <c r="C19" s="2278"/>
      <c r="D19" s="2278"/>
      <c r="E19" s="2278"/>
      <c r="F19" s="2278"/>
      <c r="G19" s="2278"/>
      <c r="H19" s="2278"/>
      <c r="I19" s="2278"/>
      <c r="J19" s="2278"/>
      <c r="K19" s="2278"/>
      <c r="L19" s="2278"/>
      <c r="M19" s="2278"/>
      <c r="N19" s="2278"/>
      <c r="O19" s="2278"/>
      <c r="P19" s="2278"/>
      <c r="Q19" s="2278"/>
    </row>
    <row r="20" spans="1:17" ht="9" customHeight="1" thickBot="1">
      <c r="A20" s="2003" t="s">
        <v>1194</v>
      </c>
      <c r="B20" s="2006">
        <v>126.15219999999999</v>
      </c>
      <c r="C20" s="2006">
        <v>123.1699</v>
      </c>
      <c r="D20" s="2006">
        <v>116.3194</v>
      </c>
      <c r="E20" s="2006">
        <v>121.0359</v>
      </c>
      <c r="F20" s="2279">
        <v>104.208</v>
      </c>
      <c r="G20" s="2279"/>
      <c r="H20" s="2006">
        <v>104.9148</v>
      </c>
      <c r="I20" s="2006">
        <v>119.3048</v>
      </c>
      <c r="J20" s="2006">
        <v>111.34269999999999</v>
      </c>
      <c r="K20" s="2279">
        <v>118.7315</v>
      </c>
      <c r="L20" s="2279"/>
      <c r="M20" s="2006">
        <v>121.42</v>
      </c>
      <c r="N20" s="2006">
        <v>119.56789999999999</v>
      </c>
      <c r="O20" s="2006">
        <v>124.1789</v>
      </c>
      <c r="P20" s="2277">
        <v>1410.346</v>
      </c>
      <c r="Q20" s="2277"/>
    </row>
    <row r="21" spans="1:17" ht="9" customHeight="1" thickBot="1">
      <c r="B21" s="2006">
        <v>125.1515</v>
      </c>
      <c r="C21" s="2006"/>
      <c r="D21" s="2006"/>
      <c r="E21" s="2006"/>
      <c r="F21" s="2279"/>
      <c r="G21" s="2279"/>
      <c r="H21" s="2006"/>
      <c r="I21" s="2006"/>
      <c r="J21" s="2006"/>
      <c r="K21" s="2279"/>
      <c r="L21" s="2279"/>
      <c r="M21" s="2006"/>
      <c r="N21" s="2006"/>
      <c r="O21" s="2006"/>
      <c r="P21" s="2277">
        <v>125.1515</v>
      </c>
      <c r="Q21" s="2277"/>
    </row>
    <row r="22" spans="1:17" ht="10.5" customHeight="1" thickBot="1">
      <c r="A22" s="2003" t="s">
        <v>1457</v>
      </c>
      <c r="B22" s="2006">
        <v>107.66160000000001</v>
      </c>
      <c r="C22" s="2006">
        <v>104.9568</v>
      </c>
      <c r="D22" s="2006">
        <v>98.972200000000001</v>
      </c>
      <c r="E22" s="2006">
        <v>103.3429</v>
      </c>
      <c r="F22" s="2279">
        <v>88.534700000000001</v>
      </c>
      <c r="G22" s="2279"/>
      <c r="H22" s="2006">
        <v>89.395200000000003</v>
      </c>
      <c r="I22" s="2006">
        <v>104.3105</v>
      </c>
      <c r="J22" s="2006">
        <v>97.037800000000004</v>
      </c>
      <c r="K22" s="2279">
        <v>103.52330000000001</v>
      </c>
      <c r="L22" s="2279"/>
      <c r="M22" s="2006">
        <v>104.07550000000001</v>
      </c>
      <c r="N22" s="2006">
        <v>102.3266</v>
      </c>
      <c r="O22" s="2006">
        <v>105.81489999999999</v>
      </c>
      <c r="P22" s="2277">
        <v>1209.952</v>
      </c>
      <c r="Q22" s="2277"/>
    </row>
    <row r="23" spans="1:17" ht="9" customHeight="1" thickBot="1">
      <c r="B23" s="2006">
        <v>108.14190000000001</v>
      </c>
      <c r="C23" s="2006"/>
      <c r="D23" s="2006"/>
      <c r="E23" s="2006"/>
      <c r="F23" s="2279"/>
      <c r="G23" s="2279"/>
      <c r="H23" s="2006"/>
      <c r="I23" s="2006"/>
      <c r="J23" s="2006"/>
      <c r="K23" s="2279"/>
      <c r="L23" s="2279"/>
      <c r="M23" s="2006"/>
      <c r="N23" s="2006"/>
      <c r="O23" s="2006"/>
      <c r="P23" s="2277">
        <v>108.14190000000001</v>
      </c>
      <c r="Q23" s="2277"/>
    </row>
    <row r="24" spans="1:17" ht="11.25" customHeight="1">
      <c r="A24" s="2278" t="s">
        <v>1475</v>
      </c>
      <c r="B24" s="2278"/>
      <c r="C24" s="2278"/>
      <c r="D24" s="2278"/>
      <c r="E24" s="2278"/>
      <c r="F24" s="2278"/>
      <c r="G24" s="2278"/>
      <c r="H24" s="2278"/>
      <c r="I24" s="2278"/>
      <c r="J24" s="2278"/>
      <c r="K24" s="2278"/>
      <c r="L24" s="2278"/>
      <c r="M24" s="2278"/>
      <c r="N24" s="2278"/>
      <c r="O24" s="2278"/>
      <c r="P24" s="2278"/>
      <c r="Q24" s="2278"/>
    </row>
    <row r="25" spans="1:17" ht="9" customHeight="1" thickBot="1">
      <c r="A25" s="2003" t="s">
        <v>1194</v>
      </c>
      <c r="B25" s="2006">
        <v>187.973434</v>
      </c>
      <c r="C25" s="2006">
        <v>179.89446799999999</v>
      </c>
      <c r="D25" s="2006">
        <v>190.718581</v>
      </c>
      <c r="E25" s="2006">
        <v>202.55463800000001</v>
      </c>
      <c r="F25" s="2279">
        <v>200.55673999999999</v>
      </c>
      <c r="G25" s="2279"/>
      <c r="H25" s="2006">
        <v>178.368931</v>
      </c>
      <c r="I25" s="2006">
        <v>190.69668799999999</v>
      </c>
      <c r="J25" s="2006">
        <v>191.59672699999999</v>
      </c>
      <c r="K25" s="2279">
        <v>206.89592099999999</v>
      </c>
      <c r="L25" s="2279"/>
      <c r="M25" s="2006">
        <v>187.428732</v>
      </c>
      <c r="N25" s="2006">
        <v>184.18295499999999</v>
      </c>
      <c r="O25" s="2006">
        <v>180.67578800000001</v>
      </c>
      <c r="P25" s="2277">
        <v>2281.5436030000001</v>
      </c>
      <c r="Q25" s="2277"/>
    </row>
    <row r="26" spans="1:17" ht="9" customHeight="1" thickBot="1">
      <c r="B26" s="2006">
        <v>194.83007699999999</v>
      </c>
      <c r="C26" s="2006"/>
      <c r="D26" s="2006"/>
      <c r="E26" s="2006"/>
      <c r="F26" s="2279"/>
      <c r="G26" s="2279"/>
      <c r="H26" s="2006"/>
      <c r="I26" s="2006"/>
      <c r="J26" s="2006"/>
      <c r="K26" s="2279"/>
      <c r="L26" s="2279"/>
      <c r="M26" s="2006"/>
      <c r="N26" s="2006"/>
      <c r="O26" s="2006"/>
      <c r="P26" s="2277">
        <v>194.83007699999999</v>
      </c>
      <c r="Q26" s="2277"/>
    </row>
    <row r="27" spans="1:17" ht="10.5" customHeight="1" thickBot="1">
      <c r="A27" s="2003" t="s">
        <v>1457</v>
      </c>
      <c r="B27" s="2006">
        <v>152.99006700000001</v>
      </c>
      <c r="C27" s="2006">
        <v>147.66172299999999</v>
      </c>
      <c r="D27" s="2006">
        <v>158.80906999999999</v>
      </c>
      <c r="E27" s="2006">
        <v>165.806409</v>
      </c>
      <c r="F27" s="2279">
        <v>162.61971399999999</v>
      </c>
      <c r="G27" s="2279"/>
      <c r="H27" s="2006">
        <v>148.924834</v>
      </c>
      <c r="I27" s="2006">
        <v>168.618088</v>
      </c>
      <c r="J27" s="2006">
        <v>166.63503499999999</v>
      </c>
      <c r="K27" s="2279">
        <v>183.38786099999999</v>
      </c>
      <c r="L27" s="2279"/>
      <c r="M27" s="2006">
        <v>162.87263200000001</v>
      </c>
      <c r="N27" s="2006">
        <v>155.67366100000001</v>
      </c>
      <c r="O27" s="2006">
        <v>150.587074</v>
      </c>
      <c r="P27" s="2277">
        <v>1924.586168</v>
      </c>
      <c r="Q27" s="2277"/>
    </row>
    <row r="28" spans="1:17" ht="9" customHeight="1" thickBot="1">
      <c r="B28" s="2006">
        <v>161.103599</v>
      </c>
      <c r="C28" s="2006"/>
      <c r="D28" s="2006"/>
      <c r="E28" s="2006"/>
      <c r="F28" s="2279"/>
      <c r="G28" s="2279"/>
      <c r="H28" s="2006"/>
      <c r="I28" s="2006"/>
      <c r="J28" s="2006"/>
      <c r="K28" s="2279"/>
      <c r="L28" s="2279"/>
      <c r="M28" s="2006"/>
      <c r="N28" s="2006"/>
      <c r="O28" s="2006"/>
      <c r="P28" s="2277">
        <v>161.103599</v>
      </c>
      <c r="Q28" s="2277"/>
    </row>
    <row r="29" spans="1:17" ht="11.25" customHeight="1">
      <c r="A29" s="2278" t="s">
        <v>1476</v>
      </c>
      <c r="B29" s="2278"/>
      <c r="C29" s="2278"/>
      <c r="D29" s="2278"/>
      <c r="E29" s="2278"/>
      <c r="F29" s="2278"/>
      <c r="G29" s="2278"/>
      <c r="H29" s="2278"/>
      <c r="I29" s="2278"/>
      <c r="J29" s="2278"/>
      <c r="K29" s="2278"/>
      <c r="L29" s="2278"/>
      <c r="M29" s="2278"/>
      <c r="N29" s="2278"/>
      <c r="O29" s="2278"/>
      <c r="P29" s="2278"/>
      <c r="Q29" s="2278"/>
    </row>
    <row r="30" spans="1:17" ht="9" customHeight="1" thickBot="1">
      <c r="A30" s="2003" t="s">
        <v>1194</v>
      </c>
      <c r="B30" s="2006">
        <v>45.852699999999999</v>
      </c>
      <c r="C30" s="2006">
        <v>49.971699999999998</v>
      </c>
      <c r="D30" s="2006">
        <v>42.203000000000003</v>
      </c>
      <c r="E30" s="2006">
        <v>39.421799999999998</v>
      </c>
      <c r="F30" s="2279">
        <v>38.755299999999998</v>
      </c>
      <c r="G30" s="2279"/>
      <c r="H30" s="2006">
        <v>43.831800000000001</v>
      </c>
      <c r="I30" s="2006">
        <v>37.149099999999997</v>
      </c>
      <c r="J30" s="2006">
        <v>42.793100000000003</v>
      </c>
      <c r="K30" s="2279">
        <v>52.442900000000002</v>
      </c>
      <c r="L30" s="2279"/>
      <c r="M30" s="2006">
        <v>36.858199999999997</v>
      </c>
      <c r="N30" s="2006">
        <v>33.979100000000003</v>
      </c>
      <c r="O30" s="2006">
        <v>35.959000000000003</v>
      </c>
      <c r="P30" s="2277">
        <v>499.21769999999998</v>
      </c>
      <c r="Q30" s="2277"/>
    </row>
    <row r="31" spans="1:17" ht="9" customHeight="1" thickBot="1">
      <c r="B31" s="2006">
        <v>54.407499999999999</v>
      </c>
      <c r="C31" s="2006"/>
      <c r="D31" s="2006"/>
      <c r="E31" s="2006"/>
      <c r="F31" s="2279"/>
      <c r="G31" s="2279"/>
      <c r="H31" s="2006"/>
      <c r="I31" s="2006"/>
      <c r="J31" s="2006"/>
      <c r="K31" s="2279"/>
      <c r="L31" s="2279"/>
      <c r="M31" s="2006"/>
      <c r="N31" s="2006"/>
      <c r="O31" s="2006"/>
      <c r="P31" s="2277">
        <v>54.407499999999999</v>
      </c>
      <c r="Q31" s="2277"/>
    </row>
    <row r="32" spans="1:17" ht="10.5" customHeight="1" thickBot="1">
      <c r="A32" s="2003" t="s">
        <v>1457</v>
      </c>
      <c r="B32" s="2006">
        <v>39.080500000000001</v>
      </c>
      <c r="C32" s="2006">
        <v>42.899099999999997</v>
      </c>
      <c r="D32" s="2006">
        <v>37.130499999999998</v>
      </c>
      <c r="E32" s="2006">
        <v>34.168599999999998</v>
      </c>
      <c r="F32" s="2279">
        <v>35.061500000000002</v>
      </c>
      <c r="G32" s="2279"/>
      <c r="H32" s="2006">
        <v>38.915900000000001</v>
      </c>
      <c r="I32" s="2006">
        <v>32.296399999999998</v>
      </c>
      <c r="J32" s="2006">
        <v>34.994</v>
      </c>
      <c r="K32" s="2279">
        <v>40.061100000000003</v>
      </c>
      <c r="L32" s="2279"/>
      <c r="M32" s="2006">
        <v>31.005400000000002</v>
      </c>
      <c r="N32" s="2006">
        <v>29.616700000000002</v>
      </c>
      <c r="O32" s="2006">
        <v>29.978200000000001</v>
      </c>
      <c r="P32" s="2277">
        <v>425.2079</v>
      </c>
      <c r="Q32" s="2277"/>
    </row>
    <row r="33" spans="1:17" ht="9" customHeight="1" thickBot="1">
      <c r="B33" s="2006">
        <v>47.573099999999997</v>
      </c>
      <c r="C33" s="2006"/>
      <c r="D33" s="2006"/>
      <c r="E33" s="2006"/>
      <c r="F33" s="2279"/>
      <c r="G33" s="2279"/>
      <c r="H33" s="2006"/>
      <c r="I33" s="2006"/>
      <c r="J33" s="2006"/>
      <c r="K33" s="2279"/>
      <c r="L33" s="2279"/>
      <c r="M33" s="2006"/>
      <c r="N33" s="2006"/>
      <c r="O33" s="2006"/>
      <c r="P33" s="2277">
        <v>47.573099999999997</v>
      </c>
      <c r="Q33" s="2277"/>
    </row>
    <row r="34" spans="1:17" ht="11.25" customHeight="1">
      <c r="A34" s="2278" t="s">
        <v>1477</v>
      </c>
      <c r="B34" s="2278"/>
      <c r="C34" s="2278"/>
      <c r="D34" s="2278"/>
      <c r="E34" s="2278"/>
      <c r="F34" s="2278"/>
      <c r="G34" s="2278"/>
      <c r="H34" s="2278"/>
      <c r="I34" s="2278"/>
      <c r="J34" s="2278"/>
      <c r="K34" s="2278"/>
      <c r="L34" s="2278"/>
      <c r="M34" s="2278"/>
      <c r="N34" s="2278"/>
      <c r="O34" s="2278"/>
      <c r="P34" s="2278"/>
      <c r="Q34" s="2278"/>
    </row>
    <row r="35" spans="1:17" ht="9" customHeight="1" thickBot="1">
      <c r="A35" s="2003" t="s">
        <v>1194</v>
      </c>
      <c r="B35" s="2006">
        <v>1573.32223</v>
      </c>
      <c r="C35" s="2006">
        <v>1397.8715</v>
      </c>
      <c r="D35" s="2006">
        <v>1246.4902</v>
      </c>
      <c r="E35" s="2006">
        <v>1122.2808299999999</v>
      </c>
      <c r="F35" s="2279">
        <v>1057.25891</v>
      </c>
      <c r="G35" s="2279"/>
      <c r="H35" s="2006">
        <v>896.40461000000005</v>
      </c>
      <c r="I35" s="2006">
        <v>984.06674999999996</v>
      </c>
      <c r="J35" s="2006">
        <v>1016.12928</v>
      </c>
      <c r="K35" s="2279">
        <v>1189.7647999999999</v>
      </c>
      <c r="L35" s="2279"/>
      <c r="M35" s="2006">
        <v>1273.0509300000001</v>
      </c>
      <c r="N35" s="2006">
        <v>1577.0169800000001</v>
      </c>
      <c r="O35" s="2006">
        <v>1513.2865200000001</v>
      </c>
      <c r="P35" s="2277">
        <v>14846.94354</v>
      </c>
      <c r="Q35" s="2277"/>
    </row>
    <row r="36" spans="1:17" ht="9" customHeight="1" thickBot="1">
      <c r="B36" s="2006">
        <v>1590.3410100000001</v>
      </c>
      <c r="C36" s="2006"/>
      <c r="D36" s="2006"/>
      <c r="E36" s="2006"/>
      <c r="F36" s="2279"/>
      <c r="G36" s="2279"/>
      <c r="H36" s="2006"/>
      <c r="I36" s="2006"/>
      <c r="J36" s="2006"/>
      <c r="K36" s="2279"/>
      <c r="L36" s="2279"/>
      <c r="M36" s="2006"/>
      <c r="N36" s="2006"/>
      <c r="O36" s="2006"/>
      <c r="P36" s="2277">
        <v>1590.3410100000001</v>
      </c>
      <c r="Q36" s="2277"/>
    </row>
    <row r="37" spans="1:17" ht="10.5" customHeight="1" thickBot="1">
      <c r="A37" s="2003" t="s">
        <v>1457</v>
      </c>
      <c r="B37" s="2006">
        <v>900.35272999999995</v>
      </c>
      <c r="C37" s="2006">
        <v>767.66054999999994</v>
      </c>
      <c r="D37" s="2006">
        <v>638.12231999999995</v>
      </c>
      <c r="E37" s="2006">
        <v>531.95986000000005</v>
      </c>
      <c r="F37" s="2279">
        <v>546.72771</v>
      </c>
      <c r="G37" s="2279"/>
      <c r="H37" s="2006">
        <v>473.91883000000001</v>
      </c>
      <c r="I37" s="2006">
        <v>520.89904000000001</v>
      </c>
      <c r="J37" s="2006">
        <v>554.83559000000002</v>
      </c>
      <c r="K37" s="2279">
        <v>672.95147999999995</v>
      </c>
      <c r="L37" s="2279"/>
      <c r="M37" s="2006">
        <v>759.68957999999998</v>
      </c>
      <c r="N37" s="2006">
        <v>1035.5736999999999</v>
      </c>
      <c r="O37" s="2006">
        <v>903.97623999999996</v>
      </c>
      <c r="P37" s="2277">
        <v>8306.6676299999999</v>
      </c>
      <c r="Q37" s="2277"/>
    </row>
    <row r="38" spans="1:17" ht="9" customHeight="1" thickBot="1">
      <c r="B38" s="2006">
        <v>1008.95475</v>
      </c>
      <c r="C38" s="2006"/>
      <c r="D38" s="2006"/>
      <c r="E38" s="2006"/>
      <c r="F38" s="2279"/>
      <c r="G38" s="2279"/>
      <c r="H38" s="2006"/>
      <c r="I38" s="2006"/>
      <c r="J38" s="2006"/>
      <c r="K38" s="2279"/>
      <c r="L38" s="2279"/>
      <c r="M38" s="2006"/>
      <c r="N38" s="2006"/>
      <c r="O38" s="2006"/>
      <c r="P38" s="2277">
        <v>1008.95475</v>
      </c>
      <c r="Q38" s="2277"/>
    </row>
    <row r="39" spans="1:17" ht="11.25" customHeight="1">
      <c r="A39" s="2278" t="s">
        <v>1478</v>
      </c>
      <c r="B39" s="2278"/>
      <c r="C39" s="2278"/>
      <c r="D39" s="2278"/>
      <c r="E39" s="2278"/>
      <c r="F39" s="2278"/>
      <c r="G39" s="2278"/>
      <c r="H39" s="2278"/>
      <c r="I39" s="2278"/>
      <c r="J39" s="2278"/>
      <c r="K39" s="2278"/>
      <c r="L39" s="2278"/>
      <c r="M39" s="2278"/>
      <c r="N39" s="2278"/>
      <c r="O39" s="2278"/>
      <c r="P39" s="2278"/>
      <c r="Q39" s="2278"/>
    </row>
    <row r="40" spans="1:17" ht="9" customHeight="1" thickBot="1">
      <c r="A40" s="2003" t="s">
        <v>1194</v>
      </c>
      <c r="B40" s="2006">
        <v>295.00162</v>
      </c>
      <c r="C40" s="2006">
        <v>294.78093999999999</v>
      </c>
      <c r="D40" s="2006">
        <v>265.83354000000003</v>
      </c>
      <c r="E40" s="2006">
        <v>305.57871</v>
      </c>
      <c r="F40" s="2279">
        <v>326.88461000000001</v>
      </c>
      <c r="G40" s="2279"/>
      <c r="H40" s="2006">
        <v>247.53909999999999</v>
      </c>
      <c r="I40" s="2006">
        <v>232.99818999999999</v>
      </c>
      <c r="J40" s="2006">
        <v>228.49848</v>
      </c>
      <c r="K40" s="2279">
        <v>237.46527</v>
      </c>
      <c r="L40" s="2279"/>
      <c r="M40" s="2006">
        <v>276.32157000000001</v>
      </c>
      <c r="N40" s="2006">
        <v>275.71449000000001</v>
      </c>
      <c r="O40" s="2006">
        <v>271.42646999999999</v>
      </c>
      <c r="P40" s="2277">
        <v>3258.0429899999999</v>
      </c>
      <c r="Q40" s="2277"/>
    </row>
    <row r="41" spans="1:17" ht="9" customHeight="1" thickBot="1">
      <c r="B41" s="2006">
        <v>315.87121000000002</v>
      </c>
      <c r="C41" s="2006"/>
      <c r="D41" s="2006"/>
      <c r="E41" s="2006"/>
      <c r="F41" s="2279"/>
      <c r="G41" s="2279"/>
      <c r="H41" s="2006"/>
      <c r="I41" s="2006"/>
      <c r="J41" s="2006"/>
      <c r="K41" s="2279"/>
      <c r="L41" s="2279"/>
      <c r="M41" s="2006"/>
      <c r="N41" s="2006"/>
      <c r="O41" s="2006"/>
      <c r="P41" s="2277">
        <v>315.87121000000002</v>
      </c>
      <c r="Q41" s="2277"/>
    </row>
    <row r="42" spans="1:17" ht="10.5" customHeight="1" thickBot="1">
      <c r="A42" s="2003" t="s">
        <v>1457</v>
      </c>
      <c r="B42" s="2006">
        <v>195.23652999999999</v>
      </c>
      <c r="C42" s="2006">
        <v>206.83096</v>
      </c>
      <c r="D42" s="2006">
        <v>166.48479</v>
      </c>
      <c r="E42" s="2006">
        <v>192.80179000000001</v>
      </c>
      <c r="F42" s="2279">
        <v>230.70599000000001</v>
      </c>
      <c r="G42" s="2279"/>
      <c r="H42" s="2006">
        <v>178.20774</v>
      </c>
      <c r="I42" s="2006">
        <v>157.14851999999999</v>
      </c>
      <c r="J42" s="2006">
        <v>152.67686</v>
      </c>
      <c r="K42" s="2279">
        <v>162.96659</v>
      </c>
      <c r="L42" s="2279"/>
      <c r="M42" s="2006">
        <v>188.99200999999999</v>
      </c>
      <c r="N42" s="2006">
        <v>183.42597000000001</v>
      </c>
      <c r="O42" s="2006">
        <v>175.38412</v>
      </c>
      <c r="P42" s="2277">
        <v>2190.8618700000002</v>
      </c>
      <c r="Q42" s="2277"/>
    </row>
    <row r="43" spans="1:17" ht="9" customHeight="1" thickBot="1">
      <c r="B43" s="2006">
        <v>201.24178000000001</v>
      </c>
      <c r="C43" s="2006"/>
      <c r="D43" s="2006"/>
      <c r="E43" s="2006"/>
      <c r="F43" s="2279"/>
      <c r="G43" s="2279"/>
      <c r="H43" s="2006"/>
      <c r="I43" s="2006"/>
      <c r="J43" s="2006"/>
      <c r="K43" s="2279"/>
      <c r="L43" s="2279"/>
      <c r="M43" s="2006"/>
      <c r="N43" s="2006"/>
      <c r="O43" s="2006"/>
      <c r="P43" s="2277">
        <v>201.24178000000001</v>
      </c>
      <c r="Q43" s="2277"/>
    </row>
    <row r="44" spans="1:17" ht="11.25" customHeight="1">
      <c r="A44" s="2278" t="s">
        <v>1479</v>
      </c>
      <c r="B44" s="2278"/>
      <c r="C44" s="2278"/>
      <c r="D44" s="2278"/>
      <c r="E44" s="2278"/>
      <c r="F44" s="2278"/>
      <c r="G44" s="2278"/>
      <c r="H44" s="2278"/>
      <c r="I44" s="2278"/>
      <c r="J44" s="2278"/>
      <c r="K44" s="2278"/>
      <c r="L44" s="2278"/>
      <c r="M44" s="2278"/>
      <c r="N44" s="2278"/>
      <c r="O44" s="2278"/>
      <c r="P44" s="2278"/>
      <c r="Q44" s="2278"/>
    </row>
    <row r="45" spans="1:17" ht="9" customHeight="1" thickBot="1">
      <c r="A45" s="2003" t="s">
        <v>1194</v>
      </c>
      <c r="B45" s="2006">
        <v>351.59469999999999</v>
      </c>
      <c r="C45" s="2006">
        <v>372.76510000000002</v>
      </c>
      <c r="D45" s="2006">
        <v>445.40159999999997</v>
      </c>
      <c r="E45" s="2006">
        <v>426.95429999999999</v>
      </c>
      <c r="F45" s="2279">
        <v>375.20190000000002</v>
      </c>
      <c r="G45" s="2279"/>
      <c r="H45" s="2006">
        <v>360.65730000000002</v>
      </c>
      <c r="I45" s="2006">
        <v>372.85059999999999</v>
      </c>
      <c r="J45" s="2006">
        <v>324.90820000000002</v>
      </c>
      <c r="K45" s="2279">
        <v>399.63330000000002</v>
      </c>
      <c r="L45" s="2279"/>
      <c r="M45" s="2006">
        <v>374.12020000000001</v>
      </c>
      <c r="N45" s="2006">
        <v>332.35469999999998</v>
      </c>
      <c r="O45" s="2006">
        <v>294.43299999999999</v>
      </c>
      <c r="P45" s="2277">
        <v>4430.8748999999998</v>
      </c>
      <c r="Q45" s="2277"/>
    </row>
    <row r="46" spans="1:17" ht="9" customHeight="1" thickBot="1">
      <c r="B46" s="2006">
        <v>317.3365</v>
      </c>
      <c r="C46" s="2006"/>
      <c r="D46" s="2006"/>
      <c r="E46" s="2006"/>
      <c r="F46" s="2279"/>
      <c r="G46" s="2279"/>
      <c r="H46" s="2006"/>
      <c r="I46" s="2006"/>
      <c r="J46" s="2006"/>
      <c r="K46" s="2279"/>
      <c r="L46" s="2279"/>
      <c r="M46" s="2006"/>
      <c r="N46" s="2006"/>
      <c r="O46" s="2006"/>
      <c r="P46" s="2277">
        <v>317.3365</v>
      </c>
      <c r="Q46" s="2277"/>
    </row>
    <row r="47" spans="1:17" ht="10.5" customHeight="1" thickBot="1">
      <c r="A47" s="2003" t="s">
        <v>1457</v>
      </c>
      <c r="B47" s="2006">
        <v>298.34030000000001</v>
      </c>
      <c r="C47" s="2006">
        <v>321.68740000000003</v>
      </c>
      <c r="D47" s="2006">
        <v>396.35610000000003</v>
      </c>
      <c r="E47" s="2006">
        <v>358.83760000000001</v>
      </c>
      <c r="F47" s="2279">
        <v>323.38209999999998</v>
      </c>
      <c r="G47" s="2279"/>
      <c r="H47" s="2006">
        <v>293.95929999999998</v>
      </c>
      <c r="I47" s="2006">
        <v>333.09559999999999</v>
      </c>
      <c r="J47" s="2006">
        <v>271.62110000000001</v>
      </c>
      <c r="K47" s="2279">
        <v>341.43400000000003</v>
      </c>
      <c r="L47" s="2279"/>
      <c r="M47" s="2006">
        <v>325.9341</v>
      </c>
      <c r="N47" s="2006">
        <v>291.1927</v>
      </c>
      <c r="O47" s="2006">
        <v>252.13220000000001</v>
      </c>
      <c r="P47" s="2277">
        <v>3807.9724999999999</v>
      </c>
      <c r="Q47" s="2277"/>
    </row>
    <row r="48" spans="1:17" ht="9" customHeight="1" thickBot="1">
      <c r="B48" s="2006">
        <v>256.56400000000002</v>
      </c>
      <c r="C48" s="2006"/>
      <c r="D48" s="2006"/>
      <c r="E48" s="2006"/>
      <c r="F48" s="2279"/>
      <c r="G48" s="2279"/>
      <c r="H48" s="2006"/>
      <c r="I48" s="2006"/>
      <c r="J48" s="2006"/>
      <c r="K48" s="2279"/>
      <c r="L48" s="2279"/>
      <c r="M48" s="2006"/>
      <c r="N48" s="2006"/>
      <c r="O48" s="2006"/>
      <c r="P48" s="2277">
        <v>256.56400000000002</v>
      </c>
      <c r="Q48" s="2277"/>
    </row>
    <row r="49" spans="1:17" ht="11.25" customHeight="1">
      <c r="A49" s="2280" t="s">
        <v>1480</v>
      </c>
      <c r="B49" s="2280"/>
      <c r="C49" s="2280"/>
      <c r="D49" s="2280"/>
      <c r="E49" s="2280"/>
      <c r="F49" s="2280"/>
      <c r="G49" s="2280"/>
      <c r="H49" s="2280"/>
      <c r="I49" s="2280"/>
      <c r="J49" s="2280"/>
      <c r="K49" s="2280"/>
      <c r="L49" s="2280"/>
      <c r="M49" s="2280"/>
      <c r="N49" s="2280"/>
      <c r="O49" s="2280"/>
      <c r="P49" s="2280"/>
      <c r="Q49" s="2280"/>
    </row>
    <row r="50" spans="1:17" ht="9" customHeight="1" thickBot="1">
      <c r="A50" s="2003" t="s">
        <v>1194</v>
      </c>
      <c r="B50" s="2006">
        <v>309.40960000000001</v>
      </c>
      <c r="C50" s="2006">
        <v>333.226</v>
      </c>
      <c r="D50" s="2006">
        <v>399.58440000000002</v>
      </c>
      <c r="E50" s="2006">
        <v>379.15300000000002</v>
      </c>
      <c r="F50" s="2279">
        <v>332.40730000000002</v>
      </c>
      <c r="G50" s="2279"/>
      <c r="H50" s="2006">
        <v>317.23059999999998</v>
      </c>
      <c r="I50" s="2006">
        <v>328.44139999999999</v>
      </c>
      <c r="J50" s="2006">
        <v>279.75170000000003</v>
      </c>
      <c r="K50" s="2279">
        <v>344.7201</v>
      </c>
      <c r="L50" s="2279"/>
      <c r="M50" s="2006">
        <v>328.76530000000002</v>
      </c>
      <c r="N50" s="2006">
        <v>285.14690000000002</v>
      </c>
      <c r="O50" s="2006">
        <v>250.50890000000001</v>
      </c>
      <c r="P50" s="2277">
        <v>3888.3452000000002</v>
      </c>
      <c r="Q50" s="2277"/>
    </row>
    <row r="51" spans="1:17" ht="9" customHeight="1" thickBot="1">
      <c r="B51" s="2006">
        <v>267.58620000000002</v>
      </c>
      <c r="C51" s="2006"/>
      <c r="D51" s="2006"/>
      <c r="E51" s="2006"/>
      <c r="F51" s="2279"/>
      <c r="G51" s="2279"/>
      <c r="H51" s="2006"/>
      <c r="I51" s="2006"/>
      <c r="J51" s="2006"/>
      <c r="K51" s="2279"/>
      <c r="L51" s="2279"/>
      <c r="M51" s="2006"/>
      <c r="N51" s="2006"/>
      <c r="O51" s="2006"/>
      <c r="P51" s="2277">
        <v>267.58620000000002</v>
      </c>
      <c r="Q51" s="2277"/>
    </row>
    <row r="52" spans="1:17" ht="10.5" customHeight="1" thickBot="1">
      <c r="A52" s="2003" t="s">
        <v>1457</v>
      </c>
      <c r="B52" s="2006">
        <v>275.94159999999999</v>
      </c>
      <c r="C52" s="2006">
        <v>301.67739999999998</v>
      </c>
      <c r="D52" s="2006">
        <v>373.12520000000001</v>
      </c>
      <c r="E52" s="2006">
        <v>333.27730000000003</v>
      </c>
      <c r="F52" s="2279">
        <v>300.27890000000002</v>
      </c>
      <c r="G52" s="2279"/>
      <c r="H52" s="2006">
        <v>268.79079999999999</v>
      </c>
      <c r="I52" s="2006">
        <v>309.64</v>
      </c>
      <c r="J52" s="2006">
        <v>247.27449999999999</v>
      </c>
      <c r="K52" s="2279">
        <v>308.33460000000002</v>
      </c>
      <c r="L52" s="2279"/>
      <c r="M52" s="2006">
        <v>300.98660000000001</v>
      </c>
      <c r="N52" s="2006">
        <v>263.18430000000001</v>
      </c>
      <c r="O52" s="2006">
        <v>230.49870000000001</v>
      </c>
      <c r="P52" s="2277">
        <v>3513.0099</v>
      </c>
      <c r="Q52" s="2277"/>
    </row>
    <row r="53" spans="1:17" ht="9" customHeight="1" thickBot="1">
      <c r="B53" s="2006">
        <v>235.19149999999999</v>
      </c>
      <c r="C53" s="2006"/>
      <c r="D53" s="2006"/>
      <c r="E53" s="2006"/>
      <c r="F53" s="2279"/>
      <c r="G53" s="2279"/>
      <c r="H53" s="2006"/>
      <c r="I53" s="2006"/>
      <c r="J53" s="2006"/>
      <c r="K53" s="2279"/>
      <c r="L53" s="2279"/>
      <c r="M53" s="2006"/>
      <c r="N53" s="2006"/>
      <c r="O53" s="2006"/>
      <c r="P53" s="2277">
        <v>235.19149999999999</v>
      </c>
      <c r="Q53" s="2277"/>
    </row>
    <row r="54" spans="1:17" ht="11.25" customHeight="1">
      <c r="A54" s="2278" t="s">
        <v>1481</v>
      </c>
      <c r="B54" s="2278"/>
      <c r="C54" s="2278"/>
      <c r="D54" s="2278"/>
      <c r="E54" s="2278"/>
      <c r="F54" s="2278"/>
      <c r="G54" s="2278"/>
      <c r="H54" s="2278"/>
      <c r="I54" s="2278"/>
      <c r="J54" s="2278"/>
      <c r="K54" s="2278"/>
      <c r="L54" s="2278"/>
      <c r="M54" s="2278"/>
      <c r="N54" s="2278"/>
      <c r="O54" s="2278"/>
      <c r="P54" s="2278"/>
      <c r="Q54" s="2278"/>
    </row>
    <row r="55" spans="1:17" ht="9" customHeight="1" thickBot="1">
      <c r="A55" s="2003" t="s">
        <v>1194</v>
      </c>
      <c r="B55" s="2006">
        <v>243.53469999999999</v>
      </c>
      <c r="C55" s="2006">
        <v>244.20179999999999</v>
      </c>
      <c r="D55" s="2006">
        <v>246.6403</v>
      </c>
      <c r="E55" s="2006">
        <v>283.57760000000002</v>
      </c>
      <c r="F55" s="2279">
        <v>325.90129999999999</v>
      </c>
      <c r="G55" s="2279"/>
      <c r="H55" s="2006">
        <v>258.87939999999998</v>
      </c>
      <c r="I55" s="2006">
        <v>272.82069999999999</v>
      </c>
      <c r="J55" s="2006">
        <v>224.99039999999999</v>
      </c>
      <c r="K55" s="2279">
        <v>241.5898</v>
      </c>
      <c r="L55" s="2279"/>
      <c r="M55" s="2006">
        <v>232.06809999999999</v>
      </c>
      <c r="N55" s="2006">
        <v>209.12430000000001</v>
      </c>
      <c r="O55" s="2006">
        <v>196.7045</v>
      </c>
      <c r="P55" s="2277">
        <v>2980.0329000000002</v>
      </c>
      <c r="Q55" s="2277"/>
    </row>
    <row r="56" spans="1:17" ht="9" customHeight="1" thickBot="1">
      <c r="B56" s="2006">
        <v>215.4153</v>
      </c>
      <c r="C56" s="2006"/>
      <c r="D56" s="2006"/>
      <c r="E56" s="2006"/>
      <c r="F56" s="2279"/>
      <c r="G56" s="2279"/>
      <c r="H56" s="2006"/>
      <c r="I56" s="2006"/>
      <c r="J56" s="2006"/>
      <c r="K56" s="2279"/>
      <c r="L56" s="2279"/>
      <c r="M56" s="2006"/>
      <c r="N56" s="2006"/>
      <c r="O56" s="2006"/>
      <c r="P56" s="2277">
        <v>215.4153</v>
      </c>
      <c r="Q56" s="2277"/>
    </row>
    <row r="57" spans="1:17" ht="10.5" customHeight="1" thickBot="1">
      <c r="A57" s="2003" t="s">
        <v>1457</v>
      </c>
      <c r="B57" s="2006">
        <v>229.60059999999999</v>
      </c>
      <c r="C57" s="2006">
        <v>233.84370000000001</v>
      </c>
      <c r="D57" s="2006">
        <v>231.07419999999999</v>
      </c>
      <c r="E57" s="2006">
        <v>272.3202</v>
      </c>
      <c r="F57" s="2279">
        <v>307.93220000000002</v>
      </c>
      <c r="G57" s="2279"/>
      <c r="H57" s="2006">
        <v>241.66059999999999</v>
      </c>
      <c r="I57" s="2006">
        <v>255.7859</v>
      </c>
      <c r="J57" s="2006">
        <v>204.8425</v>
      </c>
      <c r="K57" s="2279">
        <v>221.7022</v>
      </c>
      <c r="L57" s="2279"/>
      <c r="M57" s="2006">
        <v>217.613</v>
      </c>
      <c r="N57" s="2006">
        <v>197.93129999999999</v>
      </c>
      <c r="O57" s="2006">
        <v>187.91159999999999</v>
      </c>
      <c r="P57" s="2277">
        <v>2802.2179999999998</v>
      </c>
      <c r="Q57" s="2277"/>
    </row>
    <row r="58" spans="1:17" ht="9" customHeight="1" thickBot="1">
      <c r="B58" s="2006">
        <v>203.78360000000001</v>
      </c>
      <c r="C58" s="2006"/>
      <c r="D58" s="2006"/>
      <c r="E58" s="2006"/>
      <c r="F58" s="2279"/>
      <c r="G58" s="2279"/>
      <c r="H58" s="2006"/>
      <c r="I58" s="2006"/>
      <c r="J58" s="2006"/>
      <c r="K58" s="2279"/>
      <c r="L58" s="2279"/>
      <c r="M58" s="2006"/>
      <c r="N58" s="2006"/>
      <c r="O58" s="2006"/>
      <c r="P58" s="2277">
        <v>203.78360000000001</v>
      </c>
      <c r="Q58" s="2277"/>
    </row>
    <row r="59" spans="1:17" ht="11.25" customHeight="1">
      <c r="A59" s="2278" t="s">
        <v>1482</v>
      </c>
      <c r="B59" s="2278"/>
      <c r="C59" s="2278"/>
      <c r="D59" s="2278"/>
      <c r="E59" s="2278"/>
      <c r="F59" s="2278"/>
      <c r="G59" s="2278"/>
      <c r="H59" s="2278"/>
      <c r="I59" s="2278"/>
      <c r="J59" s="2278"/>
      <c r="K59" s="2278"/>
      <c r="L59" s="2278"/>
      <c r="M59" s="2278"/>
      <c r="N59" s="2278"/>
      <c r="O59" s="2278"/>
      <c r="P59" s="2278"/>
      <c r="Q59" s="2278"/>
    </row>
    <row r="60" spans="1:17" ht="9" customHeight="1" thickBot="1">
      <c r="A60" s="2003" t="s">
        <v>1194</v>
      </c>
      <c r="B60" s="2006">
        <v>265.42309999999998</v>
      </c>
      <c r="C60" s="2006">
        <v>234.8323</v>
      </c>
      <c r="D60" s="2006">
        <v>268.60820000000001</v>
      </c>
      <c r="E60" s="2006">
        <v>306.21190000000001</v>
      </c>
      <c r="F60" s="2279">
        <v>284.12830000000002</v>
      </c>
      <c r="G60" s="2279"/>
      <c r="H60" s="2006">
        <v>259.92200000000003</v>
      </c>
      <c r="I60" s="2006">
        <v>309.91300000000001</v>
      </c>
      <c r="J60" s="2006">
        <v>293.34660000000002</v>
      </c>
      <c r="K60" s="2279">
        <v>270.64479999999998</v>
      </c>
      <c r="L60" s="2279"/>
      <c r="M60" s="2006">
        <v>261.59840000000003</v>
      </c>
      <c r="N60" s="2006">
        <v>266.7192</v>
      </c>
      <c r="O60" s="2006">
        <v>256.9785</v>
      </c>
      <c r="P60" s="2277">
        <v>3278.3263000000002</v>
      </c>
      <c r="Q60" s="2277"/>
    </row>
    <row r="61" spans="1:17" ht="9" customHeight="1" thickBot="1">
      <c r="B61" s="2006">
        <v>291.4975</v>
      </c>
      <c r="C61" s="2006"/>
      <c r="D61" s="2006"/>
      <c r="E61" s="2006"/>
      <c r="F61" s="2279"/>
      <c r="G61" s="2279"/>
      <c r="H61" s="2006"/>
      <c r="I61" s="2006"/>
      <c r="J61" s="2006"/>
      <c r="K61" s="2279"/>
      <c r="L61" s="2279"/>
      <c r="M61" s="2006"/>
      <c r="N61" s="2006"/>
      <c r="O61" s="2006"/>
      <c r="P61" s="2277">
        <v>291.4975</v>
      </c>
      <c r="Q61" s="2277"/>
    </row>
    <row r="62" spans="1:17" ht="10.5" customHeight="1" thickBot="1">
      <c r="A62" s="2003" t="s">
        <v>1457</v>
      </c>
      <c r="B62" s="2006">
        <v>228.06559999999999</v>
      </c>
      <c r="C62" s="2006">
        <v>193.77369999999999</v>
      </c>
      <c r="D62" s="2006">
        <v>230.8552</v>
      </c>
      <c r="E62" s="2006">
        <v>266.77019999999999</v>
      </c>
      <c r="F62" s="2279">
        <v>244.92</v>
      </c>
      <c r="G62" s="2279"/>
      <c r="H62" s="2006">
        <v>227.06059999999999</v>
      </c>
      <c r="I62" s="2006">
        <v>276.33350000000002</v>
      </c>
      <c r="J62" s="2006">
        <v>253.9263</v>
      </c>
      <c r="K62" s="2279">
        <v>236.1687</v>
      </c>
      <c r="L62" s="2279"/>
      <c r="M62" s="2006">
        <v>224.13839999999999</v>
      </c>
      <c r="N62" s="2006">
        <v>225.20660000000001</v>
      </c>
      <c r="O62" s="2006">
        <v>219.79740000000001</v>
      </c>
      <c r="P62" s="2277">
        <v>2827.0162</v>
      </c>
      <c r="Q62" s="2277"/>
    </row>
    <row r="63" spans="1:17" ht="9" customHeight="1" thickBot="1">
      <c r="B63" s="2006">
        <v>257.32499999999999</v>
      </c>
      <c r="C63" s="2006"/>
      <c r="D63" s="2006"/>
      <c r="E63" s="2006"/>
      <c r="F63" s="2279"/>
      <c r="G63" s="2279"/>
      <c r="H63" s="2006"/>
      <c r="I63" s="2006"/>
      <c r="J63" s="2006"/>
      <c r="K63" s="2279"/>
      <c r="L63" s="2279"/>
      <c r="M63" s="2006"/>
      <c r="N63" s="2006"/>
      <c r="O63" s="2006"/>
      <c r="P63" s="2277">
        <v>257.32499999999999</v>
      </c>
      <c r="Q63" s="2277"/>
    </row>
    <row r="64" spans="1:17" ht="10.5" customHeight="1">
      <c r="A64" s="2280" t="s">
        <v>1483</v>
      </c>
      <c r="B64" s="2280"/>
      <c r="C64" s="2280"/>
      <c r="D64" s="2280"/>
      <c r="E64" s="2280"/>
      <c r="F64" s="2280"/>
      <c r="G64" s="2280"/>
      <c r="H64" s="2280"/>
      <c r="I64" s="2280"/>
      <c r="J64" s="2280"/>
      <c r="K64" s="2280"/>
      <c r="L64" s="2280"/>
      <c r="M64" s="2280"/>
      <c r="N64" s="2280"/>
      <c r="O64" s="2280"/>
      <c r="P64" s="2280"/>
      <c r="Q64" s="2280"/>
    </row>
    <row r="65" spans="1:17" ht="9" customHeight="1" thickBot="1">
      <c r="A65" s="2003" t="s">
        <v>1194</v>
      </c>
      <c r="B65" s="2006">
        <v>94.272499999999994</v>
      </c>
      <c r="C65" s="2006">
        <v>88.910200000000003</v>
      </c>
      <c r="D65" s="2006">
        <v>89.9893</v>
      </c>
      <c r="E65" s="2006">
        <v>101.3472</v>
      </c>
      <c r="F65" s="2279">
        <v>81.9923</v>
      </c>
      <c r="G65" s="2279"/>
      <c r="H65" s="2006">
        <v>86.754999999999995</v>
      </c>
      <c r="I65" s="2006">
        <v>103.1955</v>
      </c>
      <c r="J65" s="2006">
        <v>89.109499999999997</v>
      </c>
      <c r="K65" s="2279">
        <v>90.994200000000006</v>
      </c>
      <c r="L65" s="2279"/>
      <c r="M65" s="2006">
        <v>90.040499999999994</v>
      </c>
      <c r="N65" s="2006">
        <v>84.921499999999995</v>
      </c>
      <c r="O65" s="2006">
        <v>83.873199999999997</v>
      </c>
      <c r="P65" s="2277">
        <v>1085.4009000000001</v>
      </c>
      <c r="Q65" s="2277"/>
    </row>
    <row r="66" spans="1:17" ht="9" customHeight="1" thickBot="1">
      <c r="B66" s="2006">
        <v>95.206299999999999</v>
      </c>
      <c r="C66" s="2006"/>
      <c r="D66" s="2006"/>
      <c r="E66" s="2006"/>
      <c r="F66" s="2279"/>
      <c r="G66" s="2279"/>
      <c r="H66" s="2006"/>
      <c r="I66" s="2006"/>
      <c r="J66" s="2006"/>
      <c r="K66" s="2279"/>
      <c r="L66" s="2279"/>
      <c r="M66" s="2006"/>
      <c r="N66" s="2006"/>
      <c r="O66" s="2006"/>
      <c r="P66" s="2277">
        <v>95.206299999999999</v>
      </c>
      <c r="Q66" s="2277"/>
    </row>
    <row r="67" spans="1:17" ht="10.5" customHeight="1" thickBot="1">
      <c r="A67" s="2003" t="s">
        <v>1457</v>
      </c>
      <c r="B67" s="2006">
        <v>77.2256</v>
      </c>
      <c r="C67" s="2006">
        <v>72.891300000000001</v>
      </c>
      <c r="D67" s="2006">
        <v>73.774100000000004</v>
      </c>
      <c r="E67" s="2006">
        <v>83.536699999999996</v>
      </c>
      <c r="F67" s="2279">
        <v>64.955399999999997</v>
      </c>
      <c r="G67" s="2279"/>
      <c r="H67" s="2006">
        <v>72.642300000000006</v>
      </c>
      <c r="I67" s="2006">
        <v>89.034300000000002</v>
      </c>
      <c r="J67" s="2006">
        <v>73.898099999999999</v>
      </c>
      <c r="K67" s="2279">
        <v>75.855699999999999</v>
      </c>
      <c r="L67" s="2279"/>
      <c r="M67" s="2006">
        <v>72.988100000000003</v>
      </c>
      <c r="N67" s="2006">
        <v>69.453800000000001</v>
      </c>
      <c r="O67" s="2006">
        <v>69.260800000000003</v>
      </c>
      <c r="P67" s="2277">
        <v>895.51620000000003</v>
      </c>
      <c r="Q67" s="2277"/>
    </row>
    <row r="68" spans="1:17" ht="9" customHeight="1" thickBot="1">
      <c r="B68" s="2006">
        <v>78.239800000000002</v>
      </c>
      <c r="C68" s="2006"/>
      <c r="D68" s="2006"/>
      <c r="E68" s="2006"/>
      <c r="F68" s="2279"/>
      <c r="G68" s="2279"/>
      <c r="H68" s="2006"/>
      <c r="I68" s="2006"/>
      <c r="J68" s="2006"/>
      <c r="K68" s="2279"/>
      <c r="L68" s="2279"/>
      <c r="M68" s="2006"/>
      <c r="N68" s="2006"/>
      <c r="O68" s="2006"/>
      <c r="P68" s="2277">
        <v>78.239800000000002</v>
      </c>
      <c r="Q68" s="2277"/>
    </row>
    <row r="69" spans="1:17" ht="10.5" customHeight="1">
      <c r="A69" s="2280" t="s">
        <v>1484</v>
      </c>
      <c r="B69" s="2280"/>
      <c r="C69" s="2280"/>
      <c r="D69" s="2280"/>
      <c r="E69" s="2280"/>
      <c r="F69" s="2280"/>
      <c r="G69" s="2280"/>
      <c r="H69" s="2280"/>
      <c r="I69" s="2280"/>
      <c r="J69" s="2280"/>
      <c r="K69" s="2280"/>
      <c r="L69" s="2280"/>
      <c r="M69" s="2280"/>
      <c r="N69" s="2280"/>
      <c r="O69" s="2280"/>
      <c r="P69" s="2280"/>
      <c r="Q69" s="2280"/>
    </row>
    <row r="70" spans="1:17" ht="9" customHeight="1" thickBot="1">
      <c r="A70" s="2003" t="s">
        <v>1194</v>
      </c>
      <c r="B70" s="2006">
        <v>15.3804</v>
      </c>
      <c r="C70" s="2006">
        <v>19.708300000000001</v>
      </c>
      <c r="D70" s="2006">
        <v>15.8665</v>
      </c>
      <c r="E70" s="2006">
        <v>15.110099999999999</v>
      </c>
      <c r="F70" s="2279">
        <v>16.561</v>
      </c>
      <c r="G70" s="2279"/>
      <c r="H70" s="2006">
        <v>13.750400000000001</v>
      </c>
      <c r="I70" s="2006">
        <v>15.332100000000001</v>
      </c>
      <c r="J70" s="2006">
        <v>17.454899999999999</v>
      </c>
      <c r="K70" s="2279">
        <v>16.139800000000001</v>
      </c>
      <c r="L70" s="2279"/>
      <c r="M70" s="2006">
        <v>12.8749</v>
      </c>
      <c r="N70" s="2006">
        <v>10.8604</v>
      </c>
      <c r="O70" s="2006">
        <v>10.8742</v>
      </c>
      <c r="P70" s="2277">
        <v>179.91300000000001</v>
      </c>
      <c r="Q70" s="2277"/>
    </row>
    <row r="71" spans="1:17" ht="9" customHeight="1" thickBot="1">
      <c r="B71" s="2006">
        <v>10.562900000000001</v>
      </c>
      <c r="C71" s="2006"/>
      <c r="D71" s="2006"/>
      <c r="E71" s="2006"/>
      <c r="F71" s="2279"/>
      <c r="G71" s="2279"/>
      <c r="H71" s="2006"/>
      <c r="I71" s="2006"/>
      <c r="J71" s="2006"/>
      <c r="K71" s="2279"/>
      <c r="L71" s="2279"/>
      <c r="M71" s="2006"/>
      <c r="N71" s="2006"/>
      <c r="O71" s="2006"/>
      <c r="P71" s="2277">
        <v>10.562900000000001</v>
      </c>
      <c r="Q71" s="2277"/>
    </row>
    <row r="72" spans="1:17" ht="10.5" customHeight="1" thickBot="1">
      <c r="A72" s="2003" t="s">
        <v>1457</v>
      </c>
      <c r="B72" s="2006">
        <v>6.6882000000000001</v>
      </c>
      <c r="C72" s="2006">
        <v>6.1786000000000003</v>
      </c>
      <c r="D72" s="2006">
        <v>6.8612000000000002</v>
      </c>
      <c r="E72" s="2006">
        <v>6.3678999999999997</v>
      </c>
      <c r="F72" s="2279">
        <v>6.34</v>
      </c>
      <c r="G72" s="2279"/>
      <c r="H72" s="2006">
        <v>5.6426999999999996</v>
      </c>
      <c r="I72" s="2006">
        <v>7.7207999999999997</v>
      </c>
      <c r="J72" s="2006">
        <v>9.8030000000000008</v>
      </c>
      <c r="K72" s="2279">
        <v>9.3892000000000007</v>
      </c>
      <c r="L72" s="2279"/>
      <c r="M72" s="2006">
        <v>6.4539</v>
      </c>
      <c r="N72" s="2006">
        <v>6.0934999999999997</v>
      </c>
      <c r="O72" s="2006">
        <v>6.1241000000000003</v>
      </c>
      <c r="P72" s="2277">
        <v>83.6631</v>
      </c>
      <c r="Q72" s="2277"/>
    </row>
    <row r="73" spans="1:17" ht="9" customHeight="1" thickBot="1">
      <c r="B73" s="2006">
        <v>4.6063000000000001</v>
      </c>
      <c r="C73" s="2006"/>
      <c r="D73" s="2006"/>
      <c r="E73" s="2006"/>
      <c r="F73" s="2279"/>
      <c r="G73" s="2279"/>
      <c r="H73" s="2006"/>
      <c r="I73" s="2006"/>
      <c r="J73" s="2006"/>
      <c r="K73" s="2279"/>
      <c r="L73" s="2279"/>
      <c r="M73" s="2006"/>
      <c r="N73" s="2006"/>
      <c r="O73" s="2006"/>
      <c r="P73" s="2277">
        <v>4.6063000000000001</v>
      </c>
      <c r="Q73" s="2277"/>
    </row>
    <row r="74" spans="1:17" ht="9" customHeight="1">
      <c r="A74" s="2272" t="s">
        <v>1468</v>
      </c>
      <c r="B74" s="2272"/>
      <c r="C74" s="2272"/>
      <c r="D74" s="2272"/>
      <c r="E74" s="2272"/>
      <c r="F74" s="2272"/>
      <c r="G74" s="2272"/>
      <c r="H74" s="2272"/>
      <c r="I74" s="2272"/>
      <c r="J74" s="2272"/>
      <c r="K74" s="2272"/>
      <c r="L74" s="2272"/>
      <c r="M74" s="2272"/>
      <c r="N74" s="2272"/>
      <c r="O74" s="2272"/>
      <c r="P74" s="2272"/>
      <c r="Q74" s="2272"/>
    </row>
    <row r="75" spans="1:17" ht="10.5" customHeight="1">
      <c r="G75" s="2274" t="s">
        <v>1470</v>
      </c>
      <c r="H75" s="2274"/>
      <c r="I75" s="2274"/>
      <c r="J75" s="2274"/>
      <c r="K75" s="2274"/>
      <c r="L75" s="2275" t="s">
        <v>803</v>
      </c>
      <c r="M75" s="2275"/>
      <c r="N75" s="2275"/>
      <c r="O75" s="2275"/>
      <c r="P75" s="2275"/>
      <c r="Q75" s="2275"/>
    </row>
    <row r="76" spans="1:17">
      <c r="A76" s="2119" t="s">
        <v>1264</v>
      </c>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location="'Inhaltsverzeichnis '!A1" display="Zurück zum Inhaltsverzeichnis" xr:uid="{839DCCAC-5E61-4ACD-8FCD-EA711B6038E5}"/>
  </hyperlink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8ADF-E743-4AD1-B5CB-0DF07A9721F3}">
  <sheetPr>
    <tabColor rgb="FFCD3363"/>
    <outlinePr summaryBelow="0"/>
  </sheetPr>
  <dimension ref="A1:R74"/>
  <sheetViews>
    <sheetView showGridLines="0" workbookViewId="0">
      <selection sqref="A1:R1"/>
    </sheetView>
  </sheetViews>
  <sheetFormatPr baseColWidth="10" defaultColWidth="8" defaultRowHeight="12.75"/>
  <cols>
    <col min="1" max="1" width="7.5" style="2010" customWidth="1"/>
    <col min="2" max="2" width="6" style="2010" customWidth="1"/>
    <col min="3" max="3" width="5.625" style="2010" customWidth="1"/>
    <col min="4" max="4" width="4.5" style="2010" customWidth="1"/>
    <col min="5" max="5" width="1.25" style="2010" customWidth="1"/>
    <col min="6" max="6" width="5.625" style="2010" customWidth="1"/>
    <col min="7" max="7" width="2.25" style="2010" customWidth="1"/>
    <col min="8" max="8" width="3.5" style="2010" customWidth="1"/>
    <col min="9" max="9" width="5.625" style="2010" customWidth="1"/>
    <col min="10" max="10" width="5.75" style="2010" customWidth="1"/>
    <col min="11" max="11" width="5.625" style="2010" customWidth="1"/>
    <col min="12" max="12" width="3" style="2010" customWidth="1"/>
    <col min="13" max="13" width="2.75" style="2010" customWidth="1"/>
    <col min="14" max="14" width="5.625" style="2010" customWidth="1"/>
    <col min="15" max="15" width="5.75" style="2010" customWidth="1"/>
    <col min="16" max="16" width="5.625" style="2010" customWidth="1"/>
    <col min="17" max="17" width="6.75" style="2010" customWidth="1"/>
    <col min="18" max="18" width="6.125" style="2010" customWidth="1"/>
    <col min="19" max="16384" width="8" style="1713"/>
  </cols>
  <sheetData>
    <row r="1" spans="1:18" ht="26.25" customHeight="1">
      <c r="A1" s="2321" t="s">
        <v>1445</v>
      </c>
      <c r="B1" s="2321"/>
      <c r="C1" s="2321"/>
      <c r="D1" s="2321"/>
      <c r="E1" s="2321"/>
      <c r="F1" s="2321"/>
      <c r="G1" s="2321"/>
      <c r="H1" s="2321"/>
      <c r="I1" s="2321"/>
      <c r="J1" s="2321"/>
      <c r="K1" s="2321"/>
      <c r="L1" s="2321"/>
      <c r="M1" s="2321"/>
      <c r="N1" s="2321"/>
      <c r="O1" s="2321"/>
      <c r="P1" s="2321"/>
      <c r="Q1" s="2321"/>
      <c r="R1" s="2321"/>
    </row>
    <row r="2" spans="1:18" ht="11.25" customHeight="1"/>
    <row r="3" spans="1:18" ht="14.25" customHeight="1">
      <c r="A3" s="2302" t="s">
        <v>1446</v>
      </c>
      <c r="B3" s="2302"/>
      <c r="C3" s="2302"/>
      <c r="D3" s="2302"/>
      <c r="E3" s="2302"/>
      <c r="F3" s="2302"/>
      <c r="G3" s="2302"/>
      <c r="H3" s="2302"/>
      <c r="I3" s="2302"/>
      <c r="J3" s="2302"/>
      <c r="K3" s="2302"/>
      <c r="L3" s="2302"/>
      <c r="M3" s="2302"/>
      <c r="N3" s="2302"/>
      <c r="O3" s="2302"/>
      <c r="P3" s="2302"/>
      <c r="Q3" s="2302"/>
      <c r="R3" s="2302"/>
    </row>
    <row r="4" spans="1:18" ht="14.25" customHeight="1">
      <c r="A4" s="2038" t="s">
        <v>1595</v>
      </c>
      <c r="B4" s="2038"/>
      <c r="C4" s="2039"/>
      <c r="D4" s="2040"/>
      <c r="E4" s="2039"/>
      <c r="F4" s="2039"/>
      <c r="G4" s="2040"/>
      <c r="H4" s="2039"/>
      <c r="I4" s="2039"/>
      <c r="J4" s="2039"/>
      <c r="K4" s="2039"/>
      <c r="L4" s="2040"/>
      <c r="M4" s="2039"/>
      <c r="N4" s="2039"/>
      <c r="O4" s="2039"/>
      <c r="P4" s="2039"/>
      <c r="Q4" s="2039"/>
      <c r="R4" s="2039"/>
    </row>
    <row r="5" spans="1:18" ht="12" customHeight="1">
      <c r="A5" s="2011"/>
      <c r="B5" s="2011"/>
      <c r="C5" s="2012"/>
      <c r="D5" s="2013"/>
      <c r="E5" s="2012"/>
      <c r="F5" s="2012"/>
      <c r="G5" s="2013"/>
      <c r="H5" s="2012"/>
      <c r="I5" s="2012"/>
      <c r="J5" s="2012"/>
      <c r="K5" s="2012"/>
      <c r="L5" s="2013"/>
      <c r="M5" s="2012"/>
      <c r="N5" s="2012"/>
      <c r="O5" s="2012"/>
      <c r="P5" s="2012"/>
      <c r="Q5" s="2014" t="s">
        <v>1447</v>
      </c>
      <c r="R5" s="2015" t="s">
        <v>268</v>
      </c>
    </row>
    <row r="6" spans="1:18" ht="8.25" customHeight="1" thickBot="1">
      <c r="A6" s="2016"/>
      <c r="B6" s="2023" t="s">
        <v>268</v>
      </c>
      <c r="C6" s="2019" t="s">
        <v>607</v>
      </c>
      <c r="D6" s="2301" t="s">
        <v>608</v>
      </c>
      <c r="E6" s="2301"/>
      <c r="F6" s="2019" t="s">
        <v>681</v>
      </c>
      <c r="G6" s="2301" t="s">
        <v>682</v>
      </c>
      <c r="H6" s="2301"/>
      <c r="I6" s="2019" t="s">
        <v>1437</v>
      </c>
      <c r="J6" s="2019" t="s">
        <v>610</v>
      </c>
      <c r="K6" s="2019" t="s">
        <v>611</v>
      </c>
      <c r="L6" s="2301" t="s">
        <v>264</v>
      </c>
      <c r="M6" s="2301"/>
      <c r="N6" s="2019" t="s">
        <v>265</v>
      </c>
      <c r="O6" s="2019" t="s">
        <v>266</v>
      </c>
      <c r="P6" s="2019" t="s">
        <v>267</v>
      </c>
      <c r="Q6" s="2023" t="s">
        <v>1448</v>
      </c>
      <c r="R6" s="2019" t="s">
        <v>1449</v>
      </c>
    </row>
    <row r="7" spans="1:18" ht="8.25" customHeight="1" thickBot="1">
      <c r="A7" s="2020" t="s">
        <v>1450</v>
      </c>
      <c r="B7" s="2016"/>
      <c r="C7" s="2021"/>
      <c r="D7" s="2022"/>
      <c r="E7" s="2021"/>
      <c r="F7" s="2021"/>
      <c r="G7" s="2022"/>
      <c r="H7" s="2021"/>
      <c r="I7" s="2021"/>
      <c r="J7" s="2021"/>
      <c r="K7" s="2021"/>
      <c r="L7" s="2022"/>
      <c r="M7" s="2021"/>
      <c r="N7" s="2021"/>
      <c r="O7" s="2021"/>
      <c r="P7" s="2021"/>
      <c r="Q7" s="2023" t="s">
        <v>1451</v>
      </c>
      <c r="R7" s="2019" t="s">
        <v>267</v>
      </c>
    </row>
    <row r="8" spans="1:18" ht="9" customHeight="1" thickBot="1">
      <c r="A8" s="2016"/>
      <c r="B8" s="2300">
        <v>2023</v>
      </c>
      <c r="C8" s="2300"/>
      <c r="D8" s="2300"/>
      <c r="E8" s="2300"/>
      <c r="F8" s="2300"/>
      <c r="G8" s="2300"/>
      <c r="H8" s="2300"/>
      <c r="I8" s="2300"/>
      <c r="J8" s="2301" t="s">
        <v>1452</v>
      </c>
      <c r="K8" s="2301"/>
      <c r="L8" s="2301"/>
      <c r="M8" s="2301"/>
      <c r="N8" s="2301"/>
      <c r="O8" s="2301"/>
      <c r="P8" s="2301"/>
      <c r="Q8" s="2300" t="s">
        <v>1594</v>
      </c>
      <c r="R8" s="2300"/>
    </row>
    <row r="9" spans="1:18" ht="8.25" customHeight="1" thickBot="1">
      <c r="A9" s="2016"/>
      <c r="B9" s="2300" t="s">
        <v>1452</v>
      </c>
      <c r="C9" s="2300"/>
      <c r="D9" s="2300"/>
      <c r="E9" s="2300"/>
      <c r="F9" s="2300"/>
      <c r="G9" s="2300"/>
      <c r="H9" s="2300"/>
      <c r="I9" s="2300"/>
      <c r="J9" s="2301" t="s">
        <v>142</v>
      </c>
      <c r="K9" s="2301"/>
      <c r="L9" s="2301"/>
      <c r="M9" s="2301"/>
      <c r="N9" s="2301"/>
      <c r="O9" s="2301"/>
      <c r="P9" s="2301"/>
      <c r="Q9" s="2300" t="s">
        <v>1453</v>
      </c>
      <c r="R9" s="2300"/>
    </row>
    <row r="10" spans="1:18" ht="11.25" customHeight="1" thickBot="1">
      <c r="A10" s="2319" t="s">
        <v>1456</v>
      </c>
      <c r="B10" s="2319"/>
      <c r="C10" s="2319"/>
      <c r="D10" s="2319"/>
      <c r="E10" s="2319"/>
      <c r="F10" s="2319"/>
      <c r="G10" s="2319"/>
      <c r="H10" s="2319"/>
      <c r="I10" s="2319"/>
      <c r="J10" s="2319"/>
      <c r="K10" s="2319"/>
      <c r="L10" s="2319"/>
      <c r="M10" s="2319"/>
      <c r="N10" s="2319"/>
      <c r="O10" s="2319"/>
      <c r="P10" s="2319"/>
      <c r="Q10" s="2319"/>
      <c r="R10" s="2320"/>
    </row>
    <row r="11" spans="1:18" ht="9" customHeight="1" thickBot="1">
      <c r="A11" s="2024" t="s">
        <v>1194</v>
      </c>
      <c r="B11" s="2026">
        <v>7599.1940000000004</v>
      </c>
      <c r="C11" s="2026">
        <v>8002.9160000000002</v>
      </c>
      <c r="D11" s="2317">
        <v>7902.4920000000002</v>
      </c>
      <c r="E11" s="2317"/>
      <c r="F11" s="2026">
        <v>8114.9859999999999</v>
      </c>
      <c r="G11" s="2317">
        <v>8318.3189999999995</v>
      </c>
      <c r="H11" s="2317"/>
      <c r="I11" s="2026">
        <v>7109.3829999999998</v>
      </c>
      <c r="J11" s="2026">
        <v>8062.95</v>
      </c>
      <c r="K11" s="2026">
        <v>7717.6689999999999</v>
      </c>
      <c r="L11" s="2317">
        <v>7792.192</v>
      </c>
      <c r="M11" s="2317"/>
      <c r="N11" s="2026">
        <v>8140.5709999999999</v>
      </c>
      <c r="O11" s="2026">
        <v>7889.3180000000002</v>
      </c>
      <c r="P11" s="2026">
        <v>7612.2209999999995</v>
      </c>
      <c r="Q11" s="2318">
        <v>94262.210999999996</v>
      </c>
      <c r="R11" s="2318"/>
    </row>
    <row r="12" spans="1:18" ht="9" customHeight="1" thickBot="1">
      <c r="B12" s="2026">
        <v>8334.3340000000007</v>
      </c>
      <c r="C12" s="2026">
        <v>8081.9369999999999</v>
      </c>
      <c r="D12" s="2317">
        <v>8198.7129999999997</v>
      </c>
      <c r="E12" s="2317"/>
      <c r="F12" s="2026">
        <v>8430.8060000000005</v>
      </c>
      <c r="G12" s="2317">
        <v>8067.3789999999999</v>
      </c>
      <c r="H12" s="2317"/>
      <c r="I12" s="2026">
        <v>7413.6109999999999</v>
      </c>
      <c r="J12" s="2026">
        <v>8474.2939999999999</v>
      </c>
      <c r="K12" s="2026">
        <v>8262.2430000000004</v>
      </c>
      <c r="L12" s="2317">
        <v>8822.31</v>
      </c>
      <c r="M12" s="2317"/>
      <c r="N12" s="2026">
        <v>8601.7049999999999</v>
      </c>
      <c r="O12" s="2026">
        <v>8453.2309999999998</v>
      </c>
      <c r="P12" s="2026">
        <v>8425.2759999999998</v>
      </c>
      <c r="Q12" s="2318">
        <v>99565.839000000007</v>
      </c>
      <c r="R12" s="2318"/>
    </row>
    <row r="13" spans="1:18" ht="10.5" customHeight="1" thickBot="1">
      <c r="A13" s="2024" t="s">
        <v>1457</v>
      </c>
      <c r="B13" s="2026">
        <v>5612.7389999999996</v>
      </c>
      <c r="C13" s="2026">
        <v>5907.8490000000002</v>
      </c>
      <c r="D13" s="2317">
        <v>5827.518</v>
      </c>
      <c r="E13" s="2317"/>
      <c r="F13" s="2026">
        <v>6083.1790000000001</v>
      </c>
      <c r="G13" s="2317">
        <v>6194.085</v>
      </c>
      <c r="H13" s="2317"/>
      <c r="I13" s="2026">
        <v>5293.2910000000002</v>
      </c>
      <c r="J13" s="2026">
        <v>6026.8980000000001</v>
      </c>
      <c r="K13" s="2026">
        <v>5681.3509999999997</v>
      </c>
      <c r="L13" s="2317">
        <v>5671.0649999999996</v>
      </c>
      <c r="M13" s="2317"/>
      <c r="N13" s="2026">
        <v>5980.8320000000003</v>
      </c>
      <c r="O13" s="2026">
        <v>5825.5429999999997</v>
      </c>
      <c r="P13" s="2026">
        <v>5534.3549999999996</v>
      </c>
      <c r="Q13" s="2318">
        <v>69638.705000000002</v>
      </c>
      <c r="R13" s="2318"/>
    </row>
    <row r="14" spans="1:18" ht="9" customHeight="1" thickBot="1">
      <c r="B14" s="2026">
        <v>6048.4</v>
      </c>
      <c r="C14" s="2026">
        <v>5945.3980000000001</v>
      </c>
      <c r="D14" s="2317">
        <v>6009.0050000000001</v>
      </c>
      <c r="E14" s="2317"/>
      <c r="F14" s="2026">
        <v>6173.07</v>
      </c>
      <c r="G14" s="2317">
        <v>5820.9849999999997</v>
      </c>
      <c r="H14" s="2317"/>
      <c r="I14" s="2026">
        <v>5493.4690000000001</v>
      </c>
      <c r="J14" s="2026">
        <v>6449.1270000000004</v>
      </c>
      <c r="K14" s="2026">
        <v>6126.9380000000001</v>
      </c>
      <c r="L14" s="2317">
        <v>6545</v>
      </c>
      <c r="M14" s="2317"/>
      <c r="N14" s="2026">
        <v>6404.8639999999996</v>
      </c>
      <c r="O14" s="2026">
        <v>6279.1679999999997</v>
      </c>
      <c r="P14" s="2026">
        <v>6282.66</v>
      </c>
      <c r="Q14" s="2318">
        <v>73578.084000000003</v>
      </c>
      <c r="R14" s="2318"/>
    </row>
    <row r="15" spans="1:18" ht="13.5" customHeight="1">
      <c r="A15" s="2302" t="s">
        <v>1458</v>
      </c>
      <c r="B15" s="2302"/>
      <c r="C15" s="2302"/>
      <c r="D15" s="2302"/>
      <c r="E15" s="2302"/>
      <c r="F15" s="2302"/>
      <c r="G15" s="2302"/>
      <c r="H15" s="2302"/>
      <c r="I15" s="2302"/>
      <c r="J15" s="2302"/>
      <c r="K15" s="2302"/>
      <c r="L15" s="2302"/>
      <c r="M15" s="2302"/>
      <c r="N15" s="2302"/>
      <c r="O15" s="2302"/>
      <c r="P15" s="2302"/>
      <c r="Q15" s="2302"/>
      <c r="R15" s="2302"/>
    </row>
    <row r="16" spans="1:18" ht="11.25" customHeight="1">
      <c r="A16" s="2315" t="s">
        <v>146</v>
      </c>
      <c r="B16" s="2315"/>
      <c r="C16" s="2315"/>
      <c r="D16" s="2315"/>
      <c r="E16" s="2315"/>
      <c r="F16" s="2315"/>
      <c r="G16" s="2315"/>
      <c r="H16" s="2315"/>
      <c r="I16" s="2315"/>
      <c r="J16" s="2315"/>
      <c r="K16" s="2315"/>
      <c r="L16" s="2315"/>
      <c r="M16" s="2315"/>
      <c r="N16" s="2315"/>
      <c r="O16" s="2315"/>
      <c r="P16" s="2315"/>
      <c r="Q16" s="2315"/>
      <c r="R16" s="2315"/>
    </row>
    <row r="17" spans="1:18" ht="9" customHeight="1" thickBot="1">
      <c r="A17" s="2024" t="s">
        <v>1194</v>
      </c>
      <c r="B17" s="2028">
        <v>691.64120000000003</v>
      </c>
      <c r="C17" s="2028">
        <v>365.2405</v>
      </c>
      <c r="D17" s="2304">
        <v>626.4452</v>
      </c>
      <c r="E17" s="2304"/>
      <c r="F17" s="2028">
        <v>583.14499999999998</v>
      </c>
      <c r="G17" s="2304">
        <v>607.76499999999999</v>
      </c>
      <c r="H17" s="2304"/>
      <c r="I17" s="2028">
        <v>623.96469999999999</v>
      </c>
      <c r="J17" s="2028">
        <v>681.7115</v>
      </c>
      <c r="K17" s="2028">
        <v>556.74950000000001</v>
      </c>
      <c r="L17" s="2304">
        <v>564.76020000000005</v>
      </c>
      <c r="M17" s="2304"/>
      <c r="N17" s="2028">
        <v>603.99749999999995</v>
      </c>
      <c r="O17" s="2028">
        <v>736.50660000000005</v>
      </c>
      <c r="P17" s="2028">
        <v>809.37549999999999</v>
      </c>
      <c r="Q17" s="2305">
        <v>7451.3023999999996</v>
      </c>
      <c r="R17" s="2305"/>
    </row>
    <row r="18" spans="1:18" ht="9" customHeight="1" thickBot="1">
      <c r="B18" s="2028">
        <v>772.71389999999997</v>
      </c>
      <c r="C18" s="2028">
        <v>423.51100000000002</v>
      </c>
      <c r="D18" s="2304">
        <v>353.95729999999998</v>
      </c>
      <c r="E18" s="2304"/>
      <c r="F18" s="2028">
        <v>384.6354</v>
      </c>
      <c r="G18" s="2304">
        <v>460.95370000000003</v>
      </c>
      <c r="H18" s="2304"/>
      <c r="I18" s="2028">
        <v>444.01130000000001</v>
      </c>
      <c r="J18" s="2028">
        <v>397.27289999999999</v>
      </c>
      <c r="K18" s="2028">
        <v>487.67259999999999</v>
      </c>
      <c r="L18" s="2304">
        <v>506.30360000000002</v>
      </c>
      <c r="M18" s="2304"/>
      <c r="N18" s="2028">
        <v>455.31760000000003</v>
      </c>
      <c r="O18" s="2028">
        <v>581.91690000000006</v>
      </c>
      <c r="P18" s="2028">
        <v>401.09289999999999</v>
      </c>
      <c r="Q18" s="2305">
        <v>5669.3590999999997</v>
      </c>
      <c r="R18" s="2305"/>
    </row>
    <row r="19" spans="1:18" ht="10.5" customHeight="1" thickBot="1">
      <c r="A19" s="2024" t="s">
        <v>1457</v>
      </c>
      <c r="B19" s="2028">
        <v>287.65969999999999</v>
      </c>
      <c r="C19" s="2028">
        <v>244.05189999999999</v>
      </c>
      <c r="D19" s="2304">
        <v>381.39389999999997</v>
      </c>
      <c r="E19" s="2304"/>
      <c r="F19" s="2028">
        <v>304.51080000000002</v>
      </c>
      <c r="G19" s="2304">
        <v>320.14690000000002</v>
      </c>
      <c r="H19" s="2304"/>
      <c r="I19" s="2028">
        <v>325.7518</v>
      </c>
      <c r="J19" s="2028">
        <v>348.6936</v>
      </c>
      <c r="K19" s="2028">
        <v>248.67869999999999</v>
      </c>
      <c r="L19" s="2304">
        <v>272.70139999999998</v>
      </c>
      <c r="M19" s="2304"/>
      <c r="N19" s="2028">
        <v>286.78620000000001</v>
      </c>
      <c r="O19" s="2028">
        <v>310.07490000000001</v>
      </c>
      <c r="P19" s="2028">
        <v>330.7704</v>
      </c>
      <c r="Q19" s="2305">
        <v>3661.2202000000002</v>
      </c>
      <c r="R19" s="2305"/>
    </row>
    <row r="20" spans="1:18" ht="9" customHeight="1" thickBot="1">
      <c r="B20" s="2028">
        <v>328.87450000000001</v>
      </c>
      <c r="C20" s="2028">
        <v>226.7132</v>
      </c>
      <c r="D20" s="2304">
        <v>191.21600000000001</v>
      </c>
      <c r="E20" s="2304"/>
      <c r="F20" s="2028">
        <v>184.94110000000001</v>
      </c>
      <c r="G20" s="2304">
        <v>167.77969999999999</v>
      </c>
      <c r="H20" s="2304"/>
      <c r="I20" s="2028">
        <v>218.1865</v>
      </c>
      <c r="J20" s="2028">
        <v>219.84020000000001</v>
      </c>
      <c r="K20" s="2028">
        <v>188.78729999999999</v>
      </c>
      <c r="L20" s="2304">
        <v>197.7114</v>
      </c>
      <c r="M20" s="2304"/>
      <c r="N20" s="2028">
        <v>174.22640000000001</v>
      </c>
      <c r="O20" s="2028">
        <v>173.90049999999999</v>
      </c>
      <c r="P20" s="2028">
        <v>209.60720000000001</v>
      </c>
      <c r="Q20" s="2305">
        <v>2481.7840000000001</v>
      </c>
      <c r="R20" s="2305"/>
    </row>
    <row r="21" spans="1:18" ht="10.5" customHeight="1">
      <c r="A21" s="2315" t="s">
        <v>1459</v>
      </c>
      <c r="B21" s="2315"/>
      <c r="C21" s="2315"/>
      <c r="D21" s="2315"/>
      <c r="E21" s="2315"/>
      <c r="F21" s="2315"/>
      <c r="G21" s="2315"/>
      <c r="H21" s="2315"/>
      <c r="I21" s="2315"/>
      <c r="J21" s="2315"/>
      <c r="K21" s="2315"/>
      <c r="L21" s="2315"/>
      <c r="M21" s="2315"/>
      <c r="N21" s="2315"/>
      <c r="O21" s="2315"/>
      <c r="P21" s="2315"/>
      <c r="Q21" s="2315"/>
      <c r="R21" s="2315"/>
    </row>
    <row r="22" spans="1:18" ht="9" customHeight="1" thickBot="1">
      <c r="A22" s="2024" t="s">
        <v>1194</v>
      </c>
      <c r="B22" s="2028">
        <v>91.563800000000001</v>
      </c>
      <c r="C22" s="2028">
        <v>82.765600000000006</v>
      </c>
      <c r="D22" s="2304">
        <v>91.708799999999997</v>
      </c>
      <c r="E22" s="2304"/>
      <c r="F22" s="2028">
        <v>99.078500000000005</v>
      </c>
      <c r="G22" s="2304">
        <v>101.8797</v>
      </c>
      <c r="H22" s="2304"/>
      <c r="I22" s="2028">
        <v>89.637100000000004</v>
      </c>
      <c r="J22" s="2028">
        <v>102.3852</v>
      </c>
      <c r="K22" s="2028">
        <v>94.287499999999994</v>
      </c>
      <c r="L22" s="2304">
        <v>102.274</v>
      </c>
      <c r="M22" s="2304"/>
      <c r="N22" s="2028">
        <v>101.0341</v>
      </c>
      <c r="O22" s="2028">
        <v>94.436300000000003</v>
      </c>
      <c r="P22" s="2028">
        <v>87.746600000000001</v>
      </c>
      <c r="Q22" s="2305">
        <v>1138.7972</v>
      </c>
      <c r="R22" s="2305"/>
    </row>
    <row r="23" spans="1:18" ht="9" customHeight="1" thickBot="1">
      <c r="B23" s="2028">
        <v>107.7655</v>
      </c>
      <c r="C23" s="2028">
        <v>86.727900000000005</v>
      </c>
      <c r="D23" s="2304">
        <v>99.183599999999998</v>
      </c>
      <c r="E23" s="2304"/>
      <c r="F23" s="2028">
        <v>97.246200000000002</v>
      </c>
      <c r="G23" s="2304">
        <v>117.70950000000001</v>
      </c>
      <c r="H23" s="2304"/>
      <c r="I23" s="2028">
        <v>91.368099999999998</v>
      </c>
      <c r="J23" s="2028">
        <v>111.95229999999999</v>
      </c>
      <c r="K23" s="2028">
        <v>99.837199999999996</v>
      </c>
      <c r="L23" s="2304">
        <v>106.3639</v>
      </c>
      <c r="M23" s="2304"/>
      <c r="N23" s="2028">
        <v>110.1926</v>
      </c>
      <c r="O23" s="2028">
        <v>98.993899999999996</v>
      </c>
      <c r="P23" s="2028">
        <v>100.8338</v>
      </c>
      <c r="Q23" s="2305">
        <v>1228.1745000000001</v>
      </c>
      <c r="R23" s="2305"/>
    </row>
    <row r="24" spans="1:18" ht="10.5" customHeight="1" thickBot="1">
      <c r="A24" s="2024" t="s">
        <v>1457</v>
      </c>
      <c r="B24" s="2028">
        <v>89.100399999999993</v>
      </c>
      <c r="C24" s="2028">
        <v>79.508700000000005</v>
      </c>
      <c r="D24" s="2304">
        <v>88.4953</v>
      </c>
      <c r="E24" s="2304"/>
      <c r="F24" s="2028">
        <v>96.547899999999998</v>
      </c>
      <c r="G24" s="2304">
        <v>98.607699999999994</v>
      </c>
      <c r="H24" s="2304"/>
      <c r="I24" s="2028">
        <v>87.0809</v>
      </c>
      <c r="J24" s="2028">
        <v>100.2552</v>
      </c>
      <c r="K24" s="2028">
        <v>91.246799999999993</v>
      </c>
      <c r="L24" s="2304">
        <v>100.2139</v>
      </c>
      <c r="M24" s="2304"/>
      <c r="N24" s="2028">
        <v>98.557500000000005</v>
      </c>
      <c r="O24" s="2028">
        <v>92.052199999999999</v>
      </c>
      <c r="P24" s="2028">
        <v>84.868700000000004</v>
      </c>
      <c r="Q24" s="2305">
        <v>1106.5352</v>
      </c>
      <c r="R24" s="2305"/>
    </row>
    <row r="25" spans="1:18" ht="9" customHeight="1" thickBot="1">
      <c r="B25" s="2028">
        <v>105.5194</v>
      </c>
      <c r="C25" s="2028">
        <v>83.987799999999993</v>
      </c>
      <c r="D25" s="2304">
        <v>94.743499999999997</v>
      </c>
      <c r="E25" s="2304"/>
      <c r="F25" s="2028">
        <v>93.742099999999994</v>
      </c>
      <c r="G25" s="2304">
        <v>114.6236</v>
      </c>
      <c r="H25" s="2304"/>
      <c r="I25" s="2028">
        <v>89.678100000000001</v>
      </c>
      <c r="J25" s="2028">
        <v>108.0675</v>
      </c>
      <c r="K25" s="2028">
        <v>96.890900000000002</v>
      </c>
      <c r="L25" s="2304">
        <v>102.6604</v>
      </c>
      <c r="M25" s="2304"/>
      <c r="N25" s="2028">
        <v>105.9709</v>
      </c>
      <c r="O25" s="2028">
        <v>95.775099999999995</v>
      </c>
      <c r="P25" s="2028">
        <v>97.087299999999999</v>
      </c>
      <c r="Q25" s="2305">
        <v>1188.7465999999999</v>
      </c>
      <c r="R25" s="2305"/>
    </row>
    <row r="26" spans="1:18" ht="11.25" customHeight="1">
      <c r="A26" s="2303" t="s">
        <v>1460</v>
      </c>
      <c r="B26" s="2303"/>
      <c r="C26" s="2303"/>
      <c r="D26" s="2303"/>
      <c r="E26" s="2303"/>
      <c r="F26" s="2303"/>
      <c r="G26" s="2303"/>
      <c r="H26" s="2303"/>
      <c r="I26" s="2303"/>
      <c r="J26" s="2303"/>
      <c r="K26" s="2303"/>
      <c r="L26" s="2303"/>
      <c r="M26" s="2303"/>
      <c r="N26" s="2303"/>
      <c r="O26" s="2303"/>
      <c r="P26" s="2303"/>
      <c r="Q26" s="2303"/>
      <c r="R26" s="2303"/>
    </row>
    <row r="27" spans="1:18" ht="9" customHeight="1" thickBot="1">
      <c r="A27" s="2024" t="s">
        <v>1194</v>
      </c>
      <c r="B27" s="2028">
        <v>863.52695800000004</v>
      </c>
      <c r="C27" s="2028">
        <v>532.271792</v>
      </c>
      <c r="D27" s="2304">
        <v>797.50857199999996</v>
      </c>
      <c r="E27" s="2304"/>
      <c r="F27" s="2028">
        <v>762.58015399999999</v>
      </c>
      <c r="G27" s="2304">
        <v>790.48738600000001</v>
      </c>
      <c r="H27" s="2304"/>
      <c r="I27" s="2028">
        <v>784.58818699999995</v>
      </c>
      <c r="J27" s="2028">
        <v>865.831951</v>
      </c>
      <c r="K27" s="2028">
        <v>735.65479300000004</v>
      </c>
      <c r="L27" s="2304">
        <v>759.685069</v>
      </c>
      <c r="M27" s="2304"/>
      <c r="N27" s="2028">
        <v>791.82477100000006</v>
      </c>
      <c r="O27" s="2028">
        <v>910.63399700000002</v>
      </c>
      <c r="P27" s="2028">
        <v>974.46083599999997</v>
      </c>
      <c r="Q27" s="2305">
        <v>9569.0544659999996</v>
      </c>
      <c r="R27" s="2305"/>
    </row>
    <row r="28" spans="1:18" ht="9" customHeight="1" thickBot="1">
      <c r="B28" s="2028">
        <v>964.06991900000003</v>
      </c>
      <c r="C28" s="2028">
        <v>586.47731699999997</v>
      </c>
      <c r="D28" s="2304">
        <v>540.512292</v>
      </c>
      <c r="E28" s="2304"/>
      <c r="F28" s="2028">
        <v>568.98968400000001</v>
      </c>
      <c r="G28" s="2304">
        <v>665.83694200000002</v>
      </c>
      <c r="H28" s="2304"/>
      <c r="I28" s="2028">
        <v>608.58798400000001</v>
      </c>
      <c r="J28" s="2028">
        <v>597.79553499999997</v>
      </c>
      <c r="K28" s="2028">
        <v>674.529315</v>
      </c>
      <c r="L28" s="2304">
        <v>703.27869499999997</v>
      </c>
      <c r="M28" s="2304"/>
      <c r="N28" s="2028">
        <v>652.52866300000005</v>
      </c>
      <c r="O28" s="2028">
        <v>771.18664799999999</v>
      </c>
      <c r="P28" s="2028">
        <v>588.16650600000003</v>
      </c>
      <c r="Q28" s="2305">
        <v>7921.9594999999999</v>
      </c>
      <c r="R28" s="2305"/>
    </row>
    <row r="29" spans="1:18" ht="10.5" customHeight="1" thickBot="1">
      <c r="A29" s="2024" t="s">
        <v>1457</v>
      </c>
      <c r="B29" s="2030">
        <v>446.022132</v>
      </c>
      <c r="C29" s="2030">
        <v>396.821529</v>
      </c>
      <c r="D29" s="2316">
        <v>538.65526199999999</v>
      </c>
      <c r="E29" s="2316"/>
      <c r="F29" s="2030">
        <v>470.38218599999999</v>
      </c>
      <c r="G29" s="2316">
        <v>488.963324</v>
      </c>
      <c r="H29" s="2316"/>
      <c r="I29" s="2030">
        <v>474.54314799999997</v>
      </c>
      <c r="J29" s="2030">
        <v>519.48574799999994</v>
      </c>
      <c r="K29" s="2030">
        <v>413.76298600000001</v>
      </c>
      <c r="L29" s="2316">
        <v>453.48377799999997</v>
      </c>
      <c r="M29" s="2316"/>
      <c r="N29" s="2030">
        <v>460.25891899999999</v>
      </c>
      <c r="O29" s="2030">
        <v>470.89487600000001</v>
      </c>
      <c r="P29" s="2030">
        <v>480.59945800000003</v>
      </c>
      <c r="Q29" s="2305">
        <v>5613.8733460000003</v>
      </c>
      <c r="R29" s="2305"/>
    </row>
    <row r="30" spans="1:18" ht="9" customHeight="1" thickBot="1">
      <c r="B30" s="2030">
        <v>506.47291100000001</v>
      </c>
      <c r="C30" s="2030">
        <v>375.22263400000003</v>
      </c>
      <c r="D30" s="2316">
        <v>362.314795</v>
      </c>
      <c r="E30" s="2316"/>
      <c r="F30" s="2030">
        <v>352.54668199999998</v>
      </c>
      <c r="G30" s="2316">
        <v>357.516952</v>
      </c>
      <c r="H30" s="2316"/>
      <c r="I30" s="2030">
        <v>369.12821400000001</v>
      </c>
      <c r="J30" s="2030">
        <v>403.025305</v>
      </c>
      <c r="K30" s="2030">
        <v>358.34349900000001</v>
      </c>
      <c r="L30" s="2316">
        <v>377.659246</v>
      </c>
      <c r="M30" s="2316"/>
      <c r="N30" s="2030">
        <v>354.93142</v>
      </c>
      <c r="O30" s="2030">
        <v>347.09912500000002</v>
      </c>
      <c r="P30" s="2030">
        <v>380.57716900000003</v>
      </c>
      <c r="Q30" s="2305">
        <v>4544.8379519999999</v>
      </c>
      <c r="R30" s="2305"/>
    </row>
    <row r="31" spans="1:18" ht="10.5" customHeight="1">
      <c r="A31" s="2315" t="s">
        <v>1461</v>
      </c>
      <c r="B31" s="2315"/>
      <c r="C31" s="2315"/>
      <c r="D31" s="2315"/>
      <c r="E31" s="2315"/>
      <c r="F31" s="2315"/>
      <c r="G31" s="2315"/>
      <c r="H31" s="2315"/>
      <c r="I31" s="2315"/>
      <c r="J31" s="2315"/>
      <c r="K31" s="2315"/>
      <c r="L31" s="2315"/>
      <c r="M31" s="2315"/>
      <c r="N31" s="2315"/>
      <c r="O31" s="2315"/>
      <c r="P31" s="2315"/>
      <c r="Q31" s="2315"/>
      <c r="R31" s="2315"/>
    </row>
    <row r="32" spans="1:18" ht="9" customHeight="1" thickBot="1">
      <c r="A32" s="2024" t="s">
        <v>1194</v>
      </c>
      <c r="B32" s="2028">
        <v>7.4108000000000001</v>
      </c>
      <c r="C32" s="2028">
        <v>15.540100000000001</v>
      </c>
      <c r="D32" s="2304">
        <v>74.807400000000001</v>
      </c>
      <c r="E32" s="2304"/>
      <c r="F32" s="2028">
        <v>11.0212</v>
      </c>
      <c r="G32" s="2304">
        <v>18.538599999999999</v>
      </c>
      <c r="H32" s="2304"/>
      <c r="I32" s="2028">
        <v>8.5632999999999999</v>
      </c>
      <c r="J32" s="2028">
        <v>14.514200000000001</v>
      </c>
      <c r="K32" s="2028">
        <v>86.607799999999997</v>
      </c>
      <c r="L32" s="2304">
        <v>9.1030999999999995</v>
      </c>
      <c r="M32" s="2304"/>
      <c r="N32" s="2028">
        <v>44.876399999999997</v>
      </c>
      <c r="O32" s="2028">
        <v>13.172499999999999</v>
      </c>
      <c r="P32" s="2028">
        <v>14.0032</v>
      </c>
      <c r="Q32" s="2305">
        <v>318.15859999999998</v>
      </c>
      <c r="R32" s="2305"/>
    </row>
    <row r="33" spans="1:18" ht="9" customHeight="1" thickBot="1">
      <c r="B33" s="2028">
        <v>14.552899999999999</v>
      </c>
      <c r="C33" s="2028">
        <v>11.538500000000001</v>
      </c>
      <c r="D33" s="2304">
        <v>46.677500000000002</v>
      </c>
      <c r="E33" s="2304"/>
      <c r="F33" s="2028">
        <v>9.3988999999999994</v>
      </c>
      <c r="G33" s="2304">
        <v>9.5451999999999995</v>
      </c>
      <c r="H33" s="2304"/>
      <c r="I33" s="2028">
        <v>36.216200000000001</v>
      </c>
      <c r="J33" s="2028">
        <v>18.061599999999999</v>
      </c>
      <c r="K33" s="2028">
        <v>9.9550999999999998</v>
      </c>
      <c r="L33" s="2304">
        <v>27.190200000000001</v>
      </c>
      <c r="M33" s="2304"/>
      <c r="N33" s="2028">
        <v>41.304099999999998</v>
      </c>
      <c r="O33" s="2028">
        <v>10.5449</v>
      </c>
      <c r="P33" s="2028">
        <v>13.6813</v>
      </c>
      <c r="Q33" s="2305">
        <v>248.66640000000001</v>
      </c>
      <c r="R33" s="2305"/>
    </row>
    <row r="34" spans="1:18" ht="10.5" customHeight="1" thickBot="1">
      <c r="A34" s="2024" t="s">
        <v>1457</v>
      </c>
      <c r="B34" s="2028">
        <v>6.6535000000000002</v>
      </c>
      <c r="C34" s="2028">
        <v>14.0611</v>
      </c>
      <c r="D34" s="2304">
        <v>13.3459</v>
      </c>
      <c r="E34" s="2304"/>
      <c r="F34" s="2028">
        <v>10.8101</v>
      </c>
      <c r="G34" s="2304">
        <v>17.680800000000001</v>
      </c>
      <c r="H34" s="2304"/>
      <c r="I34" s="2028">
        <v>7.8085000000000004</v>
      </c>
      <c r="J34" s="2028">
        <v>13.5229</v>
      </c>
      <c r="K34" s="2028">
        <v>15.2616</v>
      </c>
      <c r="L34" s="2304">
        <v>8.2676999999999996</v>
      </c>
      <c r="M34" s="2304"/>
      <c r="N34" s="2028">
        <v>13.732900000000001</v>
      </c>
      <c r="O34" s="2028">
        <v>12.2026</v>
      </c>
      <c r="P34" s="2028">
        <v>12.9856</v>
      </c>
      <c r="Q34" s="2305">
        <v>146.33320000000001</v>
      </c>
      <c r="R34" s="2305"/>
    </row>
    <row r="35" spans="1:18" ht="9" customHeight="1" thickBot="1">
      <c r="B35" s="2028">
        <v>13.8361</v>
      </c>
      <c r="C35" s="2028">
        <v>9.5525000000000002</v>
      </c>
      <c r="D35" s="2304">
        <v>10.808299999999999</v>
      </c>
      <c r="E35" s="2304"/>
      <c r="F35" s="2028">
        <v>9.2390000000000008</v>
      </c>
      <c r="G35" s="2304">
        <v>9.0467999999999993</v>
      </c>
      <c r="H35" s="2304"/>
      <c r="I35" s="2028">
        <v>35.777999999999999</v>
      </c>
      <c r="J35" s="2028">
        <v>17.028099999999998</v>
      </c>
      <c r="K35" s="2028">
        <v>8.7035999999999998</v>
      </c>
      <c r="L35" s="2304">
        <v>15.699199999999999</v>
      </c>
      <c r="M35" s="2304"/>
      <c r="N35" s="2028">
        <v>40.107700000000001</v>
      </c>
      <c r="O35" s="2028">
        <v>9.7379999999999995</v>
      </c>
      <c r="P35" s="2028">
        <v>11.692</v>
      </c>
      <c r="Q35" s="2305">
        <v>191.22929999999999</v>
      </c>
      <c r="R35" s="2305"/>
    </row>
    <row r="36" spans="1:18" ht="11.25" customHeight="1">
      <c r="A36" s="2303" t="s">
        <v>1462</v>
      </c>
      <c r="B36" s="2303"/>
      <c r="C36" s="2303"/>
      <c r="D36" s="2303"/>
      <c r="E36" s="2303"/>
      <c r="F36" s="2303"/>
      <c r="G36" s="2303"/>
      <c r="H36" s="2303"/>
      <c r="I36" s="2303"/>
      <c r="J36" s="2303"/>
      <c r="K36" s="2303"/>
      <c r="L36" s="2303"/>
      <c r="M36" s="2303"/>
      <c r="N36" s="2303"/>
      <c r="O36" s="2303"/>
      <c r="P36" s="2303"/>
      <c r="Q36" s="2303"/>
      <c r="R36" s="2303"/>
    </row>
    <row r="37" spans="1:18" ht="9" customHeight="1" thickBot="1">
      <c r="A37" s="2024" t="s">
        <v>1194</v>
      </c>
      <c r="B37" s="2028">
        <v>12.015940000000001</v>
      </c>
      <c r="C37" s="2028">
        <v>17.551400000000001</v>
      </c>
      <c r="D37" s="2304">
        <v>78.315325999999999</v>
      </c>
      <c r="E37" s="2304"/>
      <c r="F37" s="2028">
        <v>14.694672000000001</v>
      </c>
      <c r="G37" s="2304">
        <v>22.595607999999999</v>
      </c>
      <c r="H37" s="2304"/>
      <c r="I37" s="2028">
        <v>11.74719</v>
      </c>
      <c r="J37" s="2028">
        <v>17.437681999999999</v>
      </c>
      <c r="K37" s="2028">
        <v>89.823347999999996</v>
      </c>
      <c r="L37" s="2304">
        <v>12.113556000000001</v>
      </c>
      <c r="M37" s="2304"/>
      <c r="N37" s="2028">
        <v>48.673943999999999</v>
      </c>
      <c r="O37" s="2028">
        <v>16.227084000000001</v>
      </c>
      <c r="P37" s="2028">
        <v>17.455331999999999</v>
      </c>
      <c r="Q37" s="2305">
        <v>358.65108199999997</v>
      </c>
      <c r="R37" s="2305"/>
    </row>
    <row r="38" spans="1:18" ht="9" customHeight="1" thickBot="1">
      <c r="B38" s="2028">
        <v>17.863990000000001</v>
      </c>
      <c r="C38" s="2028">
        <v>14.457622000000001</v>
      </c>
      <c r="D38" s="2304">
        <v>50.527121999999999</v>
      </c>
      <c r="E38" s="2304"/>
      <c r="F38" s="2028">
        <v>12.644743999999999</v>
      </c>
      <c r="G38" s="2304">
        <v>12.996236</v>
      </c>
      <c r="H38" s="2304"/>
      <c r="I38" s="2028">
        <v>39.472236000000002</v>
      </c>
      <c r="J38" s="2028">
        <v>22.123353999999999</v>
      </c>
      <c r="K38" s="2028">
        <v>13.692238</v>
      </c>
      <c r="L38" s="2304">
        <v>31.037510000000001</v>
      </c>
      <c r="M38" s="2304"/>
      <c r="N38" s="2028">
        <v>44.985598000000003</v>
      </c>
      <c r="O38" s="2028">
        <v>14.248583999999999</v>
      </c>
      <c r="P38" s="2028">
        <v>17.246649999999999</v>
      </c>
      <c r="Q38" s="2305">
        <v>291.295884</v>
      </c>
      <c r="R38" s="2305"/>
    </row>
    <row r="39" spans="1:18" ht="10.5" customHeight="1" thickBot="1">
      <c r="A39" s="2024" t="s">
        <v>1457</v>
      </c>
      <c r="B39" s="2028">
        <v>10.896509999999999</v>
      </c>
      <c r="C39" s="2028">
        <v>15.66119</v>
      </c>
      <c r="D39" s="2304">
        <v>16.275624000000001</v>
      </c>
      <c r="E39" s="2304"/>
      <c r="F39" s="2028">
        <v>13.981774</v>
      </c>
      <c r="G39" s="2304">
        <v>21.304290000000002</v>
      </c>
      <c r="H39" s="2304"/>
      <c r="I39" s="2028">
        <v>10.76346</v>
      </c>
      <c r="J39" s="2028">
        <v>16.159834</v>
      </c>
      <c r="K39" s="2028">
        <v>18.115780000000001</v>
      </c>
      <c r="L39" s="2304">
        <v>10.999803999999999</v>
      </c>
      <c r="M39" s="2304"/>
      <c r="N39" s="2028">
        <v>17.179594000000002</v>
      </c>
      <c r="O39" s="2028">
        <v>15.040008</v>
      </c>
      <c r="P39" s="2028">
        <v>16.144272000000001</v>
      </c>
      <c r="Q39" s="2305">
        <v>182.52214000000001</v>
      </c>
      <c r="R39" s="2305"/>
    </row>
    <row r="40" spans="1:18" ht="9" customHeight="1" thickBot="1">
      <c r="B40" s="2028">
        <v>16.866952000000001</v>
      </c>
      <c r="C40" s="2028">
        <v>12.190846000000001</v>
      </c>
      <c r="D40" s="2304">
        <v>13.874105999999999</v>
      </c>
      <c r="E40" s="2304"/>
      <c r="F40" s="2028">
        <v>12.013844000000001</v>
      </c>
      <c r="G40" s="2304">
        <v>12.223929999999999</v>
      </c>
      <c r="H40" s="2304"/>
      <c r="I40" s="2028">
        <v>38.319651999999998</v>
      </c>
      <c r="J40" s="2028">
        <v>20.292411999999999</v>
      </c>
      <c r="K40" s="2028">
        <v>11.351822</v>
      </c>
      <c r="L40" s="2304">
        <v>18.463168</v>
      </c>
      <c r="M40" s="2304"/>
      <c r="N40" s="2028">
        <v>43.187457999999999</v>
      </c>
      <c r="O40" s="2028">
        <v>12.584728</v>
      </c>
      <c r="P40" s="2028">
        <v>14.323606</v>
      </c>
      <c r="Q40" s="2305">
        <v>225.69252399999999</v>
      </c>
      <c r="R40" s="2305"/>
    </row>
    <row r="41" spans="1:18" ht="10.5" customHeight="1">
      <c r="A41" s="2315" t="s">
        <v>151</v>
      </c>
      <c r="B41" s="2315"/>
      <c r="C41" s="2315"/>
      <c r="D41" s="2315"/>
      <c r="E41" s="2315"/>
      <c r="F41" s="2315"/>
      <c r="G41" s="2315"/>
      <c r="H41" s="2315"/>
      <c r="I41" s="2315"/>
      <c r="J41" s="2315"/>
      <c r="K41" s="2315"/>
      <c r="L41" s="2315"/>
      <c r="M41" s="2315"/>
      <c r="N41" s="2315"/>
      <c r="O41" s="2315"/>
      <c r="P41" s="2315"/>
      <c r="Q41" s="2315"/>
      <c r="R41" s="2315"/>
    </row>
    <row r="42" spans="1:18" ht="9" customHeight="1" thickBot="1">
      <c r="A42" s="2024" t="s">
        <v>1194</v>
      </c>
      <c r="B42" s="2028">
        <v>320.49360000000001</v>
      </c>
      <c r="C42" s="2028">
        <v>351.84429999999998</v>
      </c>
      <c r="D42" s="2304">
        <v>208.83670000000001</v>
      </c>
      <c r="E42" s="2304"/>
      <c r="F42" s="2028">
        <v>245.85120000000001</v>
      </c>
      <c r="G42" s="2304">
        <v>192.44499999999999</v>
      </c>
      <c r="H42" s="2304"/>
      <c r="I42" s="2028">
        <v>359.01569999999998</v>
      </c>
      <c r="J42" s="2028">
        <v>336.78829999999999</v>
      </c>
      <c r="K42" s="2028">
        <v>395.05680000000001</v>
      </c>
      <c r="L42" s="2304">
        <v>368.44889999999998</v>
      </c>
      <c r="M42" s="2304"/>
      <c r="N42" s="2028">
        <v>283.09859999999998</v>
      </c>
      <c r="O42" s="2028">
        <v>249.06909999999999</v>
      </c>
      <c r="P42" s="2028">
        <v>217.14359999999999</v>
      </c>
      <c r="Q42" s="2305">
        <v>3528.0918000000001</v>
      </c>
      <c r="R42" s="2305"/>
    </row>
    <row r="43" spans="1:18" ht="10.5" customHeight="1" thickBot="1">
      <c r="B43" s="2028">
        <v>436.35379999999998</v>
      </c>
      <c r="C43" s="2028">
        <v>195.30330000000001</v>
      </c>
      <c r="D43" s="2304">
        <v>115.2415</v>
      </c>
      <c r="E43" s="2304"/>
      <c r="F43" s="2028">
        <v>127.69589999999999</v>
      </c>
      <c r="G43" s="2304">
        <v>296.46449999999999</v>
      </c>
      <c r="H43" s="2304"/>
      <c r="I43" s="2028">
        <v>242.76009999999999</v>
      </c>
      <c r="J43" s="2028">
        <v>302.26729999999998</v>
      </c>
      <c r="K43" s="2028">
        <v>366.7758</v>
      </c>
      <c r="L43" s="2304">
        <v>322.91059999999999</v>
      </c>
      <c r="M43" s="2304"/>
      <c r="N43" s="2028">
        <v>200.78639999999999</v>
      </c>
      <c r="O43" s="2028">
        <v>101.3682</v>
      </c>
      <c r="P43" s="2028">
        <v>94.029200000000003</v>
      </c>
      <c r="Q43" s="2305">
        <v>2801.9566</v>
      </c>
      <c r="R43" s="2305"/>
    </row>
    <row r="44" spans="1:18" ht="9" customHeight="1" thickBot="1">
      <c r="A44" s="2024" t="s">
        <v>1457</v>
      </c>
      <c r="B44" s="2028">
        <v>290.6875</v>
      </c>
      <c r="C44" s="2028">
        <v>347.7158</v>
      </c>
      <c r="D44" s="2304">
        <v>184.42310000000001</v>
      </c>
      <c r="E44" s="2304"/>
      <c r="F44" s="2028">
        <v>204.90350000000001</v>
      </c>
      <c r="G44" s="2304">
        <v>191.2431</v>
      </c>
      <c r="H44" s="2304"/>
      <c r="I44" s="2028">
        <v>192.97290000000001</v>
      </c>
      <c r="J44" s="2028">
        <v>198.4282</v>
      </c>
      <c r="K44" s="2028">
        <v>199.99760000000001</v>
      </c>
      <c r="L44" s="2304">
        <v>144.94810000000001</v>
      </c>
      <c r="M44" s="2304"/>
      <c r="N44" s="2028">
        <v>127.73950000000001</v>
      </c>
      <c r="O44" s="2028">
        <v>209.90889999999999</v>
      </c>
      <c r="P44" s="2028">
        <v>194.84460000000001</v>
      </c>
      <c r="Q44" s="2305">
        <v>2487.8128000000002</v>
      </c>
      <c r="R44" s="2305"/>
    </row>
    <row r="45" spans="1:18" ht="10.5" customHeight="1" thickBot="1">
      <c r="B45" s="2028">
        <v>299.9477</v>
      </c>
      <c r="C45" s="2028">
        <v>167.36240000000001</v>
      </c>
      <c r="D45" s="2304">
        <v>114.3621</v>
      </c>
      <c r="E45" s="2304"/>
      <c r="F45" s="2028">
        <v>120.3674</v>
      </c>
      <c r="G45" s="2304">
        <v>253.37020000000001</v>
      </c>
      <c r="H45" s="2304"/>
      <c r="I45" s="2028">
        <v>205.04650000000001</v>
      </c>
      <c r="J45" s="2028">
        <v>197.6567</v>
      </c>
      <c r="K45" s="2028">
        <v>164.6643</v>
      </c>
      <c r="L45" s="2304">
        <v>134.7722</v>
      </c>
      <c r="M45" s="2304"/>
      <c r="N45" s="2028">
        <v>125.75700000000001</v>
      </c>
      <c r="O45" s="2028">
        <v>93.337299999999999</v>
      </c>
      <c r="P45" s="2028">
        <v>93.409000000000006</v>
      </c>
      <c r="Q45" s="2305">
        <v>1970.0527999999999</v>
      </c>
      <c r="R45" s="2305"/>
    </row>
    <row r="46" spans="1:18" ht="10.5" customHeight="1" thickBot="1">
      <c r="A46" s="2313" t="s">
        <v>1463</v>
      </c>
      <c r="B46" s="2313"/>
      <c r="C46" s="2313"/>
      <c r="D46" s="2313"/>
      <c r="E46" s="2313"/>
      <c r="F46" s="2313"/>
      <c r="G46" s="2313"/>
      <c r="H46" s="2313"/>
      <c r="I46" s="2313"/>
      <c r="J46" s="2313"/>
      <c r="K46" s="2313"/>
      <c r="L46" s="2313"/>
      <c r="M46" s="2313"/>
      <c r="N46" s="2313"/>
      <c r="O46" s="2313"/>
      <c r="P46" s="2313"/>
      <c r="Q46" s="2313"/>
      <c r="R46" s="2314"/>
    </row>
    <row r="47" spans="1:18" ht="9" customHeight="1" thickBot="1">
      <c r="A47" s="2024" t="s">
        <v>1194</v>
      </c>
      <c r="B47" s="2028">
        <v>47.019399999999997</v>
      </c>
      <c r="C47" s="2028">
        <v>53.652799999999999</v>
      </c>
      <c r="D47" s="2304">
        <v>50.507199999999997</v>
      </c>
      <c r="E47" s="2304"/>
      <c r="F47" s="2028">
        <v>53.462000000000003</v>
      </c>
      <c r="G47" s="2304">
        <v>48.018300000000004</v>
      </c>
      <c r="H47" s="2304"/>
      <c r="I47" s="2028">
        <v>44.160499999999999</v>
      </c>
      <c r="J47" s="2028">
        <v>49.472000000000001</v>
      </c>
      <c r="K47" s="2028">
        <v>52.873399999999997</v>
      </c>
      <c r="L47" s="2304">
        <v>47.836599999999997</v>
      </c>
      <c r="M47" s="2304"/>
      <c r="N47" s="2028">
        <v>62.919199999999996</v>
      </c>
      <c r="O47" s="2028">
        <v>48.737000000000002</v>
      </c>
      <c r="P47" s="2028">
        <v>45.408700000000003</v>
      </c>
      <c r="Q47" s="2305">
        <v>604.06709999999998</v>
      </c>
      <c r="R47" s="2305"/>
    </row>
    <row r="48" spans="1:18" ht="9" customHeight="1" thickBot="1">
      <c r="B48" s="2028">
        <v>54.760199999999998</v>
      </c>
      <c r="C48" s="2028">
        <v>52.039299999999997</v>
      </c>
      <c r="D48" s="2304">
        <v>47.047400000000003</v>
      </c>
      <c r="E48" s="2304"/>
      <c r="F48" s="2028">
        <v>54.523400000000002</v>
      </c>
      <c r="G48" s="2304">
        <v>40.736600000000003</v>
      </c>
      <c r="H48" s="2304"/>
      <c r="I48" s="2028">
        <v>38.4024</v>
      </c>
      <c r="J48" s="2028">
        <v>41.297899999999998</v>
      </c>
      <c r="K48" s="2028">
        <v>42.179600000000001</v>
      </c>
      <c r="L48" s="2304">
        <v>44.021099999999997</v>
      </c>
      <c r="M48" s="2304"/>
      <c r="N48" s="2028">
        <v>40.636099999999999</v>
      </c>
      <c r="O48" s="2028">
        <v>41.971400000000003</v>
      </c>
      <c r="P48" s="2028">
        <v>41.991599999999998</v>
      </c>
      <c r="Q48" s="2305">
        <v>539.60699999999997</v>
      </c>
      <c r="R48" s="2305"/>
    </row>
    <row r="49" spans="1:18" ht="10.5" customHeight="1" thickBot="1">
      <c r="A49" s="2024" t="s">
        <v>1457</v>
      </c>
      <c r="B49" s="2028">
        <v>13.2593</v>
      </c>
      <c r="C49" s="2028">
        <v>11.2273</v>
      </c>
      <c r="D49" s="2304">
        <v>10.984500000000001</v>
      </c>
      <c r="E49" s="2304"/>
      <c r="F49" s="2028">
        <v>12.473699999999999</v>
      </c>
      <c r="G49" s="2304">
        <v>8.3042999999999996</v>
      </c>
      <c r="H49" s="2304"/>
      <c r="I49" s="2028">
        <v>5.9965999999999999</v>
      </c>
      <c r="J49" s="2028">
        <v>10.117900000000001</v>
      </c>
      <c r="K49" s="2028">
        <v>11.4124</v>
      </c>
      <c r="L49" s="2304">
        <v>8.5751000000000008</v>
      </c>
      <c r="M49" s="2304"/>
      <c r="N49" s="2028">
        <v>12.804399999999999</v>
      </c>
      <c r="O49" s="2028">
        <v>10.7006</v>
      </c>
      <c r="P49" s="2028">
        <v>11.8188</v>
      </c>
      <c r="Q49" s="2305">
        <v>127.67489999999999</v>
      </c>
      <c r="R49" s="2305"/>
    </row>
    <row r="50" spans="1:18" ht="9" customHeight="1" thickBot="1">
      <c r="B50" s="2028">
        <v>12.4497</v>
      </c>
      <c r="C50" s="2028">
        <v>10.2485</v>
      </c>
      <c r="D50" s="2304">
        <v>14.4711</v>
      </c>
      <c r="E50" s="2304"/>
      <c r="F50" s="2028">
        <v>10.565099999999999</v>
      </c>
      <c r="G50" s="2304">
        <v>6.3582000000000001</v>
      </c>
      <c r="H50" s="2304"/>
      <c r="I50" s="2028">
        <v>9.4337999999999997</v>
      </c>
      <c r="J50" s="2028">
        <v>9.7420000000000009</v>
      </c>
      <c r="K50" s="2028">
        <v>12.456</v>
      </c>
      <c r="L50" s="2304">
        <v>13.674200000000001</v>
      </c>
      <c r="M50" s="2304"/>
      <c r="N50" s="2028">
        <v>10.569000000000001</v>
      </c>
      <c r="O50" s="2028">
        <v>10.917400000000001</v>
      </c>
      <c r="P50" s="2028">
        <v>15.6678</v>
      </c>
      <c r="Q50" s="2305">
        <v>136.55279999999999</v>
      </c>
      <c r="R50" s="2305"/>
    </row>
    <row r="51" spans="1:18" ht="11.25" customHeight="1">
      <c r="A51" s="2303" t="s">
        <v>1464</v>
      </c>
      <c r="B51" s="2303"/>
      <c r="C51" s="2303"/>
      <c r="D51" s="2303"/>
      <c r="E51" s="2303"/>
      <c r="F51" s="2303"/>
      <c r="G51" s="2303"/>
      <c r="H51" s="2303"/>
      <c r="I51" s="2303"/>
      <c r="J51" s="2303"/>
      <c r="K51" s="2303"/>
      <c r="L51" s="2303"/>
      <c r="M51" s="2303"/>
      <c r="N51" s="2303"/>
      <c r="O51" s="2303"/>
      <c r="P51" s="2303"/>
      <c r="Q51" s="2303"/>
      <c r="R51" s="2303"/>
    </row>
    <row r="52" spans="1:18" ht="9" customHeight="1" thickBot="1">
      <c r="A52" s="2024" t="s">
        <v>1194</v>
      </c>
      <c r="B52" s="2028">
        <v>1342.370948</v>
      </c>
      <c r="C52" s="2028">
        <v>1047.1840340000001</v>
      </c>
      <c r="D52" s="2304">
        <v>1229.3008689999999</v>
      </c>
      <c r="E52" s="2304"/>
      <c r="F52" s="2028">
        <v>1235.2625969999999</v>
      </c>
      <c r="G52" s="2304">
        <v>1208.5006100000001</v>
      </c>
      <c r="H52" s="2304"/>
      <c r="I52" s="2028">
        <v>1314.3502679999999</v>
      </c>
      <c r="J52" s="2028">
        <v>1391.236936</v>
      </c>
      <c r="K52" s="2028">
        <v>1365.2951250000001</v>
      </c>
      <c r="L52" s="2304">
        <v>1285.098976</v>
      </c>
      <c r="M52" s="2304"/>
      <c r="N52" s="2028">
        <v>1279.466801</v>
      </c>
      <c r="O52" s="2028">
        <v>1309.6454819999999</v>
      </c>
      <c r="P52" s="2028">
        <v>1325.7086420000001</v>
      </c>
      <c r="Q52" s="2305">
        <v>15333.421288</v>
      </c>
      <c r="R52" s="2305"/>
    </row>
    <row r="53" spans="1:18" ht="9" customHeight="1" thickBot="1">
      <c r="B53" s="2028">
        <v>1561.0959539999999</v>
      </c>
      <c r="C53" s="2028">
        <v>927.45090500000003</v>
      </c>
      <c r="D53" s="2304">
        <v>841.95755299999996</v>
      </c>
      <c r="E53" s="2304"/>
      <c r="F53" s="2028">
        <v>933.82054100000005</v>
      </c>
      <c r="G53" s="2304">
        <v>1164.8101830000001</v>
      </c>
      <c r="H53" s="2304"/>
      <c r="I53" s="2028">
        <v>1025.1116609999999</v>
      </c>
      <c r="J53" s="2028">
        <v>1075.2691910000001</v>
      </c>
      <c r="K53" s="2028">
        <v>1216.4400740000001</v>
      </c>
      <c r="L53" s="2304">
        <v>1223.9400189999999</v>
      </c>
      <c r="M53" s="2304"/>
      <c r="N53" s="2028">
        <v>1062.9575420000001</v>
      </c>
      <c r="O53" s="2028">
        <v>1031.762941</v>
      </c>
      <c r="P53" s="2028">
        <v>856.35611800000004</v>
      </c>
      <c r="Q53" s="2305">
        <v>12920.972682</v>
      </c>
      <c r="R53" s="2305"/>
    </row>
    <row r="54" spans="1:18" ht="10.5" customHeight="1" thickBot="1">
      <c r="A54" s="2024" t="s">
        <v>1457</v>
      </c>
      <c r="B54" s="2028">
        <v>837.51401599999997</v>
      </c>
      <c r="C54" s="2028">
        <v>837.81118700000002</v>
      </c>
      <c r="D54" s="2304">
        <v>821.66258600000003</v>
      </c>
      <c r="E54" s="2304"/>
      <c r="F54" s="2028">
        <v>831.74775499999998</v>
      </c>
      <c r="G54" s="2304">
        <v>840.10568699999999</v>
      </c>
      <c r="H54" s="2304"/>
      <c r="I54" s="2028">
        <v>775.71314400000006</v>
      </c>
      <c r="J54" s="2028">
        <v>839.29111</v>
      </c>
      <c r="K54" s="2028">
        <v>705.42234099999996</v>
      </c>
      <c r="L54" s="2304">
        <v>687.85780499999998</v>
      </c>
      <c r="M54" s="2304"/>
      <c r="N54" s="2028">
        <v>683.77500399999997</v>
      </c>
      <c r="O54" s="2028">
        <v>766.54546400000004</v>
      </c>
      <c r="P54" s="2028">
        <v>751.47613999999999</v>
      </c>
      <c r="Q54" s="2305">
        <v>9378.9222389999995</v>
      </c>
      <c r="R54" s="2305"/>
    </row>
    <row r="55" spans="1:18" ht="9" customHeight="1" thickBot="1">
      <c r="B55" s="2028">
        <v>898.51302599999997</v>
      </c>
      <c r="C55" s="2028">
        <v>614.69298700000002</v>
      </c>
      <c r="D55" s="2304">
        <v>569.43678</v>
      </c>
      <c r="E55" s="2304"/>
      <c r="F55" s="2028">
        <v>630.80447600000002</v>
      </c>
      <c r="G55" s="2304">
        <v>749.93832799999996</v>
      </c>
      <c r="H55" s="2304"/>
      <c r="I55" s="2028">
        <v>698.03478099999995</v>
      </c>
      <c r="J55" s="2028">
        <v>714.44299799999999</v>
      </c>
      <c r="K55" s="2028">
        <v>641.65558299999998</v>
      </c>
      <c r="L55" s="2304">
        <v>641.33308299999999</v>
      </c>
      <c r="M55" s="2304"/>
      <c r="N55" s="2028">
        <v>632.83579199999997</v>
      </c>
      <c r="O55" s="2028">
        <v>543.91212099999996</v>
      </c>
      <c r="P55" s="2028">
        <v>599.77114600000004</v>
      </c>
      <c r="Q55" s="2305">
        <v>7935.3711009999997</v>
      </c>
      <c r="R55" s="2305"/>
    </row>
    <row r="56" spans="1:18" ht="11.25" customHeight="1">
      <c r="A56" s="2303" t="s">
        <v>1465</v>
      </c>
      <c r="B56" s="2303"/>
      <c r="C56" s="2303"/>
      <c r="D56" s="2303"/>
      <c r="E56" s="2303"/>
      <c r="F56" s="2303"/>
      <c r="G56" s="2303"/>
      <c r="H56" s="2303"/>
      <c r="I56" s="2303"/>
      <c r="J56" s="2303"/>
      <c r="K56" s="2303"/>
      <c r="L56" s="2303"/>
      <c r="M56" s="2303"/>
      <c r="N56" s="2303"/>
      <c r="O56" s="2303"/>
      <c r="P56" s="2303"/>
      <c r="Q56" s="2303"/>
      <c r="R56" s="2303"/>
    </row>
    <row r="57" spans="1:18" ht="9" customHeight="1" thickBot="1">
      <c r="A57" s="2024" t="s">
        <v>1194</v>
      </c>
      <c r="B57" s="2028">
        <v>148.8246</v>
      </c>
      <c r="C57" s="2028">
        <v>166.16640000000001</v>
      </c>
      <c r="D57" s="2304">
        <v>287.91239999999999</v>
      </c>
      <c r="E57" s="2304"/>
      <c r="F57" s="2028">
        <v>250.2413</v>
      </c>
      <c r="G57" s="2304">
        <v>258.9522</v>
      </c>
      <c r="H57" s="2304"/>
      <c r="I57" s="2028">
        <v>223.44149999999999</v>
      </c>
      <c r="J57" s="2028">
        <v>220.90539999999999</v>
      </c>
      <c r="K57" s="2028">
        <v>212.20670000000001</v>
      </c>
      <c r="L57" s="2304">
        <v>199.1628</v>
      </c>
      <c r="M57" s="2304"/>
      <c r="N57" s="2028">
        <v>167.7139</v>
      </c>
      <c r="O57" s="2028">
        <v>134.5915</v>
      </c>
      <c r="P57" s="2028">
        <v>148.07079999999999</v>
      </c>
      <c r="Q57" s="2305">
        <v>2418.1895</v>
      </c>
      <c r="R57" s="2305"/>
    </row>
    <row r="58" spans="1:18" ht="9" customHeight="1" thickBot="1">
      <c r="B58" s="2028">
        <v>165.36840000000001</v>
      </c>
      <c r="C58" s="2028">
        <v>184.6129</v>
      </c>
      <c r="D58" s="2304">
        <v>281.64170000000001</v>
      </c>
      <c r="E58" s="2304"/>
      <c r="F58" s="2028">
        <v>273.0471</v>
      </c>
      <c r="G58" s="2304">
        <v>275.53359999999998</v>
      </c>
      <c r="H58" s="2304"/>
      <c r="I58" s="2028">
        <v>257.58210000000003</v>
      </c>
      <c r="J58" s="2028">
        <v>179.9975</v>
      </c>
      <c r="K58" s="2028">
        <v>210.90899999999999</v>
      </c>
      <c r="L58" s="2304">
        <v>238.33799999999999</v>
      </c>
      <c r="M58" s="2304"/>
      <c r="N58" s="2028">
        <v>264.33229999999998</v>
      </c>
      <c r="O58" s="2028">
        <v>215.5421</v>
      </c>
      <c r="P58" s="2028">
        <v>222.82239999999999</v>
      </c>
      <c r="Q58" s="2305">
        <v>2769.7271000000001</v>
      </c>
      <c r="R58" s="2305"/>
    </row>
    <row r="59" spans="1:18" ht="10.5" customHeight="1" thickBot="1">
      <c r="A59" s="2024" t="s">
        <v>1457</v>
      </c>
      <c r="B59" s="2028">
        <v>148.2679</v>
      </c>
      <c r="C59" s="2028">
        <v>160.48490000000001</v>
      </c>
      <c r="D59" s="2304">
        <v>259.7029</v>
      </c>
      <c r="E59" s="2304"/>
      <c r="F59" s="2028">
        <v>215.3663</v>
      </c>
      <c r="G59" s="2304">
        <v>223.21770000000001</v>
      </c>
      <c r="H59" s="2304"/>
      <c r="I59" s="2028">
        <v>208.8271</v>
      </c>
      <c r="J59" s="2028">
        <v>209.27430000000001</v>
      </c>
      <c r="K59" s="2028">
        <v>196.1395</v>
      </c>
      <c r="L59" s="2304">
        <v>188.36940000000001</v>
      </c>
      <c r="M59" s="2304"/>
      <c r="N59" s="2028">
        <v>162.714</v>
      </c>
      <c r="O59" s="2028">
        <v>132.41929999999999</v>
      </c>
      <c r="P59" s="2028">
        <v>145.43219999999999</v>
      </c>
      <c r="Q59" s="2305">
        <v>2250.2154999999998</v>
      </c>
      <c r="R59" s="2305"/>
    </row>
    <row r="60" spans="1:18" ht="9" customHeight="1" thickBot="1">
      <c r="B60" s="2028">
        <v>164.7415</v>
      </c>
      <c r="C60" s="2028">
        <v>177.11660000000001</v>
      </c>
      <c r="D60" s="2304">
        <v>246.4385</v>
      </c>
      <c r="E60" s="2304"/>
      <c r="F60" s="2028">
        <v>225.54570000000001</v>
      </c>
      <c r="G60" s="2304">
        <v>243.11789999999999</v>
      </c>
      <c r="H60" s="2304"/>
      <c r="I60" s="2028">
        <v>238.821</v>
      </c>
      <c r="J60" s="2028">
        <v>168.99789999999999</v>
      </c>
      <c r="K60" s="2028">
        <v>198.00229999999999</v>
      </c>
      <c r="L60" s="2304">
        <v>224.44120000000001</v>
      </c>
      <c r="M60" s="2304"/>
      <c r="N60" s="2028">
        <v>252.66810000000001</v>
      </c>
      <c r="O60" s="2028">
        <v>209.91300000000001</v>
      </c>
      <c r="P60" s="2028">
        <v>221.69059999999999</v>
      </c>
      <c r="Q60" s="2305">
        <v>2571.4942999999998</v>
      </c>
      <c r="R60" s="2305"/>
    </row>
    <row r="61" spans="1:18" ht="11.25" customHeight="1" thickBot="1">
      <c r="A61" s="2311" t="s">
        <v>1466</v>
      </c>
      <c r="B61" s="2311"/>
      <c r="C61" s="2311"/>
      <c r="D61" s="2311"/>
      <c r="E61" s="2311"/>
      <c r="F61" s="2311"/>
      <c r="G61" s="2311"/>
      <c r="H61" s="2311"/>
      <c r="I61" s="2311"/>
      <c r="J61" s="2311"/>
      <c r="K61" s="2311"/>
      <c r="L61" s="2311"/>
      <c r="M61" s="2311"/>
      <c r="N61" s="2311"/>
      <c r="O61" s="2311"/>
      <c r="P61" s="2311"/>
      <c r="Q61" s="2311"/>
      <c r="R61" s="2312"/>
    </row>
    <row r="62" spans="1:18" ht="9" customHeight="1" thickBot="1">
      <c r="A62" s="2024" t="s">
        <v>1194</v>
      </c>
      <c r="B62" s="2028">
        <v>56.321424</v>
      </c>
      <c r="C62" s="2028">
        <v>55.902180000000001</v>
      </c>
      <c r="D62" s="2304">
        <v>76.766996000000006</v>
      </c>
      <c r="E62" s="2304"/>
      <c r="F62" s="2028">
        <v>126.958652</v>
      </c>
      <c r="G62" s="2304">
        <v>141.553372</v>
      </c>
      <c r="H62" s="2304"/>
      <c r="I62" s="2028">
        <v>110.06004</v>
      </c>
      <c r="J62" s="2028">
        <v>114.956096</v>
      </c>
      <c r="K62" s="2028">
        <v>89.595095999999998</v>
      </c>
      <c r="L62" s="2304">
        <v>74.665136000000004</v>
      </c>
      <c r="M62" s="2304"/>
      <c r="N62" s="2028">
        <v>79.991408000000007</v>
      </c>
      <c r="O62" s="2028">
        <v>91.473963999999995</v>
      </c>
      <c r="P62" s="2028">
        <v>103.402348</v>
      </c>
      <c r="Q62" s="2305">
        <v>1121.646712</v>
      </c>
      <c r="R62" s="2305"/>
    </row>
    <row r="63" spans="1:18" ht="9" customHeight="1" thickBot="1">
      <c r="B63" s="2028">
        <v>154.18375599999999</v>
      </c>
      <c r="C63" s="2028">
        <v>147.67417599999999</v>
      </c>
      <c r="D63" s="2304">
        <v>134.890568</v>
      </c>
      <c r="E63" s="2304"/>
      <c r="F63" s="2028">
        <v>198.43820400000001</v>
      </c>
      <c r="G63" s="2304">
        <v>186.15592000000001</v>
      </c>
      <c r="H63" s="2304"/>
      <c r="I63" s="2028">
        <v>122.802396</v>
      </c>
      <c r="J63" s="2028">
        <v>173.73133999999999</v>
      </c>
      <c r="K63" s="2028">
        <v>147.60625200000001</v>
      </c>
      <c r="L63" s="2304">
        <v>118.338212</v>
      </c>
      <c r="M63" s="2304"/>
      <c r="N63" s="2028">
        <v>125.216916</v>
      </c>
      <c r="O63" s="2028">
        <v>118.01134399999999</v>
      </c>
      <c r="P63" s="2028">
        <v>121.666116</v>
      </c>
      <c r="Q63" s="2305">
        <v>1748.7152000000001</v>
      </c>
      <c r="R63" s="2305"/>
    </row>
    <row r="64" spans="1:18" ht="10.5" customHeight="1" thickBot="1">
      <c r="A64" s="2024" t="s">
        <v>1457</v>
      </c>
      <c r="B64" s="2028">
        <v>53.154592000000001</v>
      </c>
      <c r="C64" s="2028">
        <v>50.615043999999997</v>
      </c>
      <c r="D64" s="2304">
        <v>70.536919999999995</v>
      </c>
      <c r="E64" s="2304"/>
      <c r="F64" s="2028">
        <v>124.12714800000001</v>
      </c>
      <c r="G64" s="2304">
        <v>136.20318</v>
      </c>
      <c r="H64" s="2304"/>
      <c r="I64" s="2028">
        <v>105.314728</v>
      </c>
      <c r="J64" s="2028">
        <v>108.937776</v>
      </c>
      <c r="K64" s="2028">
        <v>82.879264000000006</v>
      </c>
      <c r="L64" s="2304">
        <v>67.551563999999999</v>
      </c>
      <c r="M64" s="2304"/>
      <c r="N64" s="2028">
        <v>72.240331999999995</v>
      </c>
      <c r="O64" s="2028">
        <v>83.302288000000004</v>
      </c>
      <c r="P64" s="2028">
        <v>94.687923999999995</v>
      </c>
      <c r="Q64" s="2305">
        <v>1049.5507600000001</v>
      </c>
      <c r="R64" s="2305"/>
    </row>
    <row r="65" spans="1:18" ht="9" customHeight="1" thickBot="1">
      <c r="B65" s="2028">
        <v>140.77910399999999</v>
      </c>
      <c r="C65" s="2028">
        <v>130.33882</v>
      </c>
      <c r="D65" s="2304">
        <v>121.45491199999999</v>
      </c>
      <c r="E65" s="2304"/>
      <c r="F65" s="2028">
        <v>180.407172</v>
      </c>
      <c r="G65" s="2304">
        <v>168.764104</v>
      </c>
      <c r="H65" s="2304"/>
      <c r="I65" s="2028">
        <v>114.492064</v>
      </c>
      <c r="J65" s="2028">
        <v>154.12668400000001</v>
      </c>
      <c r="K65" s="2028">
        <v>122.484028</v>
      </c>
      <c r="L65" s="2304">
        <v>103.306164</v>
      </c>
      <c r="M65" s="2304"/>
      <c r="N65" s="2028">
        <v>116.10534</v>
      </c>
      <c r="O65" s="2028">
        <v>105.72438</v>
      </c>
      <c r="P65" s="2028">
        <v>107.936116</v>
      </c>
      <c r="Q65" s="2305">
        <v>1565.9188879999999</v>
      </c>
      <c r="R65" s="2305"/>
    </row>
    <row r="66" spans="1:18" ht="11.25" customHeight="1">
      <c r="A66" s="2303" t="s">
        <v>1467</v>
      </c>
      <c r="B66" s="2303"/>
      <c r="C66" s="2303"/>
      <c r="D66" s="2303"/>
      <c r="E66" s="2303"/>
      <c r="F66" s="2303"/>
      <c r="G66" s="2303"/>
      <c r="H66" s="2303"/>
      <c r="I66" s="2303"/>
      <c r="J66" s="2303"/>
      <c r="K66" s="2303"/>
      <c r="L66" s="2303"/>
      <c r="M66" s="2303"/>
      <c r="N66" s="2303"/>
      <c r="O66" s="2303"/>
      <c r="P66" s="2303"/>
      <c r="Q66" s="2303"/>
      <c r="R66" s="2303"/>
    </row>
    <row r="67" spans="1:18" ht="9" customHeight="1" thickBot="1">
      <c r="A67" s="2024" t="s">
        <v>1194</v>
      </c>
      <c r="B67" s="2028">
        <v>59.365400000000001</v>
      </c>
      <c r="C67" s="2028">
        <v>61.545099999999998</v>
      </c>
      <c r="D67" s="2304">
        <v>55.6023</v>
      </c>
      <c r="E67" s="2304"/>
      <c r="F67" s="2028">
        <v>55.447000000000003</v>
      </c>
      <c r="G67" s="2304">
        <v>46.926900000000003</v>
      </c>
      <c r="H67" s="2304"/>
      <c r="I67" s="2028">
        <v>48.951900000000002</v>
      </c>
      <c r="J67" s="2028">
        <v>52.590400000000002</v>
      </c>
      <c r="K67" s="2028">
        <v>56.098500000000001</v>
      </c>
      <c r="L67" s="2304">
        <v>45.538400000000003</v>
      </c>
      <c r="M67" s="2304"/>
      <c r="N67" s="2028">
        <v>52.847900000000003</v>
      </c>
      <c r="O67" s="2028">
        <v>52.263800000000003</v>
      </c>
      <c r="P67" s="2028">
        <v>48.828099999999999</v>
      </c>
      <c r="Q67" s="2305">
        <v>636.00570000000005</v>
      </c>
      <c r="R67" s="2305"/>
    </row>
    <row r="68" spans="1:18" ht="9" customHeight="1" thickBot="1">
      <c r="B68" s="2028">
        <v>58.648099999999999</v>
      </c>
      <c r="C68" s="2028">
        <v>52.963500000000003</v>
      </c>
      <c r="D68" s="2304">
        <v>43.525700000000001</v>
      </c>
      <c r="E68" s="2304"/>
      <c r="F68" s="2028">
        <v>49.140700000000002</v>
      </c>
      <c r="G68" s="2304">
        <v>44.140500000000003</v>
      </c>
      <c r="H68" s="2304"/>
      <c r="I68" s="2028">
        <v>44.590899999999998</v>
      </c>
      <c r="J68" s="2028">
        <v>47.061500000000002</v>
      </c>
      <c r="K68" s="2028">
        <v>43.998699999999999</v>
      </c>
      <c r="L68" s="2304">
        <v>48.4086</v>
      </c>
      <c r="M68" s="2304"/>
      <c r="N68" s="2028">
        <v>53.324399999999997</v>
      </c>
      <c r="O68" s="2028">
        <v>46.067999999999998</v>
      </c>
      <c r="P68" s="2028">
        <v>48.826900000000002</v>
      </c>
      <c r="Q68" s="2305">
        <v>580.69749999999999</v>
      </c>
      <c r="R68" s="2305"/>
    </row>
    <row r="69" spans="1:18" ht="10.5" customHeight="1" thickBot="1">
      <c r="A69" s="2024" t="s">
        <v>1457</v>
      </c>
      <c r="B69" s="2028">
        <v>51.909399999999998</v>
      </c>
      <c r="C69" s="2028">
        <v>54.514099999999999</v>
      </c>
      <c r="D69" s="2304">
        <v>48.6554</v>
      </c>
      <c r="E69" s="2304"/>
      <c r="F69" s="2028">
        <v>48.116900000000001</v>
      </c>
      <c r="G69" s="2304">
        <v>40.491599999999998</v>
      </c>
      <c r="H69" s="2304"/>
      <c r="I69" s="2028">
        <v>43.493600000000001</v>
      </c>
      <c r="J69" s="2028">
        <v>45.431699999999999</v>
      </c>
      <c r="K69" s="2028">
        <v>49.346600000000002</v>
      </c>
      <c r="L69" s="2304">
        <v>38.918100000000003</v>
      </c>
      <c r="M69" s="2304"/>
      <c r="N69" s="2028">
        <v>46.689500000000002</v>
      </c>
      <c r="O69" s="2028">
        <v>45.554099999999998</v>
      </c>
      <c r="P69" s="2028">
        <v>42.8078</v>
      </c>
      <c r="Q69" s="2305">
        <v>555.92880000000002</v>
      </c>
      <c r="R69" s="2305"/>
    </row>
    <row r="70" spans="1:18" ht="9" customHeight="1" thickBot="1">
      <c r="B70" s="2028">
        <v>52.212699999999998</v>
      </c>
      <c r="C70" s="2028">
        <v>46.034999999999997</v>
      </c>
      <c r="D70" s="2304">
        <v>37.535299999999999</v>
      </c>
      <c r="E70" s="2304"/>
      <c r="F70" s="2028">
        <v>43.283099999999997</v>
      </c>
      <c r="G70" s="2304">
        <v>38.029200000000003</v>
      </c>
      <c r="H70" s="2304"/>
      <c r="I70" s="2028">
        <v>39.5871</v>
      </c>
      <c r="J70" s="2028">
        <v>41.444499999999998</v>
      </c>
      <c r="K70" s="2028">
        <v>37.833500000000001</v>
      </c>
      <c r="L70" s="2304">
        <v>42.012500000000003</v>
      </c>
      <c r="M70" s="2304"/>
      <c r="N70" s="2028">
        <v>47.697299999999998</v>
      </c>
      <c r="O70" s="2028">
        <v>40.865600000000001</v>
      </c>
      <c r="P70" s="2028">
        <v>42.629600000000003</v>
      </c>
      <c r="Q70" s="2305">
        <v>509.16539999999998</v>
      </c>
      <c r="R70" s="2305"/>
    </row>
    <row r="71" spans="1:18" ht="9" customHeight="1">
      <c r="A71" s="2307" t="s">
        <v>1468</v>
      </c>
      <c r="B71" s="2307"/>
      <c r="C71" s="2307"/>
      <c r="D71" s="2307"/>
      <c r="E71" s="2307"/>
      <c r="F71" s="2307"/>
      <c r="G71" s="2307"/>
      <c r="H71" s="2307"/>
      <c r="I71" s="2307"/>
      <c r="J71" s="2307"/>
      <c r="K71" s="2307"/>
      <c r="L71" s="2307"/>
      <c r="M71" s="2307"/>
      <c r="N71" s="2307"/>
      <c r="O71" s="2307"/>
      <c r="P71" s="2307"/>
      <c r="Q71" s="2307"/>
      <c r="R71" s="2307"/>
    </row>
    <row r="72" spans="1:18" ht="13.5" customHeight="1">
      <c r="A72" s="2310" t="s">
        <v>1469</v>
      </c>
      <c r="B72" s="2310"/>
      <c r="C72" s="2310"/>
      <c r="D72" s="2310"/>
    </row>
    <row r="73" spans="1:18" ht="10.5" customHeight="1">
      <c r="H73" s="2308" t="s">
        <v>1470</v>
      </c>
      <c r="I73" s="2308"/>
      <c r="J73" s="2308"/>
      <c r="K73" s="2308"/>
      <c r="L73" s="2308"/>
      <c r="M73" s="2309" t="s">
        <v>803</v>
      </c>
      <c r="N73" s="2309"/>
      <c r="O73" s="2309"/>
      <c r="P73" s="2309"/>
      <c r="Q73" s="2309"/>
      <c r="R73" s="2309"/>
    </row>
    <row r="74" spans="1:18">
      <c r="A74" s="2119" t="s">
        <v>1264</v>
      </c>
    </row>
  </sheetData>
  <mergeCells count="220">
    <mergeCell ref="A71:R71"/>
    <mergeCell ref="A72:D72"/>
    <mergeCell ref="H73:L73"/>
    <mergeCell ref="M73:R73"/>
    <mergeCell ref="D69:E69"/>
    <mergeCell ref="G69:H69"/>
    <mergeCell ref="L69:M69"/>
    <mergeCell ref="Q69:R69"/>
    <mergeCell ref="D70:E70"/>
    <mergeCell ref="G70:H70"/>
    <mergeCell ref="L70:M70"/>
    <mergeCell ref="Q70:R70"/>
    <mergeCell ref="A66:R66"/>
    <mergeCell ref="D67:E67"/>
    <mergeCell ref="G67:H67"/>
    <mergeCell ref="L67:M67"/>
    <mergeCell ref="Q67:R67"/>
    <mergeCell ref="D68:E68"/>
    <mergeCell ref="G68:H68"/>
    <mergeCell ref="L68:M68"/>
    <mergeCell ref="Q68:R68"/>
    <mergeCell ref="D64:E64"/>
    <mergeCell ref="G64:H64"/>
    <mergeCell ref="L64:M64"/>
    <mergeCell ref="Q64:R64"/>
    <mergeCell ref="D65:E65"/>
    <mergeCell ref="G65:H65"/>
    <mergeCell ref="L65:M65"/>
    <mergeCell ref="Q65:R65"/>
    <mergeCell ref="A61:R61"/>
    <mergeCell ref="D62:E62"/>
    <mergeCell ref="G62:H62"/>
    <mergeCell ref="L62:M62"/>
    <mergeCell ref="Q62:R62"/>
    <mergeCell ref="D63:E63"/>
    <mergeCell ref="G63:H63"/>
    <mergeCell ref="L63:M63"/>
    <mergeCell ref="Q63:R63"/>
    <mergeCell ref="D59:E59"/>
    <mergeCell ref="G59:H59"/>
    <mergeCell ref="L59:M59"/>
    <mergeCell ref="Q59:R59"/>
    <mergeCell ref="D60:E60"/>
    <mergeCell ref="G60:H60"/>
    <mergeCell ref="L60:M60"/>
    <mergeCell ref="Q60:R60"/>
    <mergeCell ref="A56:R56"/>
    <mergeCell ref="D57:E57"/>
    <mergeCell ref="G57:H57"/>
    <mergeCell ref="L57:M57"/>
    <mergeCell ref="Q57:R57"/>
    <mergeCell ref="D58:E58"/>
    <mergeCell ref="G58:H58"/>
    <mergeCell ref="L58:M58"/>
    <mergeCell ref="Q58:R58"/>
    <mergeCell ref="D54:E54"/>
    <mergeCell ref="G54:H54"/>
    <mergeCell ref="L54:M54"/>
    <mergeCell ref="Q54:R54"/>
    <mergeCell ref="D55:E55"/>
    <mergeCell ref="G55:H55"/>
    <mergeCell ref="L55:M55"/>
    <mergeCell ref="Q55:R55"/>
    <mergeCell ref="A51:R51"/>
    <mergeCell ref="D52:E52"/>
    <mergeCell ref="G52:H52"/>
    <mergeCell ref="L52:M52"/>
    <mergeCell ref="Q52:R52"/>
    <mergeCell ref="D53:E53"/>
    <mergeCell ref="G53:H53"/>
    <mergeCell ref="L53:M53"/>
    <mergeCell ref="Q53:R53"/>
    <mergeCell ref="D49:E49"/>
    <mergeCell ref="G49:H49"/>
    <mergeCell ref="L49:M49"/>
    <mergeCell ref="Q49:R49"/>
    <mergeCell ref="D50:E50"/>
    <mergeCell ref="G50:H50"/>
    <mergeCell ref="L50:M50"/>
    <mergeCell ref="Q50:R50"/>
    <mergeCell ref="A46:R46"/>
    <mergeCell ref="D47:E47"/>
    <mergeCell ref="G47:H47"/>
    <mergeCell ref="L47:M47"/>
    <mergeCell ref="Q47:R47"/>
    <mergeCell ref="D48:E48"/>
    <mergeCell ref="G48:H48"/>
    <mergeCell ref="L48:M48"/>
    <mergeCell ref="Q48:R48"/>
    <mergeCell ref="D44:E44"/>
    <mergeCell ref="G44:H44"/>
    <mergeCell ref="L44:M44"/>
    <mergeCell ref="Q44:R44"/>
    <mergeCell ref="D45:E45"/>
    <mergeCell ref="G45:H45"/>
    <mergeCell ref="L45:M45"/>
    <mergeCell ref="Q45:R45"/>
    <mergeCell ref="A41:R41"/>
    <mergeCell ref="D42:E42"/>
    <mergeCell ref="G42:H42"/>
    <mergeCell ref="L42:M42"/>
    <mergeCell ref="Q42:R42"/>
    <mergeCell ref="D43:E43"/>
    <mergeCell ref="G43:H43"/>
    <mergeCell ref="L43:M43"/>
    <mergeCell ref="Q43:R43"/>
    <mergeCell ref="D39:E39"/>
    <mergeCell ref="G39:H39"/>
    <mergeCell ref="L39:M39"/>
    <mergeCell ref="Q39:R39"/>
    <mergeCell ref="D40:E40"/>
    <mergeCell ref="G40:H40"/>
    <mergeCell ref="L40:M40"/>
    <mergeCell ref="Q40:R40"/>
    <mergeCell ref="A36:R36"/>
    <mergeCell ref="D37:E37"/>
    <mergeCell ref="G37:H37"/>
    <mergeCell ref="L37:M37"/>
    <mergeCell ref="Q37:R37"/>
    <mergeCell ref="D38:E38"/>
    <mergeCell ref="G38:H38"/>
    <mergeCell ref="L38:M38"/>
    <mergeCell ref="Q38:R38"/>
    <mergeCell ref="D34:E34"/>
    <mergeCell ref="G34:H34"/>
    <mergeCell ref="L34:M34"/>
    <mergeCell ref="Q34:R34"/>
    <mergeCell ref="D35:E35"/>
    <mergeCell ref="G35:H35"/>
    <mergeCell ref="L35:M35"/>
    <mergeCell ref="Q35:R35"/>
    <mergeCell ref="A31:R31"/>
    <mergeCell ref="D32:E32"/>
    <mergeCell ref="G32:H32"/>
    <mergeCell ref="L32:M32"/>
    <mergeCell ref="Q32:R32"/>
    <mergeCell ref="D33:E33"/>
    <mergeCell ref="G33:H33"/>
    <mergeCell ref="L33:M33"/>
    <mergeCell ref="Q33:R33"/>
    <mergeCell ref="D29:E29"/>
    <mergeCell ref="G29:H29"/>
    <mergeCell ref="L29:M29"/>
    <mergeCell ref="Q29:R29"/>
    <mergeCell ref="D30:E30"/>
    <mergeCell ref="G30:H30"/>
    <mergeCell ref="L30:M30"/>
    <mergeCell ref="Q30:R30"/>
    <mergeCell ref="A26:R26"/>
    <mergeCell ref="D27:E27"/>
    <mergeCell ref="G27:H27"/>
    <mergeCell ref="L27:M27"/>
    <mergeCell ref="Q27:R27"/>
    <mergeCell ref="D28:E28"/>
    <mergeCell ref="G28:H28"/>
    <mergeCell ref="L28:M28"/>
    <mergeCell ref="Q28:R28"/>
    <mergeCell ref="D24:E24"/>
    <mergeCell ref="G24:H24"/>
    <mergeCell ref="L24:M24"/>
    <mergeCell ref="Q24:R24"/>
    <mergeCell ref="D25:E25"/>
    <mergeCell ref="G25:H25"/>
    <mergeCell ref="L25:M25"/>
    <mergeCell ref="Q25:R25"/>
    <mergeCell ref="A21:R21"/>
    <mergeCell ref="D22:E22"/>
    <mergeCell ref="G22:H22"/>
    <mergeCell ref="L22:M22"/>
    <mergeCell ref="Q22:R22"/>
    <mergeCell ref="D23:E23"/>
    <mergeCell ref="G23:H23"/>
    <mergeCell ref="L23:M23"/>
    <mergeCell ref="Q23:R23"/>
    <mergeCell ref="D19:E19"/>
    <mergeCell ref="G19:H19"/>
    <mergeCell ref="L19:M19"/>
    <mergeCell ref="Q19:R19"/>
    <mergeCell ref="D20:E20"/>
    <mergeCell ref="G20:H20"/>
    <mergeCell ref="L20:M20"/>
    <mergeCell ref="Q20:R20"/>
    <mergeCell ref="D17:E17"/>
    <mergeCell ref="G17:H17"/>
    <mergeCell ref="L17:M17"/>
    <mergeCell ref="Q17:R17"/>
    <mergeCell ref="D18:E18"/>
    <mergeCell ref="G18:H18"/>
    <mergeCell ref="L18:M18"/>
    <mergeCell ref="Q18:R18"/>
    <mergeCell ref="D14:E14"/>
    <mergeCell ref="G14:H14"/>
    <mergeCell ref="L14:M14"/>
    <mergeCell ref="Q14:R14"/>
    <mergeCell ref="A15:R15"/>
    <mergeCell ref="A16:R16"/>
    <mergeCell ref="D12:E12"/>
    <mergeCell ref="G12:H12"/>
    <mergeCell ref="L12:M12"/>
    <mergeCell ref="Q12:R12"/>
    <mergeCell ref="D13:E13"/>
    <mergeCell ref="G13:H13"/>
    <mergeCell ref="L13:M13"/>
    <mergeCell ref="Q13:R13"/>
    <mergeCell ref="B9:I9"/>
    <mergeCell ref="J9:P9"/>
    <mergeCell ref="Q9:R9"/>
    <mergeCell ref="A10:R10"/>
    <mergeCell ref="D11:E11"/>
    <mergeCell ref="G11:H11"/>
    <mergeCell ref="L11:M11"/>
    <mergeCell ref="Q11:R11"/>
    <mergeCell ref="A1:R1"/>
    <mergeCell ref="A3:R3"/>
    <mergeCell ref="D6:E6"/>
    <mergeCell ref="G6:H6"/>
    <mergeCell ref="L6:M6"/>
    <mergeCell ref="B8:I8"/>
    <mergeCell ref="J8:P8"/>
    <mergeCell ref="Q8:R8"/>
  </mergeCells>
  <hyperlinks>
    <hyperlink ref="A74" location="'Inhaltsverzeichnis '!A1" display="Zurück zum Inhaltsverzeichnis" xr:uid="{40CFEA14-DD4C-4AEC-BC49-12FE9083D456}"/>
  </hyperlink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63B2-BE21-45FF-A404-6B2D0169BBF7}">
  <sheetPr>
    <tabColor rgb="FFCD3363"/>
    <outlinePr summaryBelow="0"/>
  </sheetPr>
  <dimension ref="A1:Q75"/>
  <sheetViews>
    <sheetView showGridLines="0" workbookViewId="0">
      <selection sqref="A1:Q1"/>
    </sheetView>
  </sheetViews>
  <sheetFormatPr baseColWidth="10" defaultColWidth="8" defaultRowHeight="12.75"/>
  <cols>
    <col min="1" max="1" width="7.5" style="1989" customWidth="1"/>
    <col min="2" max="2" width="6" style="1989" customWidth="1"/>
    <col min="3" max="3" width="5.625" style="1989" customWidth="1"/>
    <col min="4" max="4" width="5.75" style="1989" customWidth="1"/>
    <col min="5" max="5" width="5.625" style="1989" customWidth="1"/>
    <col min="6" max="6" width="2.25" style="1989" customWidth="1"/>
    <col min="7" max="7" width="3.5" style="1989" customWidth="1"/>
    <col min="8" max="8" width="5.625" style="1989" customWidth="1"/>
    <col min="9" max="9" width="5.75" style="1989" customWidth="1"/>
    <col min="10" max="10" width="5.625" style="1989" customWidth="1"/>
    <col min="11" max="11" width="3" style="1989" customWidth="1"/>
    <col min="12" max="12" width="2.75" style="1989" customWidth="1"/>
    <col min="13" max="13" width="5.625" style="1989" customWidth="1"/>
    <col min="14" max="14" width="5.75" style="1989" customWidth="1"/>
    <col min="15" max="15" width="5.625" style="1989" customWidth="1"/>
    <col min="16" max="16" width="7" style="1989" customWidth="1"/>
    <col min="17" max="17" width="6" style="1989" customWidth="1"/>
    <col min="18" max="16384" width="8" style="1713"/>
  </cols>
  <sheetData>
    <row r="1" spans="1:17" ht="14.25" customHeight="1">
      <c r="A1" s="2283" t="s">
        <v>1446</v>
      </c>
      <c r="B1" s="2283"/>
      <c r="C1" s="2283"/>
      <c r="D1" s="2283"/>
      <c r="E1" s="2283"/>
      <c r="F1" s="2283"/>
      <c r="G1" s="2283"/>
      <c r="H1" s="2283"/>
      <c r="I1" s="2283"/>
      <c r="J1" s="2283"/>
      <c r="K1" s="2283"/>
      <c r="L1" s="2283"/>
      <c r="M1" s="2283"/>
      <c r="N1" s="2283"/>
      <c r="O1" s="2283"/>
      <c r="P1" s="2283"/>
      <c r="Q1" s="2283"/>
    </row>
    <row r="2" spans="1:17" ht="14.25" customHeight="1">
      <c r="A2" s="2041" t="s">
        <v>1595</v>
      </c>
      <c r="B2" s="2041"/>
      <c r="C2" s="2042"/>
      <c r="D2" s="2042"/>
      <c r="E2" s="2042"/>
      <c r="F2" s="2043"/>
      <c r="G2" s="2042"/>
      <c r="H2" s="2042"/>
      <c r="I2" s="2042"/>
      <c r="J2" s="2042"/>
      <c r="K2" s="2043"/>
      <c r="L2" s="2042"/>
      <c r="M2" s="2042"/>
      <c r="N2" s="2042"/>
      <c r="O2" s="2042"/>
      <c r="P2" s="2042"/>
      <c r="Q2" s="2042"/>
    </row>
    <row r="3" spans="1:17" ht="12" customHeight="1">
      <c r="A3" s="1990"/>
      <c r="B3" s="1990"/>
      <c r="C3" s="1991"/>
      <c r="D3" s="1991"/>
      <c r="E3" s="1991"/>
      <c r="F3" s="1992"/>
      <c r="G3" s="1991"/>
      <c r="H3" s="1991"/>
      <c r="I3" s="1991"/>
      <c r="J3" s="1991"/>
      <c r="K3" s="1992"/>
      <c r="L3" s="1991"/>
      <c r="M3" s="1991"/>
      <c r="N3" s="1991"/>
      <c r="O3" s="1991"/>
      <c r="P3" s="1993" t="s">
        <v>1447</v>
      </c>
      <c r="Q3" s="1994" t="s">
        <v>268</v>
      </c>
    </row>
    <row r="4" spans="1:17" ht="8.25" customHeight="1" thickBot="1">
      <c r="A4" s="1995"/>
      <c r="B4" s="2002" t="s">
        <v>268</v>
      </c>
      <c r="C4" s="1998" t="s">
        <v>607</v>
      </c>
      <c r="D4" s="1998" t="s">
        <v>608</v>
      </c>
      <c r="E4" s="1998" t="s">
        <v>681</v>
      </c>
      <c r="F4" s="2285" t="s">
        <v>682</v>
      </c>
      <c r="G4" s="2285"/>
      <c r="H4" s="1998" t="s">
        <v>1437</v>
      </c>
      <c r="I4" s="1998" t="s">
        <v>610</v>
      </c>
      <c r="J4" s="1998" t="s">
        <v>611</v>
      </c>
      <c r="K4" s="2285" t="s">
        <v>264</v>
      </c>
      <c r="L4" s="2285"/>
      <c r="M4" s="1998" t="s">
        <v>265</v>
      </c>
      <c r="N4" s="1998" t="s">
        <v>266</v>
      </c>
      <c r="O4" s="1998" t="s">
        <v>267</v>
      </c>
      <c r="P4" s="2002" t="s">
        <v>1448</v>
      </c>
      <c r="Q4" s="1998" t="s">
        <v>1449</v>
      </c>
    </row>
    <row r="5" spans="1:17" ht="8.25" customHeight="1" thickBot="1">
      <c r="A5" s="1999" t="s">
        <v>1450</v>
      </c>
      <c r="B5" s="1995"/>
      <c r="C5" s="2000"/>
      <c r="D5" s="2000"/>
      <c r="E5" s="2000"/>
      <c r="F5" s="2001"/>
      <c r="G5" s="2000"/>
      <c r="H5" s="2000"/>
      <c r="I5" s="2000"/>
      <c r="J5" s="2000"/>
      <c r="K5" s="2001"/>
      <c r="L5" s="2000"/>
      <c r="M5" s="2000"/>
      <c r="N5" s="2000"/>
      <c r="O5" s="2000"/>
      <c r="P5" s="2002" t="s">
        <v>1451</v>
      </c>
      <c r="Q5" s="1998" t="s">
        <v>267</v>
      </c>
    </row>
    <row r="6" spans="1:17" ht="9" customHeight="1" thickBot="1">
      <c r="A6" s="1995"/>
      <c r="B6" s="2284">
        <v>2023</v>
      </c>
      <c r="C6" s="2284"/>
      <c r="D6" s="2284"/>
      <c r="E6" s="2284"/>
      <c r="F6" s="2284"/>
      <c r="G6" s="2284"/>
      <c r="H6" s="2284"/>
      <c r="I6" s="2285" t="s">
        <v>1452</v>
      </c>
      <c r="J6" s="2285"/>
      <c r="K6" s="2285"/>
      <c r="L6" s="2285"/>
      <c r="M6" s="2285"/>
      <c r="N6" s="2285"/>
      <c r="O6" s="2285"/>
      <c r="P6" s="2284" t="s">
        <v>1594</v>
      </c>
      <c r="Q6" s="2284"/>
    </row>
    <row r="7" spans="1:17" ht="8.25" customHeight="1" thickBot="1">
      <c r="A7" s="1995"/>
      <c r="B7" s="2284" t="s">
        <v>1452</v>
      </c>
      <c r="C7" s="2284"/>
      <c r="D7" s="2284"/>
      <c r="E7" s="2284"/>
      <c r="F7" s="2284"/>
      <c r="G7" s="2284"/>
      <c r="H7" s="2284"/>
      <c r="I7" s="2285" t="s">
        <v>142</v>
      </c>
      <c r="J7" s="2285"/>
      <c r="K7" s="2285"/>
      <c r="L7" s="2285"/>
      <c r="M7" s="2285"/>
      <c r="N7" s="2285"/>
      <c r="O7" s="2285"/>
      <c r="P7" s="2284" t="s">
        <v>1453</v>
      </c>
      <c r="Q7" s="2284"/>
    </row>
    <row r="8" spans="1:17" ht="13.5" customHeight="1">
      <c r="A8" s="2283" t="s">
        <v>1471</v>
      </c>
      <c r="B8" s="2283"/>
      <c r="C8" s="2283"/>
      <c r="D8" s="2283"/>
      <c r="E8" s="2283"/>
      <c r="F8" s="2283"/>
      <c r="G8" s="2283"/>
      <c r="H8" s="2283"/>
      <c r="I8" s="2283"/>
      <c r="J8" s="2283"/>
      <c r="K8" s="2283"/>
      <c r="L8" s="2283"/>
      <c r="M8" s="2283"/>
      <c r="N8" s="2283"/>
      <c r="O8" s="2283"/>
      <c r="P8" s="2283"/>
      <c r="Q8" s="2283"/>
    </row>
    <row r="9" spans="1:17" ht="12" customHeight="1">
      <c r="A9" s="2278" t="s">
        <v>1472</v>
      </c>
      <c r="B9" s="2278"/>
      <c r="C9" s="2278"/>
      <c r="D9" s="2278"/>
      <c r="E9" s="2278"/>
      <c r="F9" s="2278"/>
      <c r="G9" s="2278"/>
      <c r="H9" s="2278"/>
      <c r="I9" s="2278"/>
      <c r="J9" s="2278"/>
      <c r="K9" s="2278"/>
      <c r="L9" s="2278"/>
      <c r="M9" s="2278"/>
      <c r="N9" s="2278"/>
      <c r="O9" s="2278"/>
      <c r="P9" s="2278"/>
      <c r="Q9" s="2278"/>
    </row>
    <row r="10" spans="1:17" ht="9" customHeight="1" thickBot="1">
      <c r="A10" s="2003" t="s">
        <v>1194</v>
      </c>
      <c r="B10" s="2007">
        <v>29.1996</v>
      </c>
      <c r="C10" s="2007">
        <v>28.587499999999999</v>
      </c>
      <c r="D10" s="2007">
        <v>30.1904</v>
      </c>
      <c r="E10" s="2007">
        <v>29.040400000000002</v>
      </c>
      <c r="F10" s="2279">
        <v>28.8749</v>
      </c>
      <c r="G10" s="2279"/>
      <c r="H10" s="2007">
        <v>24.7971</v>
      </c>
      <c r="I10" s="2007">
        <v>35.353000000000002</v>
      </c>
      <c r="J10" s="2007">
        <v>30.127600000000001</v>
      </c>
      <c r="K10" s="2279">
        <v>30.478400000000001</v>
      </c>
      <c r="L10" s="2279"/>
      <c r="M10" s="2007">
        <v>32.607900000000001</v>
      </c>
      <c r="N10" s="2007">
        <v>28.4529</v>
      </c>
      <c r="O10" s="2007">
        <v>30.1737</v>
      </c>
      <c r="P10" s="2277">
        <v>357.88339999999999</v>
      </c>
      <c r="Q10" s="2277"/>
    </row>
    <row r="11" spans="1:17" ht="9" customHeight="1" thickBot="1">
      <c r="B11" s="2007">
        <v>28.552900000000001</v>
      </c>
      <c r="C11" s="2007">
        <v>27.231200000000001</v>
      </c>
      <c r="D11" s="2007">
        <v>24.852</v>
      </c>
      <c r="E11" s="2007">
        <v>25.977599999999999</v>
      </c>
      <c r="F11" s="2279">
        <v>23.065899999999999</v>
      </c>
      <c r="G11" s="2279"/>
      <c r="H11" s="2007">
        <v>21.859000000000002</v>
      </c>
      <c r="I11" s="2007">
        <v>30.953800000000001</v>
      </c>
      <c r="J11" s="2007">
        <v>29.175999999999998</v>
      </c>
      <c r="K11" s="2279">
        <v>34.582599999999999</v>
      </c>
      <c r="L11" s="2279"/>
      <c r="M11" s="2007">
        <v>36.368200000000002</v>
      </c>
      <c r="N11" s="2007">
        <v>32.834099999999999</v>
      </c>
      <c r="O11" s="2007">
        <v>32.284700000000001</v>
      </c>
      <c r="P11" s="2277">
        <v>347.738</v>
      </c>
      <c r="Q11" s="2277"/>
    </row>
    <row r="12" spans="1:17" ht="10.5" customHeight="1" thickBot="1">
      <c r="A12" s="2003" t="s">
        <v>1457</v>
      </c>
      <c r="B12" s="2007">
        <v>15.962</v>
      </c>
      <c r="C12" s="2007">
        <v>18.510400000000001</v>
      </c>
      <c r="D12" s="2007">
        <v>21.259499999999999</v>
      </c>
      <c r="E12" s="2007">
        <v>22.139900000000001</v>
      </c>
      <c r="F12" s="2279">
        <v>21.715499999999999</v>
      </c>
      <c r="G12" s="2279"/>
      <c r="H12" s="2007">
        <v>15.501099999999999</v>
      </c>
      <c r="I12" s="2007">
        <v>21.743099999999998</v>
      </c>
      <c r="J12" s="2007">
        <v>20.008400000000002</v>
      </c>
      <c r="K12" s="2279">
        <v>20.764299999999999</v>
      </c>
      <c r="L12" s="2279"/>
      <c r="M12" s="2007">
        <v>18.514399999999998</v>
      </c>
      <c r="N12" s="2007">
        <v>19.84</v>
      </c>
      <c r="O12" s="2007">
        <v>20.5001</v>
      </c>
      <c r="P12" s="2277">
        <v>236.45869999999999</v>
      </c>
      <c r="Q12" s="2277"/>
    </row>
    <row r="13" spans="1:17" ht="9" customHeight="1" thickBot="1">
      <c r="B13" s="2007">
        <v>18.873000000000001</v>
      </c>
      <c r="C13" s="2007">
        <v>17.563099999999999</v>
      </c>
      <c r="D13" s="2007">
        <v>17.866399999999999</v>
      </c>
      <c r="E13" s="2007">
        <v>20.528300000000002</v>
      </c>
      <c r="F13" s="2279">
        <v>16.291499999999999</v>
      </c>
      <c r="G13" s="2279"/>
      <c r="H13" s="2007">
        <v>13.120200000000001</v>
      </c>
      <c r="I13" s="2007">
        <v>20.731400000000001</v>
      </c>
      <c r="J13" s="2007">
        <v>19.355399999999999</v>
      </c>
      <c r="K13" s="2279">
        <v>21.870200000000001</v>
      </c>
      <c r="L13" s="2279"/>
      <c r="M13" s="2007">
        <v>18.666399999999999</v>
      </c>
      <c r="N13" s="2007">
        <v>18.9499</v>
      </c>
      <c r="O13" s="2007">
        <v>20.275700000000001</v>
      </c>
      <c r="P13" s="2277">
        <v>224.0915</v>
      </c>
      <c r="Q13" s="2277"/>
    </row>
    <row r="14" spans="1:17" ht="11.25" customHeight="1">
      <c r="A14" s="2278" t="s">
        <v>1473</v>
      </c>
      <c r="B14" s="2278"/>
      <c r="C14" s="2278"/>
      <c r="D14" s="2278"/>
      <c r="E14" s="2278"/>
      <c r="F14" s="2278"/>
      <c r="G14" s="2278"/>
      <c r="H14" s="2278"/>
      <c r="I14" s="2278"/>
      <c r="J14" s="2278"/>
      <c r="K14" s="2278"/>
      <c r="L14" s="2278"/>
      <c r="M14" s="2278"/>
      <c r="N14" s="2278"/>
      <c r="O14" s="2278"/>
      <c r="P14" s="2278"/>
      <c r="Q14" s="2278"/>
    </row>
    <row r="15" spans="1:17" ht="9" customHeight="1" thickBot="1">
      <c r="A15" s="2003" t="s">
        <v>1194</v>
      </c>
      <c r="B15" s="2007">
        <v>31.6646</v>
      </c>
      <c r="C15" s="2007">
        <v>29.510400000000001</v>
      </c>
      <c r="D15" s="2007">
        <v>30.204899999999999</v>
      </c>
      <c r="E15" s="2007">
        <v>32.386400000000002</v>
      </c>
      <c r="F15" s="2279">
        <v>33.222299999999997</v>
      </c>
      <c r="G15" s="2279"/>
      <c r="H15" s="2007">
        <v>27.742899999999999</v>
      </c>
      <c r="I15" s="2007">
        <v>32.228900000000003</v>
      </c>
      <c r="J15" s="2007">
        <v>30.487500000000001</v>
      </c>
      <c r="K15" s="2279">
        <v>27.470300000000002</v>
      </c>
      <c r="L15" s="2279"/>
      <c r="M15" s="2007">
        <v>31.671099999999999</v>
      </c>
      <c r="N15" s="2007">
        <v>32.1218</v>
      </c>
      <c r="O15" s="2007">
        <v>29.4421</v>
      </c>
      <c r="P15" s="2277">
        <v>368.15320000000003</v>
      </c>
      <c r="Q15" s="2277"/>
    </row>
    <row r="16" spans="1:17" ht="9" customHeight="1" thickBot="1">
      <c r="B16" s="2007">
        <v>32.318199999999997</v>
      </c>
      <c r="C16" s="2007">
        <v>29.881900000000002</v>
      </c>
      <c r="D16" s="2007">
        <v>33.581600000000002</v>
      </c>
      <c r="E16" s="2007">
        <v>31.339099999999998</v>
      </c>
      <c r="F16" s="2279">
        <v>30.603999999999999</v>
      </c>
      <c r="G16" s="2279"/>
      <c r="H16" s="2007">
        <v>23.2639</v>
      </c>
      <c r="I16" s="2007">
        <v>27.2974</v>
      </c>
      <c r="J16" s="2007">
        <v>24.7072</v>
      </c>
      <c r="K16" s="2279">
        <v>31.5215</v>
      </c>
      <c r="L16" s="2279"/>
      <c r="M16" s="2007">
        <v>30.2759</v>
      </c>
      <c r="N16" s="2007">
        <v>29.767700000000001</v>
      </c>
      <c r="O16" s="2007">
        <v>31.292899999999999</v>
      </c>
      <c r="P16" s="2277">
        <v>355.85129999999998</v>
      </c>
      <c r="Q16" s="2277"/>
    </row>
    <row r="17" spans="1:17" ht="10.5" customHeight="1" thickBot="1">
      <c r="B17" s="2007">
        <v>21.1266</v>
      </c>
      <c r="C17" s="2007">
        <v>19.994700000000002</v>
      </c>
      <c r="D17" s="2007">
        <v>17.853999999999999</v>
      </c>
      <c r="E17" s="2007">
        <v>20.834599999999998</v>
      </c>
      <c r="F17" s="2279">
        <v>22.398800000000001</v>
      </c>
      <c r="G17" s="2279"/>
      <c r="H17" s="2007">
        <v>17.3566</v>
      </c>
      <c r="I17" s="2007">
        <v>20.5411</v>
      </c>
      <c r="J17" s="2007">
        <v>19.4437</v>
      </c>
      <c r="K17" s="2279">
        <v>16.867100000000001</v>
      </c>
      <c r="L17" s="2279"/>
      <c r="M17" s="2007">
        <v>19.703700000000001</v>
      </c>
      <c r="N17" s="2007">
        <v>19.852</v>
      </c>
      <c r="O17" s="2007">
        <v>17.911999999999999</v>
      </c>
      <c r="P17" s="2277">
        <v>233.88489999999999</v>
      </c>
      <c r="Q17" s="2277"/>
    </row>
    <row r="18" spans="1:17" ht="9" customHeight="1" thickBot="1">
      <c r="A18" s="2003" t="s">
        <v>1457</v>
      </c>
      <c r="B18" s="2007">
        <v>19.291899999999998</v>
      </c>
      <c r="C18" s="2007">
        <v>18.311900000000001</v>
      </c>
      <c r="D18" s="2007">
        <v>23.523499999999999</v>
      </c>
      <c r="E18" s="2007">
        <v>20.846699999999998</v>
      </c>
      <c r="F18" s="2279">
        <v>19.486599999999999</v>
      </c>
      <c r="G18" s="2279"/>
      <c r="H18" s="2007">
        <v>14.4437</v>
      </c>
      <c r="I18" s="2007">
        <v>19.456199999999999</v>
      </c>
      <c r="J18" s="2007">
        <v>17.7212</v>
      </c>
      <c r="K18" s="2279">
        <v>18.005099999999999</v>
      </c>
      <c r="L18" s="2279"/>
      <c r="M18" s="2007">
        <v>17.420300000000001</v>
      </c>
      <c r="N18" s="2007">
        <v>17.815999999999999</v>
      </c>
      <c r="O18" s="2007">
        <v>17.519400000000001</v>
      </c>
      <c r="P18" s="2277">
        <v>223.8425</v>
      </c>
      <c r="Q18" s="2277"/>
    </row>
    <row r="19" spans="1:17" ht="11.25" customHeight="1">
      <c r="A19" s="2278" t="s">
        <v>1474</v>
      </c>
      <c r="B19" s="2278"/>
      <c r="C19" s="2278"/>
      <c r="D19" s="2278"/>
      <c r="E19" s="2278"/>
      <c r="F19" s="2278"/>
      <c r="G19" s="2278"/>
      <c r="H19" s="2278"/>
      <c r="I19" s="2278"/>
      <c r="J19" s="2278"/>
      <c r="K19" s="2278"/>
      <c r="L19" s="2278"/>
      <c r="M19" s="2278"/>
      <c r="N19" s="2278"/>
      <c r="O19" s="2278"/>
      <c r="P19" s="2278"/>
      <c r="Q19" s="2278"/>
    </row>
    <row r="20" spans="1:17" ht="9" customHeight="1" thickBot="1">
      <c r="A20" s="2003" t="s">
        <v>1194</v>
      </c>
      <c r="B20" s="2007">
        <v>116.60680000000001</v>
      </c>
      <c r="C20" s="2007">
        <v>122.4666</v>
      </c>
      <c r="D20" s="2007">
        <v>114.07</v>
      </c>
      <c r="E20" s="2007">
        <v>118.97539999999999</v>
      </c>
      <c r="F20" s="2279">
        <v>117.4104</v>
      </c>
      <c r="G20" s="2279"/>
      <c r="H20" s="2007">
        <v>107.68380000000001</v>
      </c>
      <c r="I20" s="2007">
        <v>125.3839</v>
      </c>
      <c r="J20" s="2007">
        <v>113.3038</v>
      </c>
      <c r="K20" s="2279">
        <v>119.5239</v>
      </c>
      <c r="L20" s="2279"/>
      <c r="M20" s="2007">
        <v>125.0869</v>
      </c>
      <c r="N20" s="2007">
        <v>125.09829999999999</v>
      </c>
      <c r="O20" s="2007">
        <v>118.92870000000001</v>
      </c>
      <c r="P20" s="2277">
        <v>1424.5385000000001</v>
      </c>
      <c r="Q20" s="2277"/>
    </row>
    <row r="21" spans="1:17" ht="9" customHeight="1" thickBot="1">
      <c r="B21" s="2007">
        <v>126.15219999999999</v>
      </c>
      <c r="C21" s="2007">
        <v>123.1699</v>
      </c>
      <c r="D21" s="2007">
        <v>116.3194</v>
      </c>
      <c r="E21" s="2007">
        <v>121.0359</v>
      </c>
      <c r="F21" s="2279">
        <v>104.208</v>
      </c>
      <c r="G21" s="2279"/>
      <c r="H21" s="2007">
        <v>104.9148</v>
      </c>
      <c r="I21" s="2007">
        <v>119.3048</v>
      </c>
      <c r="J21" s="2007">
        <v>111.34269999999999</v>
      </c>
      <c r="K21" s="2279">
        <v>118.7315</v>
      </c>
      <c r="L21" s="2279"/>
      <c r="M21" s="2007">
        <v>121.42</v>
      </c>
      <c r="N21" s="2007">
        <v>119.56789999999999</v>
      </c>
      <c r="O21" s="2007">
        <v>124.1789</v>
      </c>
      <c r="P21" s="2277">
        <v>1410.346</v>
      </c>
      <c r="Q21" s="2277"/>
    </row>
    <row r="22" spans="1:17" ht="10.5" customHeight="1" thickBot="1">
      <c r="A22" s="2003" t="s">
        <v>1457</v>
      </c>
      <c r="B22" s="2007">
        <v>100.869</v>
      </c>
      <c r="C22" s="2007">
        <v>105.37090000000001</v>
      </c>
      <c r="D22" s="2007">
        <v>96.530900000000003</v>
      </c>
      <c r="E22" s="2007">
        <v>102.27249999999999</v>
      </c>
      <c r="F22" s="2279">
        <v>99.733099999999993</v>
      </c>
      <c r="G22" s="2279"/>
      <c r="H22" s="2007">
        <v>91.128200000000007</v>
      </c>
      <c r="I22" s="2007">
        <v>109.1277</v>
      </c>
      <c r="J22" s="2007">
        <v>96.484399999999994</v>
      </c>
      <c r="K22" s="2279">
        <v>102.1926</v>
      </c>
      <c r="L22" s="2279"/>
      <c r="M22" s="2007">
        <v>106.48139999999999</v>
      </c>
      <c r="N22" s="2007">
        <v>107.13720000000001</v>
      </c>
      <c r="O22" s="2007">
        <v>101.16889999999999</v>
      </c>
      <c r="P22" s="2277">
        <v>1218.4967999999999</v>
      </c>
      <c r="Q22" s="2277"/>
    </row>
    <row r="23" spans="1:17" ht="9" customHeight="1" thickBot="1">
      <c r="B23" s="2007">
        <v>107.66160000000001</v>
      </c>
      <c r="C23" s="2007">
        <v>104.9568</v>
      </c>
      <c r="D23" s="2007">
        <v>98.972200000000001</v>
      </c>
      <c r="E23" s="2007">
        <v>103.3429</v>
      </c>
      <c r="F23" s="2279">
        <v>88.534700000000001</v>
      </c>
      <c r="G23" s="2279"/>
      <c r="H23" s="2007">
        <v>89.395200000000003</v>
      </c>
      <c r="I23" s="2007">
        <v>104.3105</v>
      </c>
      <c r="J23" s="2007">
        <v>97.037800000000004</v>
      </c>
      <c r="K23" s="2279">
        <v>103.52330000000001</v>
      </c>
      <c r="L23" s="2279"/>
      <c r="M23" s="2007">
        <v>104.07550000000001</v>
      </c>
      <c r="N23" s="2007">
        <v>102.3266</v>
      </c>
      <c r="O23" s="2007">
        <v>105.81489999999999</v>
      </c>
      <c r="P23" s="2277">
        <v>1209.952</v>
      </c>
      <c r="Q23" s="2277"/>
    </row>
    <row r="24" spans="1:17" ht="11.25" customHeight="1">
      <c r="A24" s="2278" t="s">
        <v>1475</v>
      </c>
      <c r="B24" s="2278"/>
      <c r="C24" s="2278"/>
      <c r="D24" s="2278"/>
      <c r="E24" s="2278"/>
      <c r="F24" s="2278"/>
      <c r="G24" s="2278"/>
      <c r="H24" s="2278"/>
      <c r="I24" s="2278"/>
      <c r="J24" s="2278"/>
      <c r="K24" s="2278"/>
      <c r="L24" s="2278"/>
      <c r="M24" s="2278"/>
      <c r="N24" s="2278"/>
      <c r="O24" s="2278"/>
      <c r="P24" s="2278"/>
      <c r="Q24" s="2278"/>
    </row>
    <row r="25" spans="1:17" ht="9" customHeight="1" thickBot="1">
      <c r="A25" s="2003" t="s">
        <v>1194</v>
      </c>
      <c r="B25" s="2007">
        <v>179.02642900000001</v>
      </c>
      <c r="C25" s="2007">
        <v>195.544983</v>
      </c>
      <c r="D25" s="2007">
        <v>190.77184199999999</v>
      </c>
      <c r="E25" s="2007">
        <v>195.61388500000001</v>
      </c>
      <c r="F25" s="2279">
        <v>206.19794300000001</v>
      </c>
      <c r="G25" s="2279"/>
      <c r="H25" s="2007">
        <v>172.734758</v>
      </c>
      <c r="I25" s="2007">
        <v>187.351797</v>
      </c>
      <c r="J25" s="2007">
        <v>194.275655</v>
      </c>
      <c r="K25" s="2279">
        <v>184.114597</v>
      </c>
      <c r="L25" s="2279"/>
      <c r="M25" s="2007">
        <v>186.066845</v>
      </c>
      <c r="N25" s="2007">
        <v>180.19985299999999</v>
      </c>
      <c r="O25" s="2007">
        <v>171.21798200000001</v>
      </c>
      <c r="P25" s="2277">
        <v>2243.1165689999998</v>
      </c>
      <c r="Q25" s="2277"/>
    </row>
    <row r="26" spans="1:17" ht="9" customHeight="1" thickBot="1">
      <c r="B26" s="2007">
        <v>187.973434</v>
      </c>
      <c r="C26" s="2007">
        <v>179.89446799999999</v>
      </c>
      <c r="D26" s="2007">
        <v>190.718581</v>
      </c>
      <c r="E26" s="2007">
        <v>202.55463800000001</v>
      </c>
      <c r="F26" s="2279">
        <v>200.55673999999999</v>
      </c>
      <c r="G26" s="2279"/>
      <c r="H26" s="2007">
        <v>178.368931</v>
      </c>
      <c r="I26" s="2007">
        <v>190.69668799999999</v>
      </c>
      <c r="J26" s="2007">
        <v>191.59672699999999</v>
      </c>
      <c r="K26" s="2279">
        <v>206.89592099999999</v>
      </c>
      <c r="L26" s="2279"/>
      <c r="M26" s="2007">
        <v>187.428732</v>
      </c>
      <c r="N26" s="2007">
        <v>184.18295499999999</v>
      </c>
      <c r="O26" s="2007">
        <v>180.67578800000001</v>
      </c>
      <c r="P26" s="2277">
        <v>2281.5436030000001</v>
      </c>
      <c r="Q26" s="2277"/>
    </row>
    <row r="27" spans="1:17" ht="10.5" customHeight="1" thickBot="1">
      <c r="A27" s="2003" t="s">
        <v>1457</v>
      </c>
      <c r="B27" s="2007">
        <v>152.49068199999999</v>
      </c>
      <c r="C27" s="2007">
        <v>166.009176</v>
      </c>
      <c r="D27" s="2007">
        <v>161.16654600000001</v>
      </c>
      <c r="E27" s="2007">
        <v>168.05740499999999</v>
      </c>
      <c r="F27" s="2279">
        <v>174.97724400000001</v>
      </c>
      <c r="G27" s="2279"/>
      <c r="H27" s="2007">
        <v>147.47878800000001</v>
      </c>
      <c r="I27" s="2007">
        <v>156.23996299999999</v>
      </c>
      <c r="J27" s="2007">
        <v>161.88418300000001</v>
      </c>
      <c r="K27" s="2279">
        <v>149.49722299999999</v>
      </c>
      <c r="L27" s="2279"/>
      <c r="M27" s="2007">
        <v>151.103545</v>
      </c>
      <c r="N27" s="2007">
        <v>148.437207</v>
      </c>
      <c r="O27" s="2007">
        <v>141.85087899999999</v>
      </c>
      <c r="P27" s="2277">
        <v>1879.192841</v>
      </c>
      <c r="Q27" s="2277"/>
    </row>
    <row r="28" spans="1:17" ht="9" customHeight="1" thickBot="1">
      <c r="B28" s="2007">
        <v>152.99006700000001</v>
      </c>
      <c r="C28" s="2007">
        <v>147.66172299999999</v>
      </c>
      <c r="D28" s="2007">
        <v>158.80906999999999</v>
      </c>
      <c r="E28" s="2007">
        <v>165.806409</v>
      </c>
      <c r="F28" s="2279">
        <v>162.61971399999999</v>
      </c>
      <c r="G28" s="2279"/>
      <c r="H28" s="2007">
        <v>148.924834</v>
      </c>
      <c r="I28" s="2007">
        <v>168.618088</v>
      </c>
      <c r="J28" s="2007">
        <v>166.63503499999999</v>
      </c>
      <c r="K28" s="2279">
        <v>183.38786099999999</v>
      </c>
      <c r="L28" s="2279"/>
      <c r="M28" s="2007">
        <v>162.87263200000001</v>
      </c>
      <c r="N28" s="2007">
        <v>155.67366100000001</v>
      </c>
      <c r="O28" s="2007">
        <v>150.587074</v>
      </c>
      <c r="P28" s="2277">
        <v>1924.586168</v>
      </c>
      <c r="Q28" s="2277"/>
    </row>
    <row r="29" spans="1:17" ht="11.25" customHeight="1">
      <c r="A29" s="2278" t="s">
        <v>1476</v>
      </c>
      <c r="B29" s="2278"/>
      <c r="C29" s="2278"/>
      <c r="D29" s="2278"/>
      <c r="E29" s="2278"/>
      <c r="F29" s="2278"/>
      <c r="G29" s="2278"/>
      <c r="H29" s="2278"/>
      <c r="I29" s="2278"/>
      <c r="J29" s="2278"/>
      <c r="K29" s="2278"/>
      <c r="L29" s="2278"/>
      <c r="M29" s="2278"/>
      <c r="N29" s="2278"/>
      <c r="O29" s="2278"/>
      <c r="P29" s="2278"/>
      <c r="Q29" s="2278"/>
    </row>
    <row r="30" spans="1:17" ht="9" customHeight="1" thickBot="1">
      <c r="A30" s="2003" t="s">
        <v>1194</v>
      </c>
      <c r="B30" s="2007">
        <v>37.296199999999999</v>
      </c>
      <c r="C30" s="2007">
        <v>46.303800000000003</v>
      </c>
      <c r="D30" s="2007">
        <v>49.352499999999999</v>
      </c>
      <c r="E30" s="2007">
        <v>35.603499999999997</v>
      </c>
      <c r="F30" s="2279">
        <v>61.349600000000002</v>
      </c>
      <c r="G30" s="2279"/>
      <c r="H30" s="2007">
        <v>53.227699999999999</v>
      </c>
      <c r="I30" s="2007">
        <v>41.399099999999997</v>
      </c>
      <c r="J30" s="2007">
        <v>40.3902</v>
      </c>
      <c r="K30" s="2279">
        <v>32.049999999999997</v>
      </c>
      <c r="L30" s="2279"/>
      <c r="M30" s="2007">
        <v>30.157800000000002</v>
      </c>
      <c r="N30" s="2007">
        <v>30.0808</v>
      </c>
      <c r="O30" s="2007">
        <v>39.275500000000001</v>
      </c>
      <c r="P30" s="2277">
        <v>496.48669999999998</v>
      </c>
      <c r="Q30" s="2277"/>
    </row>
    <row r="31" spans="1:17" ht="9" customHeight="1" thickBot="1">
      <c r="B31" s="2007">
        <v>45.852699999999999</v>
      </c>
      <c r="C31" s="2007">
        <v>49.971699999999998</v>
      </c>
      <c r="D31" s="2007">
        <v>42.203000000000003</v>
      </c>
      <c r="E31" s="2007">
        <v>39.421799999999998</v>
      </c>
      <c r="F31" s="2279">
        <v>38.755299999999998</v>
      </c>
      <c r="G31" s="2279"/>
      <c r="H31" s="2007">
        <v>43.831800000000001</v>
      </c>
      <c r="I31" s="2007">
        <v>37.149099999999997</v>
      </c>
      <c r="J31" s="2007">
        <v>42.793100000000003</v>
      </c>
      <c r="K31" s="2279">
        <v>52.442900000000002</v>
      </c>
      <c r="L31" s="2279"/>
      <c r="M31" s="2007">
        <v>36.858199999999997</v>
      </c>
      <c r="N31" s="2007">
        <v>33.979100000000003</v>
      </c>
      <c r="O31" s="2007">
        <v>35.959000000000003</v>
      </c>
      <c r="P31" s="2277">
        <v>499.21769999999998</v>
      </c>
      <c r="Q31" s="2277"/>
    </row>
    <row r="32" spans="1:17" ht="10.5" customHeight="1" thickBot="1">
      <c r="A32" s="2003" t="s">
        <v>1457</v>
      </c>
      <c r="B32" s="2007">
        <v>32.634099999999997</v>
      </c>
      <c r="C32" s="2007">
        <v>35.650500000000001</v>
      </c>
      <c r="D32" s="2007">
        <v>30.314399999999999</v>
      </c>
      <c r="E32" s="2007">
        <v>30.736999999999998</v>
      </c>
      <c r="F32" s="2279">
        <v>55.126800000000003</v>
      </c>
      <c r="G32" s="2279"/>
      <c r="H32" s="2007">
        <v>46.433</v>
      </c>
      <c r="I32" s="2007">
        <v>36.824300000000001</v>
      </c>
      <c r="J32" s="2007">
        <v>33.2502</v>
      </c>
      <c r="K32" s="2279">
        <v>27.385300000000001</v>
      </c>
      <c r="L32" s="2279"/>
      <c r="M32" s="2007">
        <v>25.557300000000001</v>
      </c>
      <c r="N32" s="2007">
        <v>24.178999999999998</v>
      </c>
      <c r="O32" s="2007">
        <v>32.9754</v>
      </c>
      <c r="P32" s="2277">
        <v>411.06729999999999</v>
      </c>
      <c r="Q32" s="2277"/>
    </row>
    <row r="33" spans="1:17" ht="9" customHeight="1" thickBot="1">
      <c r="B33" s="2007">
        <v>39.080500000000001</v>
      </c>
      <c r="C33" s="2007">
        <v>42.899099999999997</v>
      </c>
      <c r="D33" s="2007">
        <v>37.130499999999998</v>
      </c>
      <c r="E33" s="2007">
        <v>34.168599999999998</v>
      </c>
      <c r="F33" s="2279">
        <v>35.061500000000002</v>
      </c>
      <c r="G33" s="2279"/>
      <c r="H33" s="2007">
        <v>38.915900000000001</v>
      </c>
      <c r="I33" s="2007">
        <v>32.296399999999998</v>
      </c>
      <c r="J33" s="2007">
        <v>34.994</v>
      </c>
      <c r="K33" s="2279">
        <v>40.061100000000003</v>
      </c>
      <c r="L33" s="2279"/>
      <c r="M33" s="2007">
        <v>31.005400000000002</v>
      </c>
      <c r="N33" s="2007">
        <v>29.616700000000002</v>
      </c>
      <c r="O33" s="2007">
        <v>29.978200000000001</v>
      </c>
      <c r="P33" s="2277">
        <v>425.2079</v>
      </c>
      <c r="Q33" s="2277"/>
    </row>
    <row r="34" spans="1:17" ht="11.25" customHeight="1">
      <c r="A34" s="2278" t="s">
        <v>1477</v>
      </c>
      <c r="B34" s="2278"/>
      <c r="C34" s="2278"/>
      <c r="D34" s="2278"/>
      <c r="E34" s="2278"/>
      <c r="F34" s="2278"/>
      <c r="G34" s="2278"/>
      <c r="H34" s="2278"/>
      <c r="I34" s="2278"/>
      <c r="J34" s="2278"/>
      <c r="K34" s="2278"/>
      <c r="L34" s="2278"/>
      <c r="M34" s="2278"/>
      <c r="N34" s="2278"/>
      <c r="O34" s="2278"/>
      <c r="P34" s="2278"/>
      <c r="Q34" s="2278"/>
    </row>
    <row r="35" spans="1:17" ht="9" customHeight="1" thickBot="1">
      <c r="A35" s="2003" t="s">
        <v>1194</v>
      </c>
      <c r="B35" s="2007">
        <v>1470.63923</v>
      </c>
      <c r="C35" s="2007">
        <v>1445.0405900000001</v>
      </c>
      <c r="D35" s="2007">
        <v>1192.76632</v>
      </c>
      <c r="E35" s="2007">
        <v>1108.9923899999999</v>
      </c>
      <c r="F35" s="2279">
        <v>1071.55591</v>
      </c>
      <c r="G35" s="2279"/>
      <c r="H35" s="2007">
        <v>985.71658000000002</v>
      </c>
      <c r="I35" s="2007">
        <v>1117.80349</v>
      </c>
      <c r="J35" s="2007">
        <v>1147.62321</v>
      </c>
      <c r="K35" s="2279">
        <v>1292.2651599999999</v>
      </c>
      <c r="L35" s="2279"/>
      <c r="M35" s="2007">
        <v>1505.5599</v>
      </c>
      <c r="N35" s="2007">
        <v>1475.5470399999999</v>
      </c>
      <c r="O35" s="2007">
        <v>1809.95081</v>
      </c>
      <c r="P35" s="2277">
        <v>15623.46063</v>
      </c>
      <c r="Q35" s="2277"/>
    </row>
    <row r="36" spans="1:17" ht="9" customHeight="1" thickBot="1">
      <c r="B36" s="2007">
        <v>1573.32223</v>
      </c>
      <c r="C36" s="2007">
        <v>1397.8715</v>
      </c>
      <c r="D36" s="2007">
        <v>1246.4902</v>
      </c>
      <c r="E36" s="2007">
        <v>1122.2808299999999</v>
      </c>
      <c r="F36" s="2279">
        <v>1057.25891</v>
      </c>
      <c r="G36" s="2279"/>
      <c r="H36" s="2007">
        <v>896.40461000000005</v>
      </c>
      <c r="I36" s="2007">
        <v>984.06674999999996</v>
      </c>
      <c r="J36" s="2007">
        <v>1016.12928</v>
      </c>
      <c r="K36" s="2279">
        <v>1189.7647999999999</v>
      </c>
      <c r="L36" s="2279"/>
      <c r="M36" s="2007">
        <v>1273.0509300000001</v>
      </c>
      <c r="N36" s="2007">
        <v>1577.0169800000001</v>
      </c>
      <c r="O36" s="2007">
        <v>1513.2865200000001</v>
      </c>
      <c r="P36" s="2277">
        <v>14846.94354</v>
      </c>
      <c r="Q36" s="2277"/>
    </row>
    <row r="37" spans="1:17" ht="10.5" customHeight="1" thickBot="1">
      <c r="A37" s="2003" t="s">
        <v>1457</v>
      </c>
      <c r="B37" s="2007">
        <v>901.41404</v>
      </c>
      <c r="C37" s="2007">
        <v>830.74222999999995</v>
      </c>
      <c r="D37" s="2007">
        <v>647.29061000000002</v>
      </c>
      <c r="E37" s="2007">
        <v>584.76665000000003</v>
      </c>
      <c r="F37" s="2279">
        <v>589.92902000000004</v>
      </c>
      <c r="G37" s="2279"/>
      <c r="H37" s="2007">
        <v>515.66738999999995</v>
      </c>
      <c r="I37" s="2007">
        <v>596.85720000000003</v>
      </c>
      <c r="J37" s="2007">
        <v>594.0942</v>
      </c>
      <c r="K37" s="2279">
        <v>727.50582999999995</v>
      </c>
      <c r="L37" s="2279"/>
      <c r="M37" s="2007">
        <v>871.59267999999997</v>
      </c>
      <c r="N37" s="2007">
        <v>825.12539000000004</v>
      </c>
      <c r="O37" s="2007">
        <v>1161.4741799999999</v>
      </c>
      <c r="P37" s="2277">
        <v>8846.4594199999992</v>
      </c>
      <c r="Q37" s="2277"/>
    </row>
    <row r="38" spans="1:17" ht="9" customHeight="1" thickBot="1">
      <c r="B38" s="2007">
        <v>900.35272999999995</v>
      </c>
      <c r="C38" s="2007">
        <v>767.66054999999994</v>
      </c>
      <c r="D38" s="2007">
        <v>638.12231999999995</v>
      </c>
      <c r="E38" s="2007">
        <v>531.95986000000005</v>
      </c>
      <c r="F38" s="2279">
        <v>546.72771</v>
      </c>
      <c r="G38" s="2279"/>
      <c r="H38" s="2007">
        <v>473.91883000000001</v>
      </c>
      <c r="I38" s="2007">
        <v>520.89904000000001</v>
      </c>
      <c r="J38" s="2007">
        <v>554.83559000000002</v>
      </c>
      <c r="K38" s="2279">
        <v>672.95147999999995</v>
      </c>
      <c r="L38" s="2279"/>
      <c r="M38" s="2007">
        <v>759.68957999999998</v>
      </c>
      <c r="N38" s="2007">
        <v>1035.5736999999999</v>
      </c>
      <c r="O38" s="2007">
        <v>903.97623999999996</v>
      </c>
      <c r="P38" s="2277">
        <v>8306.6676299999999</v>
      </c>
      <c r="Q38" s="2277"/>
    </row>
    <row r="39" spans="1:17" ht="11.25" customHeight="1">
      <c r="A39" s="2278" t="s">
        <v>1478</v>
      </c>
      <c r="B39" s="2278"/>
      <c r="C39" s="2278"/>
      <c r="D39" s="2278"/>
      <c r="E39" s="2278"/>
      <c r="F39" s="2278"/>
      <c r="G39" s="2278"/>
      <c r="H39" s="2278"/>
      <c r="I39" s="2278"/>
      <c r="J39" s="2278"/>
      <c r="K39" s="2278"/>
      <c r="L39" s="2278"/>
      <c r="M39" s="2278"/>
      <c r="N39" s="2278"/>
      <c r="O39" s="2278"/>
      <c r="P39" s="2278"/>
      <c r="Q39" s="2278"/>
    </row>
    <row r="40" spans="1:17" ht="9" customHeight="1" thickBot="1">
      <c r="A40" s="2003" t="s">
        <v>1194</v>
      </c>
      <c r="B40" s="2007">
        <v>300.32753000000002</v>
      </c>
      <c r="C40" s="2007">
        <v>320.38979999999998</v>
      </c>
      <c r="D40" s="2007">
        <v>293.90798999999998</v>
      </c>
      <c r="E40" s="2007">
        <v>340.36657000000002</v>
      </c>
      <c r="F40" s="2279">
        <v>352.73286000000002</v>
      </c>
      <c r="G40" s="2279"/>
      <c r="H40" s="2007">
        <v>281.60424</v>
      </c>
      <c r="I40" s="2007">
        <v>202.69086999999999</v>
      </c>
      <c r="J40" s="2007">
        <v>285.69868000000002</v>
      </c>
      <c r="K40" s="2279">
        <v>255.18114</v>
      </c>
      <c r="L40" s="2279"/>
      <c r="M40" s="2007">
        <v>312.11806999999999</v>
      </c>
      <c r="N40" s="2007">
        <v>292.08481999999998</v>
      </c>
      <c r="O40" s="2007">
        <v>261.29820000000001</v>
      </c>
      <c r="P40" s="2277">
        <v>3498.4007700000002</v>
      </c>
      <c r="Q40" s="2277"/>
    </row>
    <row r="41" spans="1:17" ht="9" customHeight="1" thickBot="1">
      <c r="B41" s="2007">
        <v>295.00162</v>
      </c>
      <c r="C41" s="2007">
        <v>294.78093999999999</v>
      </c>
      <c r="D41" s="2007">
        <v>265.83354000000003</v>
      </c>
      <c r="E41" s="2007">
        <v>305.57871</v>
      </c>
      <c r="F41" s="2279">
        <v>326.88461000000001</v>
      </c>
      <c r="G41" s="2279"/>
      <c r="H41" s="2007">
        <v>247.53909999999999</v>
      </c>
      <c r="I41" s="2007">
        <v>232.99818999999999</v>
      </c>
      <c r="J41" s="2007">
        <v>228.49848</v>
      </c>
      <c r="K41" s="2279">
        <v>237.46527</v>
      </c>
      <c r="L41" s="2279"/>
      <c r="M41" s="2007">
        <v>276.32157000000001</v>
      </c>
      <c r="N41" s="2007">
        <v>275.71449000000001</v>
      </c>
      <c r="O41" s="2007">
        <v>271.42646999999999</v>
      </c>
      <c r="P41" s="2277">
        <v>3258.0429899999999</v>
      </c>
      <c r="Q41" s="2277"/>
    </row>
    <row r="42" spans="1:17" ht="10.5" customHeight="1" thickBot="1">
      <c r="A42" s="2003" t="s">
        <v>1457</v>
      </c>
      <c r="B42" s="2007">
        <v>208.37566000000001</v>
      </c>
      <c r="C42" s="2007">
        <v>231.15907999999999</v>
      </c>
      <c r="D42" s="2007">
        <v>208.55248</v>
      </c>
      <c r="E42" s="2007">
        <v>254.37609</v>
      </c>
      <c r="F42" s="2279">
        <v>264.77800999999999</v>
      </c>
      <c r="G42" s="2279"/>
      <c r="H42" s="2007">
        <v>219.78908000000001</v>
      </c>
      <c r="I42" s="2007">
        <v>126.91661000000001</v>
      </c>
      <c r="J42" s="2007">
        <v>212.05037999999999</v>
      </c>
      <c r="K42" s="2279">
        <v>177.91031000000001</v>
      </c>
      <c r="L42" s="2279"/>
      <c r="M42" s="2007">
        <v>214.93055000000001</v>
      </c>
      <c r="N42" s="2007">
        <v>211.53475</v>
      </c>
      <c r="O42" s="2007">
        <v>184.28521000000001</v>
      </c>
      <c r="P42" s="2277">
        <v>2514.6582100000001</v>
      </c>
      <c r="Q42" s="2277"/>
    </row>
    <row r="43" spans="1:17" ht="9" customHeight="1" thickBot="1">
      <c r="B43" s="2007">
        <v>195.23652999999999</v>
      </c>
      <c r="C43" s="2007">
        <v>206.83096</v>
      </c>
      <c r="D43" s="2007">
        <v>166.48479</v>
      </c>
      <c r="E43" s="2007">
        <v>192.80179000000001</v>
      </c>
      <c r="F43" s="2279">
        <v>230.70599000000001</v>
      </c>
      <c r="G43" s="2279"/>
      <c r="H43" s="2007">
        <v>178.20774</v>
      </c>
      <c r="I43" s="2007">
        <v>157.14851999999999</v>
      </c>
      <c r="J43" s="2007">
        <v>152.67686</v>
      </c>
      <c r="K43" s="2279">
        <v>162.96659</v>
      </c>
      <c r="L43" s="2279"/>
      <c r="M43" s="2007">
        <v>188.99200999999999</v>
      </c>
      <c r="N43" s="2007">
        <v>183.42597000000001</v>
      </c>
      <c r="O43" s="2007">
        <v>175.38412</v>
      </c>
      <c r="P43" s="2277">
        <v>2190.8618700000002</v>
      </c>
      <c r="Q43" s="2277"/>
    </row>
    <row r="44" spans="1:17" ht="11.25" customHeight="1">
      <c r="A44" s="2278" t="s">
        <v>1479</v>
      </c>
      <c r="B44" s="2278"/>
      <c r="C44" s="2278"/>
      <c r="D44" s="2278"/>
      <c r="E44" s="2278"/>
      <c r="F44" s="2278"/>
      <c r="G44" s="2278"/>
      <c r="H44" s="2278"/>
      <c r="I44" s="2278"/>
      <c r="J44" s="2278"/>
      <c r="K44" s="2278"/>
      <c r="L44" s="2278"/>
      <c r="M44" s="2278"/>
      <c r="N44" s="2278"/>
      <c r="O44" s="2278"/>
      <c r="P44" s="2278"/>
      <c r="Q44" s="2278"/>
    </row>
    <row r="45" spans="1:17" ht="9" customHeight="1" thickBot="1">
      <c r="A45" s="2003" t="s">
        <v>1194</v>
      </c>
      <c r="B45" s="2007">
        <v>347.39460000000003</v>
      </c>
      <c r="C45" s="2007">
        <v>399.31599999999997</v>
      </c>
      <c r="D45" s="2007">
        <v>350.84379999999999</v>
      </c>
      <c r="E45" s="2007">
        <v>361.8399</v>
      </c>
      <c r="F45" s="2279">
        <v>371.84899999999999</v>
      </c>
      <c r="G45" s="2279"/>
      <c r="H45" s="2007">
        <v>347.2371</v>
      </c>
      <c r="I45" s="2007">
        <v>514.51289999999995</v>
      </c>
      <c r="J45" s="2007">
        <v>516.19479999999999</v>
      </c>
      <c r="K45" s="2279">
        <v>362.02120000000002</v>
      </c>
      <c r="L45" s="2279"/>
      <c r="M45" s="2007">
        <v>527.14679999999998</v>
      </c>
      <c r="N45" s="2007">
        <v>507.64389999999997</v>
      </c>
      <c r="O45" s="2007">
        <v>299.34710000000001</v>
      </c>
      <c r="P45" s="2277">
        <v>4905.3471</v>
      </c>
      <c r="Q45" s="2277"/>
    </row>
    <row r="46" spans="1:17" ht="9" customHeight="1" thickBot="1">
      <c r="B46" s="2007">
        <v>351.59469999999999</v>
      </c>
      <c r="C46" s="2007">
        <v>372.76510000000002</v>
      </c>
      <c r="D46" s="2007">
        <v>445.40159999999997</v>
      </c>
      <c r="E46" s="2007">
        <v>426.95429999999999</v>
      </c>
      <c r="F46" s="2279">
        <v>375.20190000000002</v>
      </c>
      <c r="G46" s="2279"/>
      <c r="H46" s="2007">
        <v>360.65730000000002</v>
      </c>
      <c r="I46" s="2007">
        <v>372.85059999999999</v>
      </c>
      <c r="J46" s="2007">
        <v>324.90820000000002</v>
      </c>
      <c r="K46" s="2279">
        <v>399.63330000000002</v>
      </c>
      <c r="L46" s="2279"/>
      <c r="M46" s="2007">
        <v>374.12020000000001</v>
      </c>
      <c r="N46" s="2007">
        <v>332.35469999999998</v>
      </c>
      <c r="O46" s="2007">
        <v>294.43299999999999</v>
      </c>
      <c r="P46" s="2277">
        <v>4430.8748999999998</v>
      </c>
      <c r="Q46" s="2277"/>
    </row>
    <row r="47" spans="1:17" ht="10.5" customHeight="1" thickBot="1">
      <c r="A47" s="2003" t="s">
        <v>1457</v>
      </c>
      <c r="B47" s="2007">
        <v>299.02170000000001</v>
      </c>
      <c r="C47" s="2007">
        <v>324.05810000000002</v>
      </c>
      <c r="D47" s="2007">
        <v>312.52480000000003</v>
      </c>
      <c r="E47" s="2007">
        <v>297.0018</v>
      </c>
      <c r="F47" s="2279">
        <v>320.1687</v>
      </c>
      <c r="G47" s="2279"/>
      <c r="H47" s="2007">
        <v>289.55810000000002</v>
      </c>
      <c r="I47" s="2007">
        <v>448.7276</v>
      </c>
      <c r="J47" s="2007">
        <v>450.185</v>
      </c>
      <c r="K47" s="2279">
        <v>299.49369999999999</v>
      </c>
      <c r="L47" s="2279"/>
      <c r="M47" s="2007">
        <v>470.48099999999999</v>
      </c>
      <c r="N47" s="2007">
        <v>439.89609999999999</v>
      </c>
      <c r="O47" s="2007">
        <v>239.06700000000001</v>
      </c>
      <c r="P47" s="2277">
        <v>4190.1836000000003</v>
      </c>
      <c r="Q47" s="2277"/>
    </row>
    <row r="48" spans="1:17" ht="9" customHeight="1" thickBot="1">
      <c r="B48" s="2007">
        <v>298.34030000000001</v>
      </c>
      <c r="C48" s="2007">
        <v>321.68740000000003</v>
      </c>
      <c r="D48" s="2007">
        <v>396.35610000000003</v>
      </c>
      <c r="E48" s="2007">
        <v>358.83760000000001</v>
      </c>
      <c r="F48" s="2279">
        <v>323.38209999999998</v>
      </c>
      <c r="G48" s="2279"/>
      <c r="H48" s="2007">
        <v>293.95929999999998</v>
      </c>
      <c r="I48" s="2007">
        <v>333.09559999999999</v>
      </c>
      <c r="J48" s="2007">
        <v>271.62110000000001</v>
      </c>
      <c r="K48" s="2279">
        <v>341.43400000000003</v>
      </c>
      <c r="L48" s="2279"/>
      <c r="M48" s="2007">
        <v>325.9341</v>
      </c>
      <c r="N48" s="2007">
        <v>291.1927</v>
      </c>
      <c r="O48" s="2007">
        <v>252.13220000000001</v>
      </c>
      <c r="P48" s="2277">
        <v>3807.9724999999999</v>
      </c>
      <c r="Q48" s="2277"/>
    </row>
    <row r="49" spans="1:17" ht="11.25" customHeight="1">
      <c r="A49" s="2280" t="s">
        <v>1480</v>
      </c>
      <c r="B49" s="2280"/>
      <c r="C49" s="2280"/>
      <c r="D49" s="2280"/>
      <c r="E49" s="2280"/>
      <c r="F49" s="2280"/>
      <c r="G49" s="2280"/>
      <c r="H49" s="2280"/>
      <c r="I49" s="2280"/>
      <c r="J49" s="2280"/>
      <c r="K49" s="2280"/>
      <c r="L49" s="2280"/>
      <c r="M49" s="2280"/>
      <c r="N49" s="2280"/>
      <c r="O49" s="2280"/>
      <c r="P49" s="2280"/>
      <c r="Q49" s="2280"/>
    </row>
    <row r="50" spans="1:17" ht="9" customHeight="1" thickBot="1">
      <c r="A50" s="2003" t="s">
        <v>1194</v>
      </c>
      <c r="B50" s="2007">
        <v>303.1189</v>
      </c>
      <c r="C50" s="2007">
        <v>355.30700000000002</v>
      </c>
      <c r="D50" s="2007">
        <v>308.89260000000002</v>
      </c>
      <c r="E50" s="2007">
        <v>318.48270000000002</v>
      </c>
      <c r="F50" s="2279">
        <v>322.3852</v>
      </c>
      <c r="G50" s="2279"/>
      <c r="H50" s="2007">
        <v>306.84249999999997</v>
      </c>
      <c r="I50" s="2007">
        <v>466.53440000000001</v>
      </c>
      <c r="J50" s="2007">
        <v>471.12619999999998</v>
      </c>
      <c r="K50" s="2279">
        <v>322.1585</v>
      </c>
      <c r="L50" s="2279"/>
      <c r="M50" s="2007">
        <v>476.41550000000001</v>
      </c>
      <c r="N50" s="2007">
        <v>465.49650000000003</v>
      </c>
      <c r="O50" s="2007">
        <v>255.82060000000001</v>
      </c>
      <c r="P50" s="2277">
        <v>4372.5806000000002</v>
      </c>
      <c r="Q50" s="2277"/>
    </row>
    <row r="51" spans="1:17" ht="9" customHeight="1" thickBot="1">
      <c r="B51" s="2007">
        <v>309.40960000000001</v>
      </c>
      <c r="C51" s="2007">
        <v>333.226</v>
      </c>
      <c r="D51" s="2007">
        <v>399.58440000000002</v>
      </c>
      <c r="E51" s="2007">
        <v>379.15300000000002</v>
      </c>
      <c r="F51" s="2279">
        <v>332.40730000000002</v>
      </c>
      <c r="G51" s="2279"/>
      <c r="H51" s="2007">
        <v>317.23059999999998</v>
      </c>
      <c r="I51" s="2007">
        <v>328.44139999999999</v>
      </c>
      <c r="J51" s="2007">
        <v>279.75170000000003</v>
      </c>
      <c r="K51" s="2279">
        <v>344.7201</v>
      </c>
      <c r="L51" s="2279"/>
      <c r="M51" s="2007">
        <v>328.76530000000002</v>
      </c>
      <c r="N51" s="2007">
        <v>285.14690000000002</v>
      </c>
      <c r="O51" s="2007">
        <v>250.50890000000001</v>
      </c>
      <c r="P51" s="2277">
        <v>3888.3452000000002</v>
      </c>
      <c r="Q51" s="2277"/>
    </row>
    <row r="52" spans="1:17" ht="10.5" customHeight="1" thickBot="1">
      <c r="A52" s="2003" t="s">
        <v>1457</v>
      </c>
      <c r="B52" s="2007">
        <v>276.12799999999999</v>
      </c>
      <c r="C52" s="2007">
        <v>298.89890000000003</v>
      </c>
      <c r="D52" s="2007">
        <v>291.45319999999998</v>
      </c>
      <c r="E52" s="2007">
        <v>276.31920000000002</v>
      </c>
      <c r="F52" s="2279">
        <v>295.69040000000001</v>
      </c>
      <c r="G52" s="2279"/>
      <c r="H52" s="2007">
        <v>268.0104</v>
      </c>
      <c r="I52" s="2007">
        <v>424.8913</v>
      </c>
      <c r="J52" s="2007">
        <v>427.11849999999998</v>
      </c>
      <c r="K52" s="2279">
        <v>280.315</v>
      </c>
      <c r="L52" s="2279"/>
      <c r="M52" s="2007">
        <v>443.60759999999999</v>
      </c>
      <c r="N52" s="2007">
        <v>418.57260000000002</v>
      </c>
      <c r="O52" s="2007">
        <v>214.5411</v>
      </c>
      <c r="P52" s="2277">
        <v>3915.5462000000002</v>
      </c>
      <c r="Q52" s="2277"/>
    </row>
    <row r="53" spans="1:17" ht="9" customHeight="1" thickBot="1">
      <c r="B53" s="2007">
        <v>275.94159999999999</v>
      </c>
      <c r="C53" s="2007">
        <v>301.67739999999998</v>
      </c>
      <c r="D53" s="2007">
        <v>373.12520000000001</v>
      </c>
      <c r="E53" s="2007">
        <v>333.27730000000003</v>
      </c>
      <c r="F53" s="2279">
        <v>300.27890000000002</v>
      </c>
      <c r="G53" s="2279"/>
      <c r="H53" s="2007">
        <v>268.79079999999999</v>
      </c>
      <c r="I53" s="2007">
        <v>309.64</v>
      </c>
      <c r="J53" s="2007">
        <v>247.27449999999999</v>
      </c>
      <c r="K53" s="2279">
        <v>308.33460000000002</v>
      </c>
      <c r="L53" s="2279"/>
      <c r="M53" s="2007">
        <v>300.98660000000001</v>
      </c>
      <c r="N53" s="2007">
        <v>263.18430000000001</v>
      </c>
      <c r="O53" s="2007">
        <v>230.49870000000001</v>
      </c>
      <c r="P53" s="2277">
        <v>3513.0099</v>
      </c>
      <c r="Q53" s="2277"/>
    </row>
    <row r="54" spans="1:17" ht="11.25" customHeight="1">
      <c r="A54" s="2278" t="s">
        <v>1481</v>
      </c>
      <c r="B54" s="2278"/>
      <c r="C54" s="2278"/>
      <c r="D54" s="2278"/>
      <c r="E54" s="2278"/>
      <c r="F54" s="2278"/>
      <c r="G54" s="2278"/>
      <c r="H54" s="2278"/>
      <c r="I54" s="2278"/>
      <c r="J54" s="2278"/>
      <c r="K54" s="2278"/>
      <c r="L54" s="2278"/>
      <c r="M54" s="2278"/>
      <c r="N54" s="2278"/>
      <c r="O54" s="2278"/>
      <c r="P54" s="2278"/>
      <c r="Q54" s="2278"/>
    </row>
    <row r="55" spans="1:17" ht="9" customHeight="1" thickBot="1">
      <c r="A55" s="2003" t="s">
        <v>1194</v>
      </c>
      <c r="B55" s="2007">
        <v>223.5855</v>
      </c>
      <c r="C55" s="2007">
        <v>262.38679999999999</v>
      </c>
      <c r="D55" s="2007">
        <v>238.2184</v>
      </c>
      <c r="E55" s="2007">
        <v>277.77260000000001</v>
      </c>
      <c r="F55" s="2279">
        <v>268.59469999999999</v>
      </c>
      <c r="G55" s="2279"/>
      <c r="H55" s="2007">
        <v>270.87299999999999</v>
      </c>
      <c r="I55" s="2007">
        <v>325.57619999999997</v>
      </c>
      <c r="J55" s="2007">
        <v>220.7021</v>
      </c>
      <c r="K55" s="2279">
        <v>227.56540000000001</v>
      </c>
      <c r="L55" s="2279"/>
      <c r="M55" s="2007">
        <v>259.71300000000002</v>
      </c>
      <c r="N55" s="2007">
        <v>233.09200000000001</v>
      </c>
      <c r="O55" s="2007">
        <v>218.23230000000001</v>
      </c>
      <c r="P55" s="2277">
        <v>3026.3119999999999</v>
      </c>
      <c r="Q55" s="2277"/>
    </row>
    <row r="56" spans="1:17" ht="9" customHeight="1" thickBot="1">
      <c r="B56" s="2007">
        <v>243.53469999999999</v>
      </c>
      <c r="C56" s="2007">
        <v>244.20179999999999</v>
      </c>
      <c r="D56" s="2007">
        <v>246.6403</v>
      </c>
      <c r="E56" s="2007">
        <v>283.57760000000002</v>
      </c>
      <c r="F56" s="2279">
        <v>325.90129999999999</v>
      </c>
      <c r="G56" s="2279"/>
      <c r="H56" s="2007">
        <v>258.87939999999998</v>
      </c>
      <c r="I56" s="2007">
        <v>272.82069999999999</v>
      </c>
      <c r="J56" s="2007">
        <v>224.99039999999999</v>
      </c>
      <c r="K56" s="2279">
        <v>241.5898</v>
      </c>
      <c r="L56" s="2279"/>
      <c r="M56" s="2007">
        <v>232.06809999999999</v>
      </c>
      <c r="N56" s="2007">
        <v>209.12430000000001</v>
      </c>
      <c r="O56" s="2007">
        <v>196.7045</v>
      </c>
      <c r="P56" s="2277">
        <v>2980.0329000000002</v>
      </c>
      <c r="Q56" s="2277"/>
    </row>
    <row r="57" spans="1:17" ht="10.5" customHeight="1" thickBot="1">
      <c r="A57" s="2003" t="s">
        <v>1457</v>
      </c>
      <c r="B57" s="2007">
        <v>209.4042</v>
      </c>
      <c r="C57" s="2007">
        <v>251.59460000000001</v>
      </c>
      <c r="D57" s="2007">
        <v>224.90440000000001</v>
      </c>
      <c r="E57" s="2007">
        <v>258.16199999999998</v>
      </c>
      <c r="F57" s="2279">
        <v>249.0171</v>
      </c>
      <c r="G57" s="2279"/>
      <c r="H57" s="2007">
        <v>258.47359999999998</v>
      </c>
      <c r="I57" s="2007">
        <v>304.09010000000001</v>
      </c>
      <c r="J57" s="2007">
        <v>203.94810000000001</v>
      </c>
      <c r="K57" s="2279">
        <v>208.97040000000001</v>
      </c>
      <c r="L57" s="2279"/>
      <c r="M57" s="2007">
        <v>236.8905</v>
      </c>
      <c r="N57" s="2007">
        <v>218.7561</v>
      </c>
      <c r="O57" s="2007">
        <v>203.08410000000001</v>
      </c>
      <c r="P57" s="2277">
        <v>2827.2952</v>
      </c>
      <c r="Q57" s="2277"/>
    </row>
    <row r="58" spans="1:17" ht="9" customHeight="1" thickBot="1">
      <c r="B58" s="2007">
        <v>229.60059999999999</v>
      </c>
      <c r="C58" s="2007">
        <v>233.84370000000001</v>
      </c>
      <c r="D58" s="2007">
        <v>231.07419999999999</v>
      </c>
      <c r="E58" s="2007">
        <v>272.3202</v>
      </c>
      <c r="F58" s="2279">
        <v>307.93220000000002</v>
      </c>
      <c r="G58" s="2279"/>
      <c r="H58" s="2007">
        <v>241.66059999999999</v>
      </c>
      <c r="I58" s="2007">
        <v>255.7859</v>
      </c>
      <c r="J58" s="2007">
        <v>204.8425</v>
      </c>
      <c r="K58" s="2279">
        <v>221.7022</v>
      </c>
      <c r="L58" s="2279"/>
      <c r="M58" s="2007">
        <v>217.613</v>
      </c>
      <c r="N58" s="2007">
        <v>197.93129999999999</v>
      </c>
      <c r="O58" s="2007">
        <v>187.91159999999999</v>
      </c>
      <c r="P58" s="2277">
        <v>2802.2179999999998</v>
      </c>
      <c r="Q58" s="2277"/>
    </row>
    <row r="59" spans="1:17" ht="11.25" customHeight="1">
      <c r="A59" s="2278" t="s">
        <v>1482</v>
      </c>
      <c r="B59" s="2278"/>
      <c r="C59" s="2278"/>
      <c r="D59" s="2278"/>
      <c r="E59" s="2278"/>
      <c r="F59" s="2278"/>
      <c r="G59" s="2278"/>
      <c r="H59" s="2278"/>
      <c r="I59" s="2278"/>
      <c r="J59" s="2278"/>
      <c r="K59" s="2278"/>
      <c r="L59" s="2278"/>
      <c r="M59" s="2278"/>
      <c r="N59" s="2278"/>
      <c r="O59" s="2278"/>
      <c r="P59" s="2278"/>
      <c r="Q59" s="2278"/>
    </row>
    <row r="60" spans="1:17" ht="9" customHeight="1" thickBot="1">
      <c r="A60" s="2003" t="s">
        <v>1194</v>
      </c>
      <c r="B60" s="2007">
        <v>251.47749999999999</v>
      </c>
      <c r="C60" s="2007">
        <v>264.93979999999999</v>
      </c>
      <c r="D60" s="2007">
        <v>242.9744</v>
      </c>
      <c r="E60" s="2007">
        <v>305.32839999999999</v>
      </c>
      <c r="F60" s="2279">
        <v>333.4128</v>
      </c>
      <c r="G60" s="2279"/>
      <c r="H60" s="2007">
        <v>277.90660000000003</v>
      </c>
      <c r="I60" s="2007">
        <v>298.39609999999999</v>
      </c>
      <c r="J60" s="2007">
        <v>253.48410000000001</v>
      </c>
      <c r="K60" s="2279">
        <v>229.27080000000001</v>
      </c>
      <c r="L60" s="2279"/>
      <c r="M60" s="2007">
        <v>259.40989999999999</v>
      </c>
      <c r="N60" s="2007">
        <v>231.01329999999999</v>
      </c>
      <c r="O60" s="2007">
        <v>212.24119999999999</v>
      </c>
      <c r="P60" s="2277">
        <v>3159.8548999999998</v>
      </c>
      <c r="Q60" s="2277"/>
    </row>
    <row r="61" spans="1:17" ht="9" customHeight="1" thickBot="1">
      <c r="B61" s="2007">
        <v>265.42309999999998</v>
      </c>
      <c r="C61" s="2007">
        <v>234.8323</v>
      </c>
      <c r="D61" s="2007">
        <v>268.60820000000001</v>
      </c>
      <c r="E61" s="2007">
        <v>306.21190000000001</v>
      </c>
      <c r="F61" s="2279">
        <v>284.12830000000002</v>
      </c>
      <c r="G61" s="2279"/>
      <c r="H61" s="2007">
        <v>259.92200000000003</v>
      </c>
      <c r="I61" s="2007">
        <v>309.91300000000001</v>
      </c>
      <c r="J61" s="2007">
        <v>293.34660000000002</v>
      </c>
      <c r="K61" s="2279">
        <v>270.64479999999998</v>
      </c>
      <c r="L61" s="2279"/>
      <c r="M61" s="2007">
        <v>261.59840000000003</v>
      </c>
      <c r="N61" s="2007">
        <v>266.7192</v>
      </c>
      <c r="O61" s="2007">
        <v>256.9785</v>
      </c>
      <c r="P61" s="2277">
        <v>3278.3263000000002</v>
      </c>
      <c r="Q61" s="2277"/>
    </row>
    <row r="62" spans="1:17" ht="10.5" customHeight="1" thickBot="1">
      <c r="A62" s="2003" t="s">
        <v>1457</v>
      </c>
      <c r="B62" s="2007">
        <v>216.23580000000001</v>
      </c>
      <c r="C62" s="2007">
        <v>225.6438</v>
      </c>
      <c r="D62" s="2007">
        <v>206.05670000000001</v>
      </c>
      <c r="E62" s="2007">
        <v>271.59359999999998</v>
      </c>
      <c r="F62" s="2279">
        <v>297.14170000000001</v>
      </c>
      <c r="G62" s="2279"/>
      <c r="H62" s="2007">
        <v>244.8433</v>
      </c>
      <c r="I62" s="2007">
        <v>260.75009999999997</v>
      </c>
      <c r="J62" s="2007">
        <v>217.38380000000001</v>
      </c>
      <c r="K62" s="2279">
        <v>194.79069999999999</v>
      </c>
      <c r="L62" s="2279"/>
      <c r="M62" s="2007">
        <v>223.77260000000001</v>
      </c>
      <c r="N62" s="2007">
        <v>198.81389999999999</v>
      </c>
      <c r="O62" s="2007">
        <v>178.77670000000001</v>
      </c>
      <c r="P62" s="2277">
        <v>2735.8027000000002</v>
      </c>
      <c r="Q62" s="2277"/>
    </row>
    <row r="63" spans="1:17" ht="9" customHeight="1" thickBot="1">
      <c r="B63" s="2007">
        <v>228.06559999999999</v>
      </c>
      <c r="C63" s="2007">
        <v>193.77369999999999</v>
      </c>
      <c r="D63" s="2007">
        <v>230.8552</v>
      </c>
      <c r="E63" s="2007">
        <v>266.77019999999999</v>
      </c>
      <c r="F63" s="2279">
        <v>244.92</v>
      </c>
      <c r="G63" s="2279"/>
      <c r="H63" s="2007">
        <v>227.06059999999999</v>
      </c>
      <c r="I63" s="2007">
        <v>276.33350000000002</v>
      </c>
      <c r="J63" s="2007">
        <v>253.9263</v>
      </c>
      <c r="K63" s="2279">
        <v>236.1687</v>
      </c>
      <c r="L63" s="2279"/>
      <c r="M63" s="2007">
        <v>224.13839999999999</v>
      </c>
      <c r="N63" s="2007">
        <v>225.20660000000001</v>
      </c>
      <c r="O63" s="2007">
        <v>219.79740000000001</v>
      </c>
      <c r="P63" s="2277">
        <v>2827.0162</v>
      </c>
      <c r="Q63" s="2277"/>
    </row>
    <row r="64" spans="1:17" ht="10.5" customHeight="1">
      <c r="A64" s="2280" t="s">
        <v>1483</v>
      </c>
      <c r="B64" s="2280"/>
      <c r="C64" s="2280"/>
      <c r="D64" s="2280"/>
      <c r="E64" s="2280"/>
      <c r="F64" s="2280"/>
      <c r="G64" s="2280"/>
      <c r="H64" s="2280"/>
      <c r="I64" s="2280"/>
      <c r="J64" s="2280"/>
      <c r="K64" s="2280"/>
      <c r="L64" s="2280"/>
      <c r="M64" s="2280"/>
      <c r="N64" s="2280"/>
      <c r="O64" s="2280"/>
      <c r="P64" s="2280"/>
      <c r="Q64" s="2280"/>
    </row>
    <row r="65" spans="1:17" ht="9" customHeight="1" thickBot="1">
      <c r="A65" s="2003" t="s">
        <v>1194</v>
      </c>
      <c r="B65" s="2007">
        <v>88.437299999999993</v>
      </c>
      <c r="C65" s="2007">
        <v>95.497299999999996</v>
      </c>
      <c r="D65" s="2007">
        <v>91.047200000000004</v>
      </c>
      <c r="E65" s="2007">
        <v>96.304000000000002</v>
      </c>
      <c r="F65" s="2279">
        <v>103.77979999999999</v>
      </c>
      <c r="G65" s="2279"/>
      <c r="H65" s="2007">
        <v>91.990799999999993</v>
      </c>
      <c r="I65" s="2007">
        <v>100.02930000000001</v>
      </c>
      <c r="J65" s="2007">
        <v>87.293899999999994</v>
      </c>
      <c r="K65" s="2279">
        <v>90.760199999999998</v>
      </c>
      <c r="L65" s="2279"/>
      <c r="M65" s="2007">
        <v>94.331599999999995</v>
      </c>
      <c r="N65" s="2007">
        <v>82.359700000000004</v>
      </c>
      <c r="O65" s="2007">
        <v>88.4636</v>
      </c>
      <c r="P65" s="2277">
        <v>1110.2946999999999</v>
      </c>
      <c r="Q65" s="2277"/>
    </row>
    <row r="66" spans="1:17" ht="9" customHeight="1" thickBot="1">
      <c r="B66" s="2007">
        <v>94.272499999999994</v>
      </c>
      <c r="C66" s="2007">
        <v>88.910200000000003</v>
      </c>
      <c r="D66" s="2007">
        <v>89.9893</v>
      </c>
      <c r="E66" s="2007">
        <v>101.3472</v>
      </c>
      <c r="F66" s="2279">
        <v>81.9923</v>
      </c>
      <c r="G66" s="2279"/>
      <c r="H66" s="2007">
        <v>86.754999999999995</v>
      </c>
      <c r="I66" s="2007">
        <v>103.1955</v>
      </c>
      <c r="J66" s="2007">
        <v>89.109499999999997</v>
      </c>
      <c r="K66" s="2279">
        <v>90.994200000000006</v>
      </c>
      <c r="L66" s="2279"/>
      <c r="M66" s="2007">
        <v>90.040499999999994</v>
      </c>
      <c r="N66" s="2007">
        <v>84.921499999999995</v>
      </c>
      <c r="O66" s="2007">
        <v>83.873199999999997</v>
      </c>
      <c r="P66" s="2277">
        <v>1085.4009000000001</v>
      </c>
      <c r="Q66" s="2277"/>
    </row>
    <row r="67" spans="1:17" ht="10.5" customHeight="1" thickBot="1">
      <c r="A67" s="2003" t="s">
        <v>1457</v>
      </c>
      <c r="B67" s="2007">
        <v>72.688299999999998</v>
      </c>
      <c r="C67" s="2007">
        <v>78.897300000000001</v>
      </c>
      <c r="D67" s="2007">
        <v>74.902299999999997</v>
      </c>
      <c r="E67" s="2007">
        <v>80.566900000000004</v>
      </c>
      <c r="F67" s="2279">
        <v>86.932299999999998</v>
      </c>
      <c r="G67" s="2279"/>
      <c r="H67" s="2007">
        <v>76.059399999999997</v>
      </c>
      <c r="I67" s="2007">
        <v>82.591099999999997</v>
      </c>
      <c r="J67" s="2007">
        <v>70.803399999999996</v>
      </c>
      <c r="K67" s="2279">
        <v>76.320800000000006</v>
      </c>
      <c r="L67" s="2279"/>
      <c r="M67" s="2007">
        <v>77.5929</v>
      </c>
      <c r="N67" s="2007">
        <v>67.373999999999995</v>
      </c>
      <c r="O67" s="2007">
        <v>72.674999999999997</v>
      </c>
      <c r="P67" s="2277">
        <v>917.40369999999996</v>
      </c>
      <c r="Q67" s="2277"/>
    </row>
    <row r="68" spans="1:17" ht="9" customHeight="1" thickBot="1">
      <c r="B68" s="2007">
        <v>77.2256</v>
      </c>
      <c r="C68" s="2007">
        <v>72.891300000000001</v>
      </c>
      <c r="D68" s="2007">
        <v>73.774100000000004</v>
      </c>
      <c r="E68" s="2007">
        <v>83.536699999999996</v>
      </c>
      <c r="F68" s="2279">
        <v>64.955399999999997</v>
      </c>
      <c r="G68" s="2279"/>
      <c r="H68" s="2007">
        <v>72.642300000000006</v>
      </c>
      <c r="I68" s="2007">
        <v>89.034300000000002</v>
      </c>
      <c r="J68" s="2007">
        <v>73.898099999999999</v>
      </c>
      <c r="K68" s="2279">
        <v>75.855699999999999</v>
      </c>
      <c r="L68" s="2279"/>
      <c r="M68" s="2007">
        <v>72.988100000000003</v>
      </c>
      <c r="N68" s="2007">
        <v>69.453800000000001</v>
      </c>
      <c r="O68" s="2007">
        <v>69.260800000000003</v>
      </c>
      <c r="P68" s="2277">
        <v>895.51620000000003</v>
      </c>
      <c r="Q68" s="2277"/>
    </row>
    <row r="69" spans="1:17" ht="10.5" customHeight="1">
      <c r="A69" s="2280" t="s">
        <v>1484</v>
      </c>
      <c r="B69" s="2280"/>
      <c r="C69" s="2280"/>
      <c r="D69" s="2280"/>
      <c r="E69" s="2280"/>
      <c r="F69" s="2280"/>
      <c r="G69" s="2280"/>
      <c r="H69" s="2280"/>
      <c r="I69" s="2280"/>
      <c r="J69" s="2280"/>
      <c r="K69" s="2280"/>
      <c r="L69" s="2280"/>
      <c r="M69" s="2280"/>
      <c r="N69" s="2280"/>
      <c r="O69" s="2280"/>
      <c r="P69" s="2280"/>
      <c r="Q69" s="2280"/>
    </row>
    <row r="70" spans="1:17" ht="9" customHeight="1" thickBot="1">
      <c r="A70" s="2003" t="s">
        <v>1194</v>
      </c>
      <c r="B70" s="2007">
        <v>16.628399999999999</v>
      </c>
      <c r="C70" s="2007">
        <v>19.5824</v>
      </c>
      <c r="D70" s="2007">
        <v>14.7554</v>
      </c>
      <c r="E70" s="2007">
        <v>16.332799999999999</v>
      </c>
      <c r="F70" s="2279">
        <v>13.924099999999999</v>
      </c>
      <c r="G70" s="2279"/>
      <c r="H70" s="2007">
        <v>11.9925</v>
      </c>
      <c r="I70" s="2007">
        <v>14.2186</v>
      </c>
      <c r="J70" s="2007">
        <v>13.8287</v>
      </c>
      <c r="K70" s="2279">
        <v>12.315300000000001</v>
      </c>
      <c r="L70" s="2279"/>
      <c r="M70" s="2007">
        <v>12.9519</v>
      </c>
      <c r="N70" s="2007">
        <v>12.611000000000001</v>
      </c>
      <c r="O70" s="2007">
        <v>11.9186</v>
      </c>
      <c r="P70" s="2277">
        <v>171.05969999999999</v>
      </c>
      <c r="Q70" s="2277"/>
    </row>
    <row r="71" spans="1:17" ht="9" customHeight="1" thickBot="1">
      <c r="B71" s="2007">
        <v>15.3804</v>
      </c>
      <c r="C71" s="2007">
        <v>19.708300000000001</v>
      </c>
      <c r="D71" s="2007">
        <v>15.8665</v>
      </c>
      <c r="E71" s="2007">
        <v>15.110099999999999</v>
      </c>
      <c r="F71" s="2279">
        <v>16.561</v>
      </c>
      <c r="G71" s="2279"/>
      <c r="H71" s="2007">
        <v>13.750400000000001</v>
      </c>
      <c r="I71" s="2007">
        <v>15.332100000000001</v>
      </c>
      <c r="J71" s="2007">
        <v>17.454899999999999</v>
      </c>
      <c r="K71" s="2279">
        <v>16.139800000000001</v>
      </c>
      <c r="L71" s="2279"/>
      <c r="M71" s="2007">
        <v>12.8749</v>
      </c>
      <c r="N71" s="2007">
        <v>10.8604</v>
      </c>
      <c r="O71" s="2007">
        <v>10.8742</v>
      </c>
      <c r="P71" s="2277">
        <v>179.91300000000001</v>
      </c>
      <c r="Q71" s="2277"/>
    </row>
    <row r="72" spans="1:17" ht="10.5" customHeight="1" thickBot="1">
      <c r="A72" s="2003" t="s">
        <v>1457</v>
      </c>
      <c r="B72" s="2007">
        <v>8.5534999999999997</v>
      </c>
      <c r="C72" s="2007">
        <v>8.6574000000000009</v>
      </c>
      <c r="D72" s="2007">
        <v>7.3728999999999996</v>
      </c>
      <c r="E72" s="2007">
        <v>9.1061999999999994</v>
      </c>
      <c r="F72" s="2279">
        <v>6.9329999999999998</v>
      </c>
      <c r="G72" s="2279"/>
      <c r="H72" s="2007">
        <v>5.8734999999999999</v>
      </c>
      <c r="I72" s="2007">
        <v>7.5510000000000002</v>
      </c>
      <c r="J72" s="2007">
        <v>7.6441999999999997</v>
      </c>
      <c r="K72" s="2279">
        <v>5.3205999999999998</v>
      </c>
      <c r="L72" s="2279"/>
      <c r="M72" s="2007">
        <v>6.4768999999999997</v>
      </c>
      <c r="N72" s="2007">
        <v>7.2286999999999999</v>
      </c>
      <c r="O72" s="2007">
        <v>7.1052</v>
      </c>
      <c r="P72" s="2277">
        <v>87.823099999999997</v>
      </c>
      <c r="Q72" s="2277"/>
    </row>
    <row r="73" spans="1:17" ht="9" customHeight="1" thickBot="1">
      <c r="B73" s="2007">
        <v>6.6882000000000001</v>
      </c>
      <c r="C73" s="2007">
        <v>6.1786000000000003</v>
      </c>
      <c r="D73" s="2007">
        <v>6.8612000000000002</v>
      </c>
      <c r="E73" s="2007">
        <v>6.3678999999999997</v>
      </c>
      <c r="F73" s="2279">
        <v>6.34</v>
      </c>
      <c r="G73" s="2279"/>
      <c r="H73" s="2007">
        <v>5.6426999999999996</v>
      </c>
      <c r="I73" s="2007">
        <v>7.7207999999999997</v>
      </c>
      <c r="J73" s="2007">
        <v>9.8030000000000008</v>
      </c>
      <c r="K73" s="2279">
        <v>9.3892000000000007</v>
      </c>
      <c r="L73" s="2279"/>
      <c r="M73" s="2007">
        <v>6.4539</v>
      </c>
      <c r="N73" s="2007">
        <v>6.0934999999999997</v>
      </c>
      <c r="O73" s="2007">
        <v>6.1241000000000003</v>
      </c>
      <c r="P73" s="2277">
        <v>83.6631</v>
      </c>
      <c r="Q73" s="2277"/>
    </row>
    <row r="74" spans="1:17" ht="9" customHeight="1">
      <c r="A74" s="2272" t="s">
        <v>1468</v>
      </c>
      <c r="B74" s="2272"/>
      <c r="C74" s="2272"/>
      <c r="D74" s="2272"/>
      <c r="E74" s="2272"/>
      <c r="F74" s="2272"/>
      <c r="G74" s="2272"/>
      <c r="H74" s="2272"/>
      <c r="I74" s="2272"/>
      <c r="J74" s="2272"/>
      <c r="K74" s="2272"/>
      <c r="L74" s="2272"/>
      <c r="M74" s="2272"/>
      <c r="N74" s="2272"/>
      <c r="O74" s="2272"/>
      <c r="P74" s="2272"/>
      <c r="Q74" s="2272"/>
    </row>
    <row r="75" spans="1:17" ht="10.5" customHeight="1">
      <c r="A75" s="2119" t="s">
        <v>1264</v>
      </c>
      <c r="G75" s="2274" t="s">
        <v>1470</v>
      </c>
      <c r="H75" s="2274"/>
      <c r="I75" s="2274"/>
      <c r="J75" s="2274"/>
      <c r="K75" s="2274"/>
      <c r="L75" s="2275" t="s">
        <v>803</v>
      </c>
      <c r="M75" s="2275"/>
      <c r="N75" s="2275"/>
      <c r="O75" s="2275"/>
      <c r="P75" s="2275"/>
      <c r="Q75" s="2275"/>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5" location="'Inhaltsverzeichnis '!A1" display="Zurück zum Inhaltsverzeichnis" xr:uid="{283F3019-0D69-432A-A936-078F7AB89258}"/>
  </hyperlink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FC25A-7C83-40BD-81FA-0133EDC37B94}">
  <sheetPr>
    <tabColor rgb="FF597C39"/>
    <pageSetUpPr fitToPage="1"/>
  </sheetPr>
  <dimension ref="A1:EK65"/>
  <sheetViews>
    <sheetView showGridLines="0" zoomScaleNormal="100" workbookViewId="0"/>
  </sheetViews>
  <sheetFormatPr baseColWidth="10" defaultColWidth="10" defaultRowHeight="14.25"/>
  <cols>
    <col min="1" max="1" width="22.25" customWidth="1"/>
    <col min="2" max="2" width="7.5" customWidth="1"/>
    <col min="3" max="17" width="5.125" customWidth="1"/>
    <col min="18" max="18" width="4.625" customWidth="1"/>
  </cols>
  <sheetData>
    <row r="1" spans="1:141" s="1116" customFormat="1" ht="30" customHeight="1">
      <c r="A1" s="1114" t="s">
        <v>1092</v>
      </c>
      <c r="B1" s="1115"/>
      <c r="C1" s="1115"/>
      <c r="D1" s="1115"/>
      <c r="E1" s="1115"/>
      <c r="F1" s="1115"/>
      <c r="G1" s="1115"/>
      <c r="H1" s="1115"/>
      <c r="I1" s="1115"/>
      <c r="J1" s="1115"/>
      <c r="K1" s="1115"/>
      <c r="L1" s="1115"/>
      <c r="M1" s="1115"/>
      <c r="N1" s="1115"/>
      <c r="O1" s="1115"/>
      <c r="P1" s="1115"/>
      <c r="Q1" s="1115"/>
    </row>
    <row r="2" spans="1:141" s="1119" customFormat="1" ht="20.100000000000001" customHeight="1">
      <c r="A2" s="1117" t="s">
        <v>1093</v>
      </c>
      <c r="B2" s="1118"/>
      <c r="C2" s="1118"/>
      <c r="D2" s="1118"/>
      <c r="E2" s="1118"/>
      <c r="F2" s="1118"/>
      <c r="G2" s="1118"/>
      <c r="H2" s="1118"/>
      <c r="I2" s="1118"/>
      <c r="J2" s="1118"/>
      <c r="K2" s="1118"/>
      <c r="L2" s="1118"/>
      <c r="M2" s="1118"/>
      <c r="N2" s="1118"/>
      <c r="O2" s="1118"/>
      <c r="P2" s="1118"/>
      <c r="Q2" s="1118"/>
    </row>
    <row r="3" spans="1:141" s="1127" customFormat="1" ht="15" customHeight="1">
      <c r="A3" s="2322" t="s">
        <v>1094</v>
      </c>
      <c r="B3" s="2325" t="s">
        <v>1095</v>
      </c>
      <c r="C3" s="1120" t="s">
        <v>274</v>
      </c>
      <c r="D3" s="1121"/>
      <c r="E3" s="1122" t="s">
        <v>1008</v>
      </c>
      <c r="F3" s="1122" t="s">
        <v>1009</v>
      </c>
      <c r="G3" s="1122" t="s">
        <v>266</v>
      </c>
      <c r="H3" s="1122" t="s">
        <v>1010</v>
      </c>
      <c r="I3" s="1122" t="s">
        <v>1011</v>
      </c>
      <c r="J3" s="1120" t="s">
        <v>274</v>
      </c>
      <c r="K3" s="1123"/>
      <c r="L3" s="1124" t="s">
        <v>1008</v>
      </c>
      <c r="M3" s="1124" t="s">
        <v>1009</v>
      </c>
      <c r="N3" s="1125" t="s">
        <v>266</v>
      </c>
      <c r="O3" s="1125" t="s">
        <v>1010</v>
      </c>
      <c r="P3" s="2328" t="s">
        <v>1011</v>
      </c>
      <c r="Q3" s="2329"/>
      <c r="R3" s="1126"/>
      <c r="S3" s="1126"/>
      <c r="T3" s="1126"/>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1126"/>
      <c r="AR3" s="1126"/>
      <c r="AS3" s="1126"/>
      <c r="AT3" s="1126"/>
      <c r="AU3" s="1126"/>
      <c r="AV3" s="1126"/>
      <c r="AW3" s="1126"/>
      <c r="AX3" s="1126"/>
      <c r="AY3" s="1126"/>
      <c r="AZ3" s="1126"/>
      <c r="BA3" s="1126"/>
      <c r="BB3" s="1126"/>
      <c r="BC3" s="1126"/>
      <c r="BD3" s="1126"/>
      <c r="BE3" s="1126"/>
      <c r="BF3" s="1126"/>
      <c r="BG3" s="1126"/>
      <c r="BH3" s="1126"/>
      <c r="BI3" s="1126"/>
      <c r="BJ3" s="1126"/>
      <c r="BK3" s="1126"/>
      <c r="BL3" s="1126"/>
      <c r="BM3" s="1126"/>
      <c r="BN3" s="1126"/>
      <c r="BO3" s="1126"/>
      <c r="BP3" s="1126"/>
      <c r="BQ3" s="1126"/>
      <c r="BR3" s="1126"/>
      <c r="BS3" s="1126"/>
      <c r="BT3" s="1126"/>
      <c r="BU3" s="1126"/>
      <c r="BV3" s="1126"/>
      <c r="BW3" s="1126"/>
      <c r="BX3" s="1126"/>
      <c r="BY3" s="1126"/>
      <c r="BZ3" s="1126"/>
      <c r="CA3" s="1126"/>
      <c r="CB3" s="1126"/>
      <c r="CC3" s="1126"/>
      <c r="CD3" s="1126"/>
      <c r="CE3" s="1126"/>
      <c r="CF3" s="1126"/>
      <c r="CG3" s="1126"/>
      <c r="CH3" s="1126"/>
      <c r="CI3" s="1126"/>
      <c r="CJ3" s="1126"/>
      <c r="CK3" s="1126"/>
      <c r="CL3" s="1126"/>
      <c r="CM3" s="1126"/>
      <c r="CN3" s="1126"/>
      <c r="CO3" s="1126"/>
      <c r="CP3" s="1126"/>
      <c r="CQ3" s="1126"/>
      <c r="CR3" s="1126"/>
      <c r="CS3" s="1126"/>
      <c r="CT3" s="1126"/>
      <c r="CU3" s="1126"/>
      <c r="CV3" s="1126"/>
      <c r="CW3" s="1126"/>
      <c r="CX3" s="1126"/>
      <c r="CY3" s="1126"/>
      <c r="CZ3" s="1126"/>
      <c r="DA3" s="1126"/>
      <c r="DB3" s="1126"/>
      <c r="DC3" s="1126"/>
      <c r="DD3" s="1126"/>
      <c r="DE3" s="1126"/>
      <c r="DF3" s="1126"/>
      <c r="DG3" s="1126"/>
      <c r="DH3" s="1126"/>
      <c r="DI3" s="1126"/>
      <c r="DJ3" s="1126"/>
      <c r="DK3" s="1126"/>
      <c r="DL3" s="1126"/>
      <c r="DM3" s="1126"/>
      <c r="DN3" s="1126"/>
      <c r="DO3" s="1126"/>
      <c r="DP3" s="1126"/>
      <c r="DQ3" s="1126"/>
      <c r="DR3" s="1126"/>
      <c r="DS3" s="1126"/>
      <c r="DT3" s="1126"/>
      <c r="DU3" s="1126"/>
      <c r="DV3" s="1126"/>
      <c r="DW3" s="1126"/>
      <c r="DX3" s="1126"/>
      <c r="DY3" s="1126"/>
      <c r="DZ3" s="1126"/>
      <c r="EA3" s="1126"/>
      <c r="EB3" s="1126"/>
      <c r="EC3" s="1126"/>
      <c r="ED3" s="1126"/>
      <c r="EE3" s="1126"/>
      <c r="EF3" s="1126"/>
      <c r="EG3" s="1126"/>
      <c r="EH3" s="1126"/>
      <c r="EI3" s="1126"/>
      <c r="EJ3" s="1126"/>
      <c r="EK3" s="1126"/>
    </row>
    <row r="4" spans="1:141" s="1127" customFormat="1" ht="11.1" customHeight="1">
      <c r="A4" s="2323"/>
      <c r="B4" s="2326"/>
      <c r="C4" s="1124">
        <v>2023</v>
      </c>
      <c r="D4" s="1124">
        <v>2024</v>
      </c>
      <c r="E4" s="2330">
        <v>2025</v>
      </c>
      <c r="F4" s="2330"/>
      <c r="G4" s="2330"/>
      <c r="H4" s="2330"/>
      <c r="I4" s="2331"/>
      <c r="J4" s="1128">
        <v>2023</v>
      </c>
      <c r="K4" s="1128">
        <v>2024</v>
      </c>
      <c r="L4" s="2330">
        <v>2025</v>
      </c>
      <c r="M4" s="2330"/>
      <c r="N4" s="2330"/>
      <c r="O4" s="2330"/>
      <c r="P4" s="2330"/>
      <c r="Q4" s="2331"/>
      <c r="R4" s="1126"/>
      <c r="S4" s="1126"/>
      <c r="T4" s="1126"/>
      <c r="U4" s="1126"/>
      <c r="V4" s="1126"/>
      <c r="W4" s="1126"/>
      <c r="X4" s="1126"/>
      <c r="Y4" s="1126"/>
      <c r="Z4" s="1126"/>
      <c r="AA4" s="1126"/>
      <c r="AB4" s="1126"/>
      <c r="AC4" s="1126"/>
      <c r="AD4" s="1126"/>
      <c r="AE4" s="1126"/>
      <c r="AF4" s="1126"/>
      <c r="AG4" s="1126"/>
      <c r="AH4" s="1126"/>
      <c r="AI4" s="1126"/>
      <c r="AJ4" s="1126"/>
      <c r="AK4" s="1126"/>
      <c r="AL4" s="1126"/>
      <c r="AM4" s="1126"/>
      <c r="AN4" s="1126"/>
      <c r="AO4" s="1126"/>
      <c r="AP4" s="1126"/>
      <c r="AQ4" s="1126"/>
      <c r="AR4" s="1126"/>
      <c r="AS4" s="1126"/>
      <c r="AT4" s="1126"/>
      <c r="AU4" s="1126"/>
      <c r="AV4" s="1126"/>
      <c r="AW4" s="1126"/>
      <c r="AX4" s="1126"/>
      <c r="AY4" s="1126"/>
      <c r="AZ4" s="1126"/>
      <c r="BA4" s="1126"/>
      <c r="BB4" s="1126"/>
      <c r="BC4" s="1126"/>
      <c r="BD4" s="1126"/>
      <c r="BE4" s="1126"/>
      <c r="BF4" s="1126"/>
      <c r="BG4" s="1126"/>
      <c r="BH4" s="1126"/>
      <c r="BI4" s="1126"/>
      <c r="BJ4" s="1126"/>
      <c r="BK4" s="1126"/>
      <c r="BL4" s="1126"/>
      <c r="BM4" s="1126"/>
      <c r="BN4" s="1126"/>
      <c r="BO4" s="1126"/>
      <c r="BP4" s="1126"/>
      <c r="BQ4" s="1126"/>
      <c r="BR4" s="1126"/>
      <c r="BS4" s="1126"/>
      <c r="BT4" s="1126"/>
      <c r="BU4" s="1126"/>
      <c r="BV4" s="1126"/>
      <c r="BW4" s="1126"/>
      <c r="BX4" s="1126"/>
      <c r="BY4" s="1126"/>
      <c r="BZ4" s="1126"/>
      <c r="CA4" s="1126"/>
      <c r="CB4" s="1126"/>
      <c r="CC4" s="1126"/>
      <c r="CD4" s="1126"/>
      <c r="CE4" s="1126"/>
      <c r="CF4" s="1126"/>
      <c r="CG4" s="1126"/>
      <c r="CH4" s="1126"/>
      <c r="CI4" s="1126"/>
      <c r="CJ4" s="1126"/>
      <c r="CK4" s="1126"/>
      <c r="CL4" s="1126"/>
      <c r="CM4" s="1126"/>
      <c r="CN4" s="1126"/>
      <c r="CO4" s="1126"/>
      <c r="CP4" s="1126"/>
      <c r="CQ4" s="1126"/>
      <c r="CR4" s="1126"/>
      <c r="CS4" s="1126"/>
      <c r="CT4" s="1126"/>
      <c r="CU4" s="1126"/>
      <c r="CV4" s="1126"/>
      <c r="CW4" s="1126"/>
      <c r="CX4" s="1126"/>
      <c r="CY4" s="1126"/>
      <c r="CZ4" s="1126"/>
      <c r="DA4" s="1126"/>
      <c r="DB4" s="1126"/>
      <c r="DC4" s="1126"/>
      <c r="DD4" s="1126"/>
      <c r="DE4" s="1126"/>
      <c r="DF4" s="1126"/>
      <c r="DG4" s="1126"/>
      <c r="DH4" s="1126"/>
      <c r="DI4" s="1126"/>
      <c r="DJ4" s="1126"/>
      <c r="DK4" s="1126"/>
      <c r="DL4" s="1126"/>
      <c r="DM4" s="1126"/>
      <c r="DN4" s="1126"/>
      <c r="DO4" s="1126"/>
      <c r="DP4" s="1126"/>
      <c r="DQ4" s="1126"/>
      <c r="DR4" s="1126"/>
      <c r="DS4" s="1126"/>
      <c r="DT4" s="1126"/>
      <c r="DU4" s="1126"/>
      <c r="DV4" s="1126"/>
      <c r="DW4" s="1126"/>
      <c r="DX4" s="1126"/>
      <c r="DY4" s="1126"/>
      <c r="DZ4" s="1126"/>
      <c r="EA4" s="1126"/>
      <c r="EB4" s="1126"/>
      <c r="EC4" s="1126"/>
      <c r="ED4" s="1126"/>
      <c r="EE4" s="1126"/>
      <c r="EF4" s="1126"/>
      <c r="EG4" s="1126"/>
      <c r="EH4" s="1126"/>
      <c r="EI4" s="1126"/>
      <c r="EJ4" s="1126"/>
      <c r="EK4" s="1126"/>
    </row>
    <row r="5" spans="1:141" s="1127" customFormat="1" ht="29.45" customHeight="1">
      <c r="A5" s="2324"/>
      <c r="B5" s="2327"/>
      <c r="C5" s="1129" t="s">
        <v>1096</v>
      </c>
      <c r="D5" s="1130"/>
      <c r="E5" s="1130"/>
      <c r="F5" s="1130"/>
      <c r="G5" s="1130"/>
      <c r="H5" s="1130"/>
      <c r="I5" s="1130"/>
      <c r="J5" s="1131" t="s">
        <v>1097</v>
      </c>
      <c r="K5" s="1132"/>
      <c r="L5" s="1132"/>
      <c r="M5" s="1132"/>
      <c r="N5" s="1132"/>
      <c r="O5" s="1132"/>
      <c r="P5" s="1133"/>
      <c r="Q5" s="1134" t="s">
        <v>1098</v>
      </c>
      <c r="R5" s="1126"/>
      <c r="S5" s="1126"/>
      <c r="T5" s="1126"/>
      <c r="U5" s="1126"/>
      <c r="V5" s="1126"/>
      <c r="W5" s="1126"/>
      <c r="X5" s="1126"/>
      <c r="Y5" s="1126"/>
      <c r="Z5" s="1126"/>
      <c r="AA5" s="1126"/>
      <c r="AB5" s="1126"/>
      <c r="AC5" s="1126"/>
      <c r="AD5" s="1126"/>
      <c r="AE5" s="1126"/>
      <c r="AF5" s="1126"/>
      <c r="AG5" s="1126"/>
      <c r="AH5" s="1126"/>
      <c r="AI5" s="1126"/>
      <c r="AJ5" s="1126"/>
      <c r="AK5" s="1126"/>
      <c r="AL5" s="1126"/>
      <c r="AM5" s="1126"/>
      <c r="AN5" s="1126"/>
      <c r="AO5" s="1126"/>
      <c r="AP5" s="1126"/>
      <c r="AQ5" s="1126"/>
      <c r="AR5" s="1126"/>
      <c r="AS5" s="1126"/>
      <c r="AT5" s="1126"/>
      <c r="AU5" s="1126"/>
      <c r="AV5" s="1126"/>
      <c r="AW5" s="1126"/>
      <c r="AX5" s="1126"/>
      <c r="AY5" s="1126"/>
      <c r="AZ5" s="1126"/>
      <c r="BA5" s="1126"/>
      <c r="BB5" s="1126"/>
      <c r="BC5" s="1126"/>
      <c r="BD5" s="1126"/>
      <c r="BE5" s="1126"/>
      <c r="BF5" s="1126"/>
      <c r="BG5" s="1126"/>
      <c r="BH5" s="1126"/>
      <c r="BI5" s="1126"/>
      <c r="BJ5" s="1126"/>
      <c r="BK5" s="1126"/>
      <c r="BL5" s="1126"/>
      <c r="BM5" s="1126"/>
      <c r="BN5" s="1126"/>
      <c r="BO5" s="1126"/>
      <c r="BP5" s="1126"/>
      <c r="BQ5" s="1126"/>
      <c r="BR5" s="1126"/>
      <c r="BS5" s="1126"/>
      <c r="BT5" s="1126"/>
      <c r="BU5" s="1126"/>
      <c r="BV5" s="1126"/>
      <c r="BW5" s="1126"/>
      <c r="BX5" s="1126"/>
      <c r="BY5" s="1126"/>
      <c r="BZ5" s="1126"/>
      <c r="CA5" s="1126"/>
      <c r="CB5" s="1126"/>
      <c r="CC5" s="1126"/>
      <c r="CD5" s="1126"/>
      <c r="CE5" s="1126"/>
      <c r="CF5" s="1126"/>
      <c r="CG5" s="1126"/>
      <c r="CH5" s="1126"/>
      <c r="CI5" s="1126"/>
      <c r="CJ5" s="1126"/>
      <c r="CK5" s="1126"/>
      <c r="CL5" s="1126"/>
      <c r="CM5" s="1126"/>
      <c r="CN5" s="1126"/>
      <c r="CO5" s="1126"/>
      <c r="CP5" s="1126"/>
      <c r="CQ5" s="1126"/>
      <c r="CR5" s="1126"/>
      <c r="CS5" s="1126"/>
      <c r="CT5" s="1126"/>
      <c r="CU5" s="1126"/>
      <c r="CV5" s="1126"/>
      <c r="CW5" s="1126"/>
      <c r="CX5" s="1126"/>
      <c r="CY5" s="1126"/>
      <c r="CZ5" s="1126"/>
      <c r="DA5" s="1126"/>
      <c r="DB5" s="1126"/>
      <c r="DC5" s="1126"/>
      <c r="DD5" s="1126"/>
      <c r="DE5" s="1126"/>
      <c r="DF5" s="1126"/>
      <c r="DG5" s="1126"/>
      <c r="DH5" s="1126"/>
      <c r="DI5" s="1126"/>
      <c r="DJ5" s="1126"/>
      <c r="DK5" s="1126"/>
      <c r="DL5" s="1126"/>
      <c r="DM5" s="1126"/>
      <c r="DN5" s="1126"/>
      <c r="DO5" s="1126"/>
      <c r="DP5" s="1126"/>
      <c r="DQ5" s="1126"/>
      <c r="DR5" s="1126"/>
      <c r="DS5" s="1126"/>
      <c r="DT5" s="1126"/>
      <c r="DU5" s="1126"/>
      <c r="DV5" s="1126"/>
      <c r="DW5" s="1126"/>
      <c r="DX5" s="1126"/>
      <c r="DY5" s="1126"/>
      <c r="DZ5" s="1126"/>
      <c r="EA5" s="1126"/>
      <c r="EB5" s="1126"/>
      <c r="EC5" s="1126"/>
      <c r="ED5" s="1126"/>
      <c r="EE5" s="1126"/>
      <c r="EF5" s="1126"/>
      <c r="EG5" s="1126"/>
      <c r="EH5" s="1126"/>
      <c r="EI5" s="1126"/>
      <c r="EJ5" s="1126"/>
      <c r="EK5" s="1126"/>
    </row>
    <row r="6" spans="1:141" s="1127" customFormat="1" ht="12.95" customHeight="1">
      <c r="A6" s="1135" t="s">
        <v>1099</v>
      </c>
      <c r="B6" s="1136">
        <v>1000</v>
      </c>
      <c r="C6" s="1137">
        <v>111.3</v>
      </c>
      <c r="D6" s="1138">
        <v>106</v>
      </c>
      <c r="E6" s="1139">
        <v>112.8</v>
      </c>
      <c r="F6" s="1139">
        <v>112.6</v>
      </c>
      <c r="G6" s="1139">
        <v>113.7</v>
      </c>
      <c r="H6" s="1139">
        <v>113.5</v>
      </c>
      <c r="I6" s="1139">
        <v>113.5</v>
      </c>
      <c r="J6" s="1140">
        <v>6.2022900763358848</v>
      </c>
      <c r="K6" s="1141">
        <v>-4.7619047619047592</v>
      </c>
      <c r="L6" s="1142">
        <v>6.415094339622641</v>
      </c>
      <c r="M6" s="1142">
        <v>6.5279091769157844</v>
      </c>
      <c r="N6" s="1142">
        <v>7.772511848341253</v>
      </c>
      <c r="O6" s="1142">
        <v>7.8897338403041744</v>
      </c>
      <c r="P6" s="1142">
        <v>8.4049665711556827</v>
      </c>
      <c r="Q6" s="1143">
        <v>0</v>
      </c>
      <c r="R6" s="1126"/>
      <c r="S6" s="1126" t="s">
        <v>973</v>
      </c>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c r="BJ6" s="1126"/>
      <c r="BK6" s="1126"/>
      <c r="BL6" s="1126"/>
      <c r="BM6" s="1126"/>
      <c r="BN6" s="1126"/>
      <c r="BO6" s="1126"/>
      <c r="BP6" s="1126"/>
      <c r="BQ6" s="1126"/>
      <c r="BR6" s="1126"/>
      <c r="BS6" s="1126"/>
      <c r="BT6" s="1126"/>
      <c r="BU6" s="1126"/>
      <c r="BV6" s="1126"/>
      <c r="BW6" s="1126"/>
      <c r="BX6" s="1126"/>
      <c r="BY6" s="1126"/>
      <c r="BZ6" s="1126"/>
      <c r="CA6" s="1126"/>
      <c r="CB6" s="1126"/>
      <c r="CC6" s="1126"/>
      <c r="CD6" s="1126"/>
      <c r="CE6" s="1126"/>
      <c r="CF6" s="1126"/>
      <c r="CG6" s="1126"/>
      <c r="CH6" s="1126"/>
      <c r="CI6" s="1126"/>
      <c r="CJ6" s="1126"/>
      <c r="CK6" s="1126"/>
      <c r="CL6" s="1126"/>
      <c r="CM6" s="1126"/>
      <c r="CN6" s="1126"/>
      <c r="CO6" s="1126"/>
      <c r="CP6" s="1126"/>
      <c r="CQ6" s="1126"/>
      <c r="CR6" s="1126"/>
      <c r="CS6" s="1126"/>
      <c r="CT6" s="1126"/>
      <c r="CU6" s="1126"/>
      <c r="CV6" s="1126"/>
      <c r="CW6" s="1126"/>
      <c r="CX6" s="1126"/>
      <c r="CY6" s="1126"/>
      <c r="CZ6" s="1126"/>
      <c r="DA6" s="1126"/>
      <c r="DB6" s="1126"/>
      <c r="DC6" s="1126"/>
      <c r="DD6" s="1126"/>
      <c r="DE6" s="1126"/>
      <c r="DF6" s="1126"/>
      <c r="DG6" s="1126"/>
      <c r="DH6" s="1126"/>
      <c r="DI6" s="1126"/>
      <c r="DJ6" s="1126"/>
      <c r="DK6" s="1126"/>
      <c r="DL6" s="1126"/>
      <c r="DM6" s="1126"/>
      <c r="DN6" s="1126"/>
      <c r="DO6" s="1126"/>
      <c r="DP6" s="1126"/>
      <c r="DQ6" s="1126"/>
      <c r="DR6" s="1126"/>
      <c r="DS6" s="1126"/>
      <c r="DT6" s="1126"/>
      <c r="DU6" s="1126"/>
      <c r="DV6" s="1126"/>
      <c r="DW6" s="1126"/>
      <c r="DX6" s="1126"/>
      <c r="DY6" s="1126"/>
      <c r="DZ6" s="1126"/>
      <c r="EA6" s="1126"/>
      <c r="EB6" s="1126"/>
      <c r="EC6" s="1126"/>
      <c r="ED6" s="1126"/>
      <c r="EE6" s="1126"/>
      <c r="EF6" s="1126"/>
      <c r="EG6" s="1126"/>
      <c r="EH6" s="1126"/>
      <c r="EI6" s="1126"/>
      <c r="EJ6" s="1126"/>
      <c r="EK6" s="1126"/>
    </row>
    <row r="7" spans="1:141" s="1127" customFormat="1" ht="12.95" customHeight="1">
      <c r="A7" s="1135" t="s">
        <v>1100</v>
      </c>
      <c r="B7" s="1136">
        <v>746.11</v>
      </c>
      <c r="C7" s="1144">
        <v>107.1</v>
      </c>
      <c r="D7" s="1145">
        <v>103.2</v>
      </c>
      <c r="E7" s="1146">
        <v>110.9</v>
      </c>
      <c r="F7" s="1146">
        <v>110.8</v>
      </c>
      <c r="G7" s="1146">
        <v>112.4</v>
      </c>
      <c r="H7" s="1146">
        <v>111.8</v>
      </c>
      <c r="I7" s="1146">
        <v>112.5</v>
      </c>
      <c r="J7" s="1147">
        <v>1.4204545454545467</v>
      </c>
      <c r="K7" s="1148">
        <v>-3.6414565826330403</v>
      </c>
      <c r="L7" s="1149">
        <v>8.9390962671905783</v>
      </c>
      <c r="M7" s="1149">
        <v>8.6274509803921546</v>
      </c>
      <c r="N7" s="1149">
        <v>9.8729227761485987</v>
      </c>
      <c r="O7" s="1149">
        <v>8.6491739552963907</v>
      </c>
      <c r="P7" s="1149">
        <v>10.294117647058826</v>
      </c>
      <c r="Q7" s="1150">
        <v>0.62611806797853831</v>
      </c>
      <c r="R7" s="1126"/>
      <c r="S7" s="1126" t="s">
        <v>973</v>
      </c>
      <c r="T7" s="1126"/>
      <c r="U7" s="1126"/>
      <c r="V7" s="1126"/>
      <c r="W7" s="1126"/>
      <c r="X7" s="1126"/>
      <c r="Y7" s="1126"/>
      <c r="Z7" s="1126"/>
      <c r="AA7" s="1126"/>
      <c r="AB7" s="1126"/>
      <c r="AC7" s="1126"/>
      <c r="AD7" s="1126"/>
      <c r="AE7" s="1126"/>
      <c r="AF7" s="1126"/>
      <c r="AG7" s="1126"/>
      <c r="AH7" s="1126"/>
      <c r="AI7" s="1126"/>
      <c r="AJ7" s="1126"/>
      <c r="AK7" s="1126"/>
      <c r="AL7" s="1126"/>
      <c r="AM7" s="1126"/>
      <c r="AN7" s="1126"/>
      <c r="AO7" s="1126"/>
      <c r="AP7" s="1126"/>
      <c r="AQ7" s="1126"/>
      <c r="AR7" s="1126"/>
      <c r="AS7" s="1126"/>
      <c r="AT7" s="1126"/>
      <c r="AU7" s="1126"/>
      <c r="AV7" s="1126"/>
      <c r="AW7" s="1126"/>
      <c r="AX7" s="1126"/>
      <c r="AY7" s="1126"/>
      <c r="AZ7" s="1126"/>
      <c r="BA7" s="1126"/>
      <c r="BB7" s="1126"/>
      <c r="BC7" s="1126"/>
      <c r="BD7" s="1126"/>
      <c r="BE7" s="1126"/>
      <c r="BF7" s="1126"/>
      <c r="BG7" s="1126"/>
      <c r="BH7" s="1126"/>
      <c r="BI7" s="1126"/>
      <c r="BJ7" s="1126"/>
      <c r="BK7" s="1126"/>
      <c r="BL7" s="1126"/>
      <c r="BM7" s="1126"/>
      <c r="BN7" s="1126"/>
      <c r="BO7" s="1126"/>
      <c r="BP7" s="1126"/>
      <c r="BQ7" s="1126"/>
      <c r="BR7" s="1126"/>
      <c r="BS7" s="1126"/>
      <c r="BT7" s="1126"/>
      <c r="BU7" s="1126"/>
      <c r="BV7" s="1126"/>
      <c r="BW7" s="1126"/>
      <c r="BX7" s="1126"/>
      <c r="BY7" s="1126"/>
      <c r="BZ7" s="1126"/>
      <c r="CA7" s="1126"/>
      <c r="CB7" s="1126"/>
      <c r="CC7" s="1126"/>
      <c r="CD7" s="1126"/>
      <c r="CE7" s="1126"/>
      <c r="CF7" s="1126"/>
      <c r="CG7" s="1126"/>
      <c r="CH7" s="1126"/>
      <c r="CI7" s="1126"/>
      <c r="CJ7" s="1126"/>
      <c r="CK7" s="1126"/>
      <c r="CL7" s="1126"/>
      <c r="CM7" s="1126"/>
      <c r="CN7" s="1126"/>
      <c r="CO7" s="1126"/>
      <c r="CP7" s="1126"/>
      <c r="CQ7" s="1126"/>
      <c r="CR7" s="1126"/>
      <c r="CS7" s="1126"/>
      <c r="CT7" s="1126"/>
      <c r="CU7" s="1126"/>
      <c r="CV7" s="1126"/>
      <c r="CW7" s="1126"/>
      <c r="CX7" s="1126"/>
      <c r="CY7" s="1126"/>
      <c r="CZ7" s="1126"/>
      <c r="DA7" s="1126"/>
      <c r="DB7" s="1126"/>
      <c r="DC7" s="1126"/>
      <c r="DD7" s="1126"/>
      <c r="DE7" s="1126"/>
      <c r="DF7" s="1126"/>
      <c r="DG7" s="1126"/>
      <c r="DH7" s="1126"/>
      <c r="DI7" s="1126"/>
      <c r="DJ7" s="1126"/>
      <c r="DK7" s="1126"/>
      <c r="DL7" s="1126"/>
      <c r="DM7" s="1126"/>
      <c r="DN7" s="1126"/>
      <c r="DO7" s="1126"/>
      <c r="DP7" s="1126"/>
      <c r="DQ7" s="1126"/>
      <c r="DR7" s="1126"/>
      <c r="DS7" s="1126"/>
      <c r="DT7" s="1126"/>
      <c r="DU7" s="1126"/>
      <c r="DV7" s="1126"/>
      <c r="DW7" s="1126"/>
      <c r="DX7" s="1126"/>
      <c r="DY7" s="1126"/>
      <c r="DZ7" s="1126"/>
      <c r="EA7" s="1126"/>
      <c r="EB7" s="1126"/>
      <c r="EC7" s="1126"/>
      <c r="ED7" s="1126"/>
      <c r="EE7" s="1126"/>
      <c r="EF7" s="1126"/>
      <c r="EG7" s="1126"/>
      <c r="EH7" s="1126"/>
      <c r="EI7" s="1126"/>
      <c r="EJ7" s="1126"/>
      <c r="EK7" s="1126"/>
    </row>
    <row r="8" spans="1:141" s="1127" customFormat="1" ht="12.95" customHeight="1">
      <c r="A8" s="1135" t="s">
        <v>1101</v>
      </c>
      <c r="B8" s="1136">
        <v>29.44</v>
      </c>
      <c r="C8" s="1144">
        <v>143.1</v>
      </c>
      <c r="D8" s="1145">
        <v>129.6</v>
      </c>
      <c r="E8" s="1146">
        <v>129.1</v>
      </c>
      <c r="F8" s="1146">
        <v>134.69999999999999</v>
      </c>
      <c r="G8" s="1146">
        <v>126.6</v>
      </c>
      <c r="H8" s="1146">
        <v>127.7</v>
      </c>
      <c r="I8" s="1146">
        <v>128.4</v>
      </c>
      <c r="J8" s="1147">
        <v>10.587326120556398</v>
      </c>
      <c r="K8" s="1148">
        <v>-9.4339622641509351</v>
      </c>
      <c r="L8" s="1149">
        <v>-0.6923076923076934</v>
      </c>
      <c r="M8" s="1149">
        <v>-0.88300220750554104</v>
      </c>
      <c r="N8" s="1149">
        <v>-3.2110091743119398</v>
      </c>
      <c r="O8" s="1149">
        <v>-1.4660493827160366</v>
      </c>
      <c r="P8" s="1149">
        <v>4.2207792207792068</v>
      </c>
      <c r="Q8" s="1150">
        <v>0.54815974941269019</v>
      </c>
      <c r="R8" s="1126"/>
      <c r="S8" s="1126" t="s">
        <v>973</v>
      </c>
      <c r="T8" s="1126"/>
      <c r="U8" s="1126"/>
      <c r="V8" s="1126"/>
      <c r="W8" s="1126"/>
      <c r="X8" s="1126"/>
      <c r="Y8" s="1126"/>
      <c r="Z8" s="1126"/>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6"/>
      <c r="AW8" s="1126"/>
      <c r="AX8" s="1126"/>
      <c r="AY8" s="1126"/>
      <c r="AZ8" s="1126"/>
      <c r="BA8" s="1126"/>
      <c r="BB8" s="1126"/>
      <c r="BC8" s="1126"/>
      <c r="BD8" s="1126"/>
      <c r="BE8" s="1126"/>
      <c r="BF8" s="1126"/>
      <c r="BG8" s="1126"/>
      <c r="BH8" s="1126"/>
      <c r="BI8" s="1126"/>
      <c r="BJ8" s="1126"/>
      <c r="BK8" s="1126"/>
      <c r="BL8" s="1126"/>
      <c r="BM8" s="1126"/>
      <c r="BN8" s="1126"/>
      <c r="BO8" s="1126"/>
      <c r="BP8" s="1126"/>
      <c r="BQ8" s="1126"/>
      <c r="BR8" s="1126"/>
      <c r="BS8" s="1126"/>
      <c r="BT8" s="1126"/>
      <c r="BU8" s="1126"/>
      <c r="BV8" s="1126"/>
      <c r="BW8" s="1126"/>
      <c r="BX8" s="1126"/>
      <c r="BY8" s="1126"/>
      <c r="BZ8" s="1126"/>
      <c r="CA8" s="1126"/>
      <c r="CB8" s="1126"/>
      <c r="CC8" s="1126"/>
      <c r="CD8" s="1126"/>
      <c r="CE8" s="1126"/>
      <c r="CF8" s="1126"/>
      <c r="CG8" s="1126"/>
      <c r="CH8" s="1126"/>
      <c r="CI8" s="1126"/>
      <c r="CJ8" s="1126"/>
      <c r="CK8" s="1126"/>
      <c r="CL8" s="1126"/>
      <c r="CM8" s="1126"/>
      <c r="CN8" s="1126"/>
      <c r="CO8" s="1126"/>
      <c r="CP8" s="1126"/>
      <c r="CQ8" s="1126"/>
      <c r="CR8" s="1126"/>
      <c r="CS8" s="1126"/>
      <c r="CT8" s="1126"/>
      <c r="CU8" s="1126"/>
      <c r="CV8" s="1126"/>
      <c r="CW8" s="1126"/>
      <c r="CX8" s="1126"/>
      <c r="CY8" s="1126"/>
      <c r="CZ8" s="1126"/>
      <c r="DA8" s="1126"/>
      <c r="DB8" s="1126"/>
      <c r="DC8" s="1126"/>
      <c r="DD8" s="1126"/>
      <c r="DE8" s="1126"/>
      <c r="DF8" s="1126"/>
      <c r="DG8" s="1126"/>
      <c r="DH8" s="1126"/>
      <c r="DI8" s="1126"/>
      <c r="DJ8" s="1126"/>
      <c r="DK8" s="1126"/>
      <c r="DL8" s="1126"/>
      <c r="DM8" s="1126"/>
      <c r="DN8" s="1126"/>
      <c r="DO8" s="1126"/>
      <c r="DP8" s="1126"/>
      <c r="DQ8" s="1126"/>
      <c r="DR8" s="1126"/>
      <c r="DS8" s="1126"/>
      <c r="DT8" s="1126"/>
      <c r="DU8" s="1126"/>
      <c r="DV8" s="1126"/>
      <c r="DW8" s="1126"/>
      <c r="DX8" s="1126"/>
      <c r="DY8" s="1126"/>
      <c r="DZ8" s="1126"/>
      <c r="EA8" s="1126"/>
      <c r="EB8" s="1126"/>
      <c r="EC8" s="1126"/>
      <c r="ED8" s="1126"/>
      <c r="EE8" s="1126"/>
      <c r="EF8" s="1126"/>
      <c r="EG8" s="1126"/>
      <c r="EH8" s="1126"/>
      <c r="EI8" s="1126"/>
      <c r="EJ8" s="1126"/>
      <c r="EK8" s="1126"/>
    </row>
    <row r="9" spans="1:141" s="1127" customFormat="1" ht="12.95" customHeight="1">
      <c r="A9" s="1135" t="s">
        <v>1102</v>
      </c>
      <c r="B9" s="1136">
        <v>5.19</v>
      </c>
      <c r="C9" s="1144">
        <v>104.5</v>
      </c>
      <c r="D9" s="1145" t="s">
        <v>573</v>
      </c>
      <c r="E9" s="1146" t="s">
        <v>573</v>
      </c>
      <c r="F9" s="1146" t="s">
        <v>573</v>
      </c>
      <c r="G9" s="1146" t="s">
        <v>573</v>
      </c>
      <c r="H9" s="1146" t="s">
        <v>573</v>
      </c>
      <c r="I9" s="1146" t="s">
        <v>573</v>
      </c>
      <c r="J9" s="1147">
        <v>4.7094188376753436</v>
      </c>
      <c r="K9" s="1148" t="s">
        <v>573</v>
      </c>
      <c r="L9" s="1149" t="s">
        <v>573</v>
      </c>
      <c r="M9" s="1149" t="s">
        <v>573</v>
      </c>
      <c r="N9" s="1149" t="s">
        <v>573</v>
      </c>
      <c r="O9" s="1149" t="s">
        <v>573</v>
      </c>
      <c r="P9" s="1149" t="s">
        <v>573</v>
      </c>
      <c r="Q9" s="1150" t="s">
        <v>573</v>
      </c>
      <c r="R9" s="1126"/>
      <c r="S9" s="1126"/>
      <c r="T9" s="1126"/>
      <c r="U9" s="1126"/>
      <c r="V9" s="1126"/>
      <c r="W9" s="1126"/>
      <c r="X9" s="1126"/>
      <c r="Y9" s="1126"/>
      <c r="Z9" s="1126"/>
      <c r="AA9" s="1126"/>
      <c r="AB9" s="1126"/>
      <c r="AC9" s="1126"/>
      <c r="AD9" s="1126"/>
      <c r="AE9" s="1126"/>
      <c r="AF9" s="1126"/>
      <c r="AG9" s="1126"/>
      <c r="AH9" s="1126"/>
      <c r="AI9" s="1126"/>
      <c r="AJ9" s="1126"/>
      <c r="AK9" s="1126"/>
      <c r="AL9" s="1126"/>
      <c r="AM9" s="1126"/>
      <c r="AN9" s="1126"/>
      <c r="AO9" s="1126"/>
      <c r="AP9" s="1126"/>
      <c r="AQ9" s="1126"/>
      <c r="AR9" s="1126"/>
      <c r="AS9" s="1126"/>
      <c r="AT9" s="1126"/>
      <c r="AU9" s="1126"/>
      <c r="AV9" s="1126"/>
      <c r="AW9" s="1126"/>
      <c r="AX9" s="1126"/>
      <c r="AY9" s="1126"/>
      <c r="AZ9" s="1126"/>
      <c r="BA9" s="1126"/>
      <c r="BB9" s="1126"/>
      <c r="BC9" s="1126"/>
      <c r="BD9" s="1126"/>
      <c r="BE9" s="1126"/>
      <c r="BF9" s="1126"/>
      <c r="BG9" s="1126"/>
      <c r="BH9" s="1126"/>
      <c r="BI9" s="1126"/>
      <c r="BJ9" s="1126"/>
      <c r="BK9" s="1126"/>
      <c r="BL9" s="1126"/>
      <c r="BM9" s="1126"/>
      <c r="BN9" s="1126"/>
      <c r="BO9" s="1126"/>
      <c r="BP9" s="1126"/>
      <c r="BQ9" s="1126"/>
      <c r="BR9" s="1126"/>
      <c r="BS9" s="1126"/>
      <c r="BT9" s="1126"/>
      <c r="BU9" s="1126"/>
      <c r="BV9" s="1126"/>
      <c r="BW9" s="1126"/>
      <c r="BX9" s="1126"/>
      <c r="BY9" s="1126"/>
      <c r="BZ9" s="1126"/>
      <c r="CA9" s="1126"/>
      <c r="CB9" s="1126"/>
      <c r="CC9" s="1126"/>
      <c r="CD9" s="1126"/>
      <c r="CE9" s="1126"/>
      <c r="CF9" s="1126"/>
      <c r="CG9" s="1126"/>
      <c r="CH9" s="1126"/>
      <c r="CI9" s="1126"/>
      <c r="CJ9" s="1126"/>
      <c r="CK9" s="1126"/>
      <c r="CL9" s="1126"/>
      <c r="CM9" s="1126"/>
      <c r="CN9" s="1126"/>
      <c r="CO9" s="1126"/>
      <c r="CP9" s="1126"/>
      <c r="CQ9" s="1126"/>
      <c r="CR9" s="1126"/>
      <c r="CS9" s="1126"/>
      <c r="CT9" s="1126"/>
      <c r="CU9" s="1126"/>
      <c r="CV9" s="1126"/>
      <c r="CW9" s="1126"/>
      <c r="CX9" s="1126"/>
      <c r="CY9" s="1126"/>
      <c r="CZ9" s="1126"/>
      <c r="DA9" s="1126"/>
      <c r="DB9" s="1126"/>
      <c r="DC9" s="1126"/>
      <c r="DD9" s="1126"/>
      <c r="DE9" s="1126"/>
      <c r="DF9" s="1126"/>
      <c r="DG9" s="1126"/>
      <c r="DH9" s="1126"/>
      <c r="DI9" s="1126"/>
      <c r="DJ9" s="1126"/>
      <c r="DK9" s="1126"/>
      <c r="DL9" s="1126"/>
      <c r="DM9" s="1126"/>
      <c r="DN9" s="1126"/>
      <c r="DO9" s="1126"/>
      <c r="DP9" s="1126"/>
      <c r="DQ9" s="1126"/>
      <c r="DR9" s="1126"/>
      <c r="DS9" s="1126"/>
      <c r="DT9" s="1126"/>
      <c r="DU9" s="1126"/>
      <c r="DV9" s="1126"/>
      <c r="DW9" s="1126"/>
      <c r="DX9" s="1126"/>
      <c r="DY9" s="1126"/>
      <c r="DZ9" s="1126"/>
      <c r="EA9" s="1126"/>
      <c r="EB9" s="1126"/>
      <c r="EC9" s="1126"/>
      <c r="ED9" s="1126"/>
      <c r="EE9" s="1126"/>
      <c r="EF9" s="1126"/>
      <c r="EG9" s="1126"/>
      <c r="EH9" s="1126"/>
      <c r="EI9" s="1126"/>
      <c r="EJ9" s="1126"/>
      <c r="EK9" s="1126"/>
    </row>
    <row r="10" spans="1:141" s="1127" customFormat="1" ht="12.95" customHeight="1">
      <c r="A10" s="1135" t="s">
        <v>1103</v>
      </c>
      <c r="B10" s="1136">
        <v>7.61</v>
      </c>
      <c r="C10" s="1144">
        <v>148.9</v>
      </c>
      <c r="D10" s="1145">
        <v>140</v>
      </c>
      <c r="E10" s="1146">
        <v>139.6</v>
      </c>
      <c r="F10" s="1146">
        <v>143.30000000000001</v>
      </c>
      <c r="G10" s="1146">
        <v>138.69999999999999</v>
      </c>
      <c r="H10" s="1146">
        <v>137.30000000000001</v>
      </c>
      <c r="I10" s="1146">
        <v>137.6</v>
      </c>
      <c r="J10" s="1147">
        <v>11.954887218045116</v>
      </c>
      <c r="K10" s="1148">
        <v>-5.9771658831430585</v>
      </c>
      <c r="L10" s="1149">
        <v>-3.9229181004817804</v>
      </c>
      <c r="M10" s="1149">
        <v>1.6312056737588705</v>
      </c>
      <c r="N10" s="1149">
        <v>-1.3513513513513544</v>
      </c>
      <c r="O10" s="1149">
        <v>1.1045655375552315</v>
      </c>
      <c r="P10" s="1149">
        <v>1.6999260901699813</v>
      </c>
      <c r="Q10" s="1150">
        <v>0.21849963583393617</v>
      </c>
      <c r="R10" s="1126"/>
      <c r="S10" s="1126" t="s">
        <v>973</v>
      </c>
      <c r="T10" s="1126"/>
      <c r="U10" s="1126"/>
      <c r="V10" s="1126"/>
      <c r="W10" s="1126"/>
      <c r="X10" s="1126"/>
      <c r="Y10" s="1126"/>
      <c r="Z10" s="1126"/>
      <c r="AA10" s="1126"/>
      <c r="AB10" s="1126"/>
      <c r="AC10" s="1126"/>
      <c r="AD10" s="1126"/>
      <c r="AE10" s="1126"/>
      <c r="AF10" s="1126"/>
      <c r="AG10" s="1126"/>
      <c r="AH10" s="1126"/>
      <c r="AI10" s="1126"/>
      <c r="AJ10" s="1126"/>
      <c r="AK10" s="1126"/>
      <c r="AL10" s="1126"/>
      <c r="AM10" s="1126"/>
      <c r="AN10" s="1126"/>
      <c r="AO10" s="1126"/>
      <c r="AP10" s="1126"/>
      <c r="AQ10" s="1126"/>
      <c r="AR10" s="1126"/>
      <c r="AS10" s="1126"/>
      <c r="AT10" s="1126"/>
      <c r="AU10" s="1126"/>
      <c r="AV10" s="1126"/>
      <c r="AW10" s="1126"/>
      <c r="AX10" s="1126"/>
      <c r="AY10" s="1126"/>
      <c r="AZ10" s="1126"/>
      <c r="BA10" s="1126"/>
      <c r="BB10" s="1126"/>
      <c r="BC10" s="1126"/>
      <c r="BD10" s="1126"/>
      <c r="BE10" s="1126"/>
      <c r="BF10" s="1126"/>
      <c r="BG10" s="1126"/>
      <c r="BH10" s="1126"/>
      <c r="BI10" s="1126"/>
      <c r="BJ10" s="1126"/>
      <c r="BK10" s="1126"/>
      <c r="BL10" s="1126"/>
      <c r="BM10" s="1126"/>
      <c r="BN10" s="1126"/>
      <c r="BO10" s="1126"/>
      <c r="BP10" s="1126"/>
      <c r="BQ10" s="1126"/>
      <c r="BR10" s="1126"/>
      <c r="BS10" s="1126"/>
      <c r="BT10" s="1126"/>
      <c r="BU10" s="1126"/>
      <c r="BV10" s="1126"/>
      <c r="BW10" s="1126"/>
      <c r="BX10" s="1126"/>
      <c r="BY10" s="1126"/>
      <c r="BZ10" s="1126"/>
      <c r="CA10" s="1126"/>
      <c r="CB10" s="1126"/>
      <c r="CC10" s="1126"/>
      <c r="CD10" s="1126"/>
      <c r="CE10" s="1126"/>
      <c r="CF10" s="1126"/>
      <c r="CG10" s="1126"/>
      <c r="CH10" s="1126"/>
      <c r="CI10" s="1126"/>
      <c r="CJ10" s="1126"/>
      <c r="CK10" s="1126"/>
      <c r="CL10" s="1126"/>
      <c r="CM10" s="1126"/>
      <c r="CN10" s="1126"/>
      <c r="CO10" s="1126"/>
      <c r="CP10" s="1126"/>
      <c r="CQ10" s="1126"/>
      <c r="CR10" s="1126"/>
      <c r="CS10" s="1126"/>
      <c r="CT10" s="1126"/>
      <c r="CU10" s="1126"/>
      <c r="CV10" s="1126"/>
      <c r="CW10" s="1126"/>
      <c r="CX10" s="1126"/>
      <c r="CY10" s="1126"/>
      <c r="CZ10" s="1126"/>
      <c r="DA10" s="1126"/>
      <c r="DB10" s="1126"/>
      <c r="DC10" s="1126"/>
      <c r="DD10" s="1126"/>
      <c r="DE10" s="1126"/>
      <c r="DF10" s="1126"/>
      <c r="DG10" s="1126"/>
      <c r="DH10" s="1126"/>
      <c r="DI10" s="1126"/>
      <c r="DJ10" s="1126"/>
      <c r="DK10" s="1126"/>
      <c r="DL10" s="1126"/>
      <c r="DM10" s="1126"/>
      <c r="DN10" s="1126"/>
      <c r="DO10" s="1126"/>
      <c r="DP10" s="1126"/>
      <c r="DQ10" s="1126"/>
      <c r="DR10" s="1126"/>
      <c r="DS10" s="1126"/>
      <c r="DT10" s="1126"/>
      <c r="DU10" s="1126"/>
      <c r="DV10" s="1126"/>
      <c r="DW10" s="1126"/>
      <c r="DX10" s="1126"/>
      <c r="DY10" s="1126"/>
      <c r="DZ10" s="1126"/>
      <c r="EA10" s="1126"/>
      <c r="EB10" s="1126"/>
      <c r="EC10" s="1126"/>
      <c r="ED10" s="1126"/>
      <c r="EE10" s="1126"/>
      <c r="EF10" s="1126"/>
      <c r="EG10" s="1126"/>
      <c r="EH10" s="1126"/>
      <c r="EI10" s="1126"/>
      <c r="EJ10" s="1126"/>
      <c r="EK10" s="1126"/>
    </row>
    <row r="11" spans="1:141" s="1127" customFormat="1" ht="12.95" customHeight="1">
      <c r="A11" s="1135" t="s">
        <v>1104</v>
      </c>
      <c r="B11" s="1136">
        <v>16.64</v>
      </c>
      <c r="C11" s="1144">
        <v>152.5</v>
      </c>
      <c r="D11" s="1145">
        <v>138.30000000000001</v>
      </c>
      <c r="E11" s="1146">
        <v>140.1</v>
      </c>
      <c r="F11" s="1146">
        <v>139.80000000000001</v>
      </c>
      <c r="G11" s="1146">
        <v>140.9</v>
      </c>
      <c r="H11" s="1146">
        <v>140.80000000000001</v>
      </c>
      <c r="I11" s="1146">
        <v>135.30000000000001</v>
      </c>
      <c r="J11" s="1147">
        <v>11.395178962746527</v>
      </c>
      <c r="K11" s="1148">
        <v>-9.3114754098360493</v>
      </c>
      <c r="L11" s="1149">
        <v>0</v>
      </c>
      <c r="M11" s="1149">
        <v>-1.340860973888482</v>
      </c>
      <c r="N11" s="1149">
        <v>1.3669064748201407</v>
      </c>
      <c r="O11" s="1149">
        <v>0.4996431120628273</v>
      </c>
      <c r="P11" s="1149">
        <v>-1.2408759124087396</v>
      </c>
      <c r="Q11" s="1150">
        <v>-3.90625</v>
      </c>
      <c r="R11" s="1126"/>
      <c r="S11" s="1126"/>
      <c r="T11" s="1126"/>
      <c r="U11" s="1126"/>
      <c r="V11" s="1126"/>
      <c r="W11" s="1126"/>
      <c r="X11" s="1126"/>
      <c r="Y11" s="1126"/>
      <c r="Z11" s="1126"/>
      <c r="AA11" s="1126"/>
      <c r="AB11" s="1126"/>
      <c r="AC11" s="1126"/>
      <c r="AD11" s="1126"/>
      <c r="AE11" s="1126"/>
      <c r="AF11" s="1126"/>
      <c r="AG11" s="1126"/>
      <c r="AH11" s="1126"/>
      <c r="AI11" s="1126"/>
      <c r="AJ11" s="1126"/>
      <c r="AK11" s="1126"/>
      <c r="AL11" s="1126"/>
      <c r="AM11" s="1126"/>
      <c r="AN11" s="1126"/>
      <c r="AO11" s="1126"/>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6"/>
      <c r="BS11" s="1126"/>
      <c r="BT11" s="1126"/>
      <c r="BU11" s="1126"/>
      <c r="BV11" s="1126"/>
      <c r="BW11" s="1126"/>
      <c r="BX11" s="1126"/>
      <c r="BY11" s="1126"/>
      <c r="BZ11" s="1126"/>
      <c r="CA11" s="1126"/>
      <c r="CB11" s="1126"/>
      <c r="CC11" s="1126"/>
      <c r="CD11" s="1126"/>
      <c r="CE11" s="1126"/>
      <c r="CF11" s="1126"/>
      <c r="CG11" s="1126"/>
      <c r="CH11" s="1126"/>
      <c r="CI11" s="1126"/>
      <c r="CJ11" s="1126"/>
      <c r="CK11" s="1126"/>
      <c r="CL11" s="1126"/>
      <c r="CM11" s="1126"/>
      <c r="CN11" s="1126"/>
      <c r="CO11" s="1126"/>
      <c r="CP11" s="1126"/>
      <c r="CQ11" s="1126"/>
      <c r="CR11" s="1126"/>
      <c r="CS11" s="1126"/>
      <c r="CT11" s="1126"/>
      <c r="CU11" s="1126"/>
      <c r="CV11" s="1126"/>
      <c r="CW11" s="1126"/>
      <c r="CX11" s="1126"/>
      <c r="CY11" s="1126"/>
      <c r="CZ11" s="1126"/>
      <c r="DA11" s="1126"/>
      <c r="DB11" s="1126"/>
      <c r="DC11" s="1126"/>
      <c r="DD11" s="1126"/>
      <c r="DE11" s="1126"/>
      <c r="DF11" s="1126"/>
      <c r="DG11" s="1126"/>
      <c r="DH11" s="1126"/>
      <c r="DI11" s="1126"/>
      <c r="DJ11" s="1126"/>
      <c r="DK11" s="1126"/>
      <c r="DL11" s="1126"/>
      <c r="DM11" s="1126"/>
      <c r="DN11" s="1126"/>
      <c r="DO11" s="1126"/>
      <c r="DP11" s="1126"/>
      <c r="DQ11" s="1126"/>
      <c r="DR11" s="1126"/>
      <c r="DS11" s="1126"/>
      <c r="DT11" s="1126"/>
      <c r="DU11" s="1126"/>
      <c r="DV11" s="1126"/>
      <c r="DW11" s="1126"/>
      <c r="DX11" s="1126"/>
      <c r="DY11" s="1126"/>
      <c r="DZ11" s="1126"/>
      <c r="EA11" s="1126"/>
      <c r="EB11" s="1126"/>
      <c r="EC11" s="1126"/>
      <c r="ED11" s="1126"/>
      <c r="EE11" s="1126"/>
      <c r="EF11" s="1126"/>
      <c r="EG11" s="1126"/>
      <c r="EH11" s="1126"/>
      <c r="EI11" s="1126"/>
      <c r="EJ11" s="1126"/>
      <c r="EK11" s="1126"/>
    </row>
    <row r="12" spans="1:141" s="1127" customFormat="1" ht="12.95" customHeight="1">
      <c r="A12" s="1135" t="s">
        <v>1105</v>
      </c>
      <c r="B12" s="1136">
        <v>62.03</v>
      </c>
      <c r="C12" s="1144">
        <v>133.5</v>
      </c>
      <c r="D12" s="1145">
        <v>123.9</v>
      </c>
      <c r="E12" s="1146">
        <v>126.7</v>
      </c>
      <c r="F12" s="1146">
        <v>125.4</v>
      </c>
      <c r="G12" s="1146">
        <v>124.9</v>
      </c>
      <c r="H12" s="1146">
        <v>121.8</v>
      </c>
      <c r="I12" s="1146">
        <v>120.8</v>
      </c>
      <c r="J12" s="1147">
        <v>14.297945205479451</v>
      </c>
      <c r="K12" s="1148">
        <v>-7.1910112359550453</v>
      </c>
      <c r="L12" s="1149">
        <v>3.5130718954248294</v>
      </c>
      <c r="M12" s="1149">
        <v>2.8712059064807107</v>
      </c>
      <c r="N12" s="1149">
        <v>3.5655058043117833</v>
      </c>
      <c r="O12" s="1149">
        <v>4.8192771084337238</v>
      </c>
      <c r="P12" s="1149">
        <v>3.4246575342465633</v>
      </c>
      <c r="Q12" s="1150">
        <v>-0.8210180623973713</v>
      </c>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6"/>
      <c r="BI12" s="1126"/>
      <c r="BJ12" s="1126"/>
      <c r="BK12" s="1126"/>
      <c r="BL12" s="1126"/>
      <c r="BM12" s="1126"/>
      <c r="BN12" s="1126"/>
      <c r="BO12" s="1126"/>
      <c r="BP12" s="1126"/>
      <c r="BQ12" s="1126"/>
      <c r="BR12" s="1126"/>
      <c r="BS12" s="1126"/>
      <c r="BT12" s="1126"/>
      <c r="BU12" s="1126"/>
      <c r="BV12" s="1126"/>
      <c r="BW12" s="1126"/>
      <c r="BX12" s="1126"/>
      <c r="BY12" s="1126"/>
      <c r="BZ12" s="1126"/>
      <c r="CA12" s="1126"/>
      <c r="CB12" s="1126"/>
      <c r="CC12" s="1126"/>
      <c r="CD12" s="1126"/>
      <c r="CE12" s="1126"/>
      <c r="CF12" s="1126"/>
      <c r="CG12" s="1126"/>
      <c r="CH12" s="1126"/>
      <c r="CI12" s="1126"/>
      <c r="CJ12" s="1126"/>
      <c r="CK12" s="1126"/>
      <c r="CL12" s="1126"/>
      <c r="CM12" s="1126"/>
      <c r="CN12" s="1126"/>
      <c r="CO12" s="1126"/>
      <c r="CP12" s="1126"/>
      <c r="CQ12" s="1126"/>
      <c r="CR12" s="1126"/>
      <c r="CS12" s="1126"/>
      <c r="CT12" s="1126"/>
      <c r="CU12" s="1126"/>
      <c r="CV12" s="1126"/>
      <c r="CW12" s="1126"/>
      <c r="CX12" s="1126"/>
      <c r="CY12" s="1126"/>
      <c r="CZ12" s="1126"/>
      <c r="DA12" s="1126"/>
      <c r="DB12" s="1126"/>
      <c r="DC12" s="1126"/>
      <c r="DD12" s="1126"/>
      <c r="DE12" s="1126"/>
      <c r="DF12" s="1126"/>
      <c r="DG12" s="1126"/>
      <c r="DH12" s="1126"/>
      <c r="DI12" s="1126"/>
      <c r="DJ12" s="1126"/>
      <c r="DK12" s="1126"/>
      <c r="DL12" s="1126"/>
      <c r="DM12" s="1126"/>
      <c r="DN12" s="1126"/>
      <c r="DO12" s="1126"/>
      <c r="DP12" s="1126"/>
      <c r="DQ12" s="1126"/>
      <c r="DR12" s="1126"/>
      <c r="DS12" s="1126"/>
      <c r="DT12" s="1126"/>
      <c r="DU12" s="1126"/>
      <c r="DV12" s="1126"/>
      <c r="DW12" s="1126"/>
      <c r="DX12" s="1126"/>
      <c r="DY12" s="1126"/>
      <c r="DZ12" s="1126"/>
      <c r="EA12" s="1126"/>
      <c r="EB12" s="1126"/>
      <c r="EC12" s="1126"/>
      <c r="ED12" s="1126"/>
      <c r="EE12" s="1126"/>
      <c r="EF12" s="1126"/>
      <c r="EG12" s="1126"/>
      <c r="EH12" s="1126"/>
      <c r="EI12" s="1126"/>
      <c r="EJ12" s="1126"/>
      <c r="EK12" s="1126"/>
    </row>
    <row r="13" spans="1:141" s="1127" customFormat="1" ht="12.95" customHeight="1">
      <c r="A13" s="1135" t="s">
        <v>1106</v>
      </c>
      <c r="B13" s="1136">
        <v>11.76</v>
      </c>
      <c r="C13" s="1144">
        <v>127.9</v>
      </c>
      <c r="D13" s="1145">
        <v>121.1</v>
      </c>
      <c r="E13" s="1146">
        <v>122.2</v>
      </c>
      <c r="F13" s="1146">
        <v>121</v>
      </c>
      <c r="G13" s="1146">
        <v>118.2</v>
      </c>
      <c r="H13" s="1146">
        <v>113.6</v>
      </c>
      <c r="I13" s="1146">
        <v>102.8</v>
      </c>
      <c r="J13" s="1147">
        <v>9.4097519247219736</v>
      </c>
      <c r="K13" s="1148">
        <v>-5.3166536356528553</v>
      </c>
      <c r="L13" s="1149">
        <v>-0.32626427406198388</v>
      </c>
      <c r="M13" s="1149">
        <v>-2.8892455858748036</v>
      </c>
      <c r="N13" s="1149">
        <v>-2.5556471558120393</v>
      </c>
      <c r="O13" s="1149">
        <v>-2.0689655172413808</v>
      </c>
      <c r="P13" s="1149">
        <v>-10.452961672473876</v>
      </c>
      <c r="Q13" s="1150">
        <v>-9.5070422535211208</v>
      </c>
      <c r="R13" s="1126"/>
      <c r="S13" s="1126"/>
      <c r="T13" s="1126"/>
      <c r="U13" s="1126"/>
      <c r="V13" s="1126"/>
      <c r="W13" s="1126"/>
      <c r="X13" s="1126"/>
      <c r="Y13" s="1126"/>
      <c r="Z13" s="1126"/>
      <c r="AA13" s="1126"/>
      <c r="AB13" s="1126"/>
      <c r="AC13" s="1126"/>
      <c r="AD13" s="1126"/>
      <c r="AE13" s="1126"/>
      <c r="AF13" s="1126"/>
      <c r="AG13" s="1126"/>
      <c r="AH13" s="1126"/>
      <c r="AI13" s="1126"/>
      <c r="AJ13" s="1126"/>
      <c r="AK13" s="1126"/>
      <c r="AL13" s="1126"/>
      <c r="AM13" s="1126"/>
      <c r="AN13" s="1126"/>
      <c r="AO13" s="1126"/>
      <c r="AP13" s="1126"/>
      <c r="AQ13" s="1126"/>
      <c r="AR13" s="1126"/>
      <c r="AS13" s="1126"/>
      <c r="AT13" s="1126"/>
      <c r="AU13" s="1126"/>
      <c r="AV13" s="1126"/>
      <c r="AW13" s="1126"/>
      <c r="AX13" s="1126"/>
      <c r="AY13" s="1126"/>
      <c r="AZ13" s="1126"/>
      <c r="BA13" s="1126"/>
      <c r="BB13" s="1126"/>
      <c r="BC13" s="1126"/>
      <c r="BD13" s="1126"/>
      <c r="BE13" s="1126"/>
      <c r="BF13" s="1126"/>
      <c r="BG13" s="1126"/>
      <c r="BH13" s="1126"/>
      <c r="BI13" s="1126"/>
      <c r="BJ13" s="1126"/>
      <c r="BK13" s="1126"/>
      <c r="BL13" s="1126"/>
      <c r="BM13" s="1126"/>
      <c r="BN13" s="1126"/>
      <c r="BO13" s="1126"/>
      <c r="BP13" s="1126"/>
      <c r="BQ13" s="1126"/>
      <c r="BR13" s="1126"/>
      <c r="BS13" s="1126"/>
      <c r="BT13" s="1126"/>
      <c r="BU13" s="1126"/>
      <c r="BV13" s="1126"/>
      <c r="BW13" s="1126"/>
      <c r="BX13" s="1126"/>
      <c r="BY13" s="1126"/>
      <c r="BZ13" s="1126"/>
      <c r="CA13" s="1126"/>
      <c r="CB13" s="1126"/>
      <c r="CC13" s="1126"/>
      <c r="CD13" s="1126"/>
      <c r="CE13" s="1126"/>
      <c r="CF13" s="1126"/>
      <c r="CG13" s="1126"/>
      <c r="CH13" s="1126"/>
      <c r="CI13" s="1126"/>
      <c r="CJ13" s="1126"/>
      <c r="CK13" s="1126"/>
      <c r="CL13" s="1126"/>
      <c r="CM13" s="1126"/>
      <c r="CN13" s="1126"/>
      <c r="CO13" s="1126"/>
      <c r="CP13" s="1126"/>
      <c r="CQ13" s="1126"/>
      <c r="CR13" s="1126"/>
      <c r="CS13" s="1126"/>
      <c r="CT13" s="1126"/>
      <c r="CU13" s="1126"/>
      <c r="CV13" s="1126"/>
      <c r="CW13" s="1126"/>
      <c r="CX13" s="1126"/>
      <c r="CY13" s="1126"/>
      <c r="CZ13" s="1126"/>
      <c r="DA13" s="1126"/>
      <c r="DB13" s="1126"/>
      <c r="DC13" s="1126"/>
      <c r="DD13" s="1126"/>
      <c r="DE13" s="1126"/>
      <c r="DF13" s="1126"/>
      <c r="DG13" s="1126"/>
      <c r="DH13" s="1126"/>
      <c r="DI13" s="1126"/>
      <c r="DJ13" s="1126"/>
      <c r="DK13" s="1126"/>
      <c r="DL13" s="1126"/>
      <c r="DM13" s="1126"/>
      <c r="DN13" s="1126"/>
      <c r="DO13" s="1126"/>
      <c r="DP13" s="1126"/>
      <c r="DQ13" s="1126"/>
      <c r="DR13" s="1126"/>
      <c r="DS13" s="1126"/>
      <c r="DT13" s="1126"/>
      <c r="DU13" s="1126"/>
      <c r="DV13" s="1126"/>
      <c r="DW13" s="1126"/>
      <c r="DX13" s="1126"/>
      <c r="DY13" s="1126"/>
      <c r="DZ13" s="1126"/>
      <c r="EA13" s="1126"/>
      <c r="EB13" s="1126"/>
      <c r="EC13" s="1126"/>
      <c r="ED13" s="1126"/>
      <c r="EE13" s="1126"/>
      <c r="EF13" s="1126"/>
      <c r="EG13" s="1126"/>
      <c r="EH13" s="1126"/>
      <c r="EI13" s="1126"/>
      <c r="EJ13" s="1126"/>
      <c r="EK13" s="1126"/>
    </row>
    <row r="14" spans="1:141" s="1127" customFormat="1" ht="12.95" customHeight="1">
      <c r="A14" s="1135" t="s">
        <v>1107</v>
      </c>
      <c r="B14" s="1136">
        <v>31.35</v>
      </c>
      <c r="C14" s="1144">
        <v>133.30000000000001</v>
      </c>
      <c r="D14" s="1145">
        <v>122.4</v>
      </c>
      <c r="E14" s="1146">
        <v>125.8</v>
      </c>
      <c r="F14" s="1146">
        <v>125.4</v>
      </c>
      <c r="G14" s="1146">
        <v>124.9</v>
      </c>
      <c r="H14" s="1146">
        <v>124.4</v>
      </c>
      <c r="I14" s="1146">
        <v>127.6</v>
      </c>
      <c r="J14" s="1147">
        <v>16.520979020979027</v>
      </c>
      <c r="K14" s="1148">
        <v>-8.1770442610652765</v>
      </c>
      <c r="L14" s="1149">
        <v>5.5369127516778462</v>
      </c>
      <c r="M14" s="1149">
        <v>6.2711864406779654</v>
      </c>
      <c r="N14" s="1149">
        <v>7.0265638389031722</v>
      </c>
      <c r="O14" s="1149">
        <v>7.9861111111111143</v>
      </c>
      <c r="P14" s="1149">
        <v>6.7782426778242524</v>
      </c>
      <c r="Q14" s="1150">
        <v>2.5723472668810246</v>
      </c>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1126"/>
      <c r="AN14" s="1126"/>
      <c r="AO14" s="1126"/>
      <c r="AP14" s="1126"/>
      <c r="AQ14" s="1126"/>
      <c r="AR14" s="1126"/>
      <c r="AS14" s="1126"/>
      <c r="AT14" s="1126"/>
      <c r="AU14" s="1126"/>
      <c r="AV14" s="1126"/>
      <c r="AW14" s="1126"/>
      <c r="AX14" s="1126"/>
      <c r="AY14" s="1126"/>
      <c r="AZ14" s="1126"/>
      <c r="BA14" s="1126"/>
      <c r="BB14" s="1126"/>
      <c r="BC14" s="1126"/>
      <c r="BD14" s="1126"/>
      <c r="BE14" s="1126"/>
      <c r="BF14" s="1126"/>
      <c r="BG14" s="1126"/>
      <c r="BH14" s="1126"/>
      <c r="BI14" s="1126"/>
      <c r="BJ14" s="1126"/>
      <c r="BK14" s="1126"/>
      <c r="BL14" s="1126"/>
      <c r="BM14" s="1126"/>
      <c r="BN14" s="1126"/>
      <c r="BO14" s="1126"/>
      <c r="BP14" s="1126"/>
      <c r="BQ14" s="1126"/>
      <c r="BR14" s="1126"/>
      <c r="BS14" s="1126"/>
      <c r="BT14" s="1126"/>
      <c r="BU14" s="1126"/>
      <c r="BV14" s="1126"/>
      <c r="BW14" s="1126"/>
      <c r="BX14" s="1126"/>
      <c r="BY14" s="1126"/>
      <c r="BZ14" s="1126"/>
      <c r="CA14" s="1126"/>
      <c r="CB14" s="1126"/>
      <c r="CC14" s="1126"/>
      <c r="CD14" s="1126"/>
      <c r="CE14" s="1126"/>
      <c r="CF14" s="1126"/>
      <c r="CG14" s="1126"/>
      <c r="CH14" s="1126"/>
      <c r="CI14" s="1126"/>
      <c r="CJ14" s="1126"/>
      <c r="CK14" s="1126"/>
      <c r="CL14" s="1126"/>
      <c r="CM14" s="1126"/>
      <c r="CN14" s="1126"/>
      <c r="CO14" s="1126"/>
      <c r="CP14" s="1126"/>
      <c r="CQ14" s="1126"/>
      <c r="CR14" s="1126"/>
      <c r="CS14" s="1126"/>
      <c r="CT14" s="1126"/>
      <c r="CU14" s="1126"/>
      <c r="CV14" s="1126"/>
      <c r="CW14" s="1126"/>
      <c r="CX14" s="1126"/>
      <c r="CY14" s="1126"/>
      <c r="CZ14" s="1126"/>
      <c r="DA14" s="1126"/>
      <c r="DB14" s="1126"/>
      <c r="DC14" s="1126"/>
      <c r="DD14" s="1126"/>
      <c r="DE14" s="1126"/>
      <c r="DF14" s="1126"/>
      <c r="DG14" s="1126"/>
      <c r="DH14" s="1126"/>
      <c r="DI14" s="1126"/>
      <c r="DJ14" s="1126"/>
      <c r="DK14" s="1126"/>
      <c r="DL14" s="1126"/>
      <c r="DM14" s="1126"/>
      <c r="DN14" s="1126"/>
      <c r="DO14" s="1126"/>
      <c r="DP14" s="1126"/>
      <c r="DQ14" s="1126"/>
      <c r="DR14" s="1126"/>
      <c r="DS14" s="1126"/>
      <c r="DT14" s="1126"/>
      <c r="DU14" s="1126"/>
      <c r="DV14" s="1126"/>
      <c r="DW14" s="1126"/>
      <c r="DX14" s="1126"/>
      <c r="DY14" s="1126"/>
      <c r="DZ14" s="1126"/>
      <c r="EA14" s="1126"/>
      <c r="EB14" s="1126"/>
      <c r="EC14" s="1126"/>
      <c r="ED14" s="1126"/>
      <c r="EE14" s="1126"/>
      <c r="EF14" s="1126"/>
      <c r="EG14" s="1126"/>
      <c r="EH14" s="1126"/>
      <c r="EI14" s="1126"/>
      <c r="EJ14" s="1126"/>
      <c r="EK14" s="1126"/>
    </row>
    <row r="15" spans="1:141" s="1127" customFormat="1" ht="12.95" customHeight="1">
      <c r="A15" s="1135" t="s">
        <v>1108</v>
      </c>
      <c r="B15" s="1136">
        <v>18.920000000000002</v>
      </c>
      <c r="C15" s="1144">
        <v>137.4</v>
      </c>
      <c r="D15" s="1145">
        <v>127.9</v>
      </c>
      <c r="E15" s="1146">
        <v>131.1</v>
      </c>
      <c r="F15" s="1146">
        <v>128</v>
      </c>
      <c r="G15" s="1146">
        <v>129</v>
      </c>
      <c r="H15" s="1146">
        <v>122.5</v>
      </c>
      <c r="I15" s="1146" t="s">
        <v>573</v>
      </c>
      <c r="J15" s="1147">
        <v>13.930348258706474</v>
      </c>
      <c r="K15" s="1148">
        <v>-6.9141193595342116</v>
      </c>
      <c r="L15" s="1149">
        <v>2.8235294117646959</v>
      </c>
      <c r="M15" s="1149">
        <v>1.0260457774270009</v>
      </c>
      <c r="N15" s="1149">
        <v>1.9762845849802488</v>
      </c>
      <c r="O15" s="1149">
        <v>4.0781648258283667</v>
      </c>
      <c r="P15" s="1149" t="s">
        <v>573</v>
      </c>
      <c r="Q15" s="1150" t="s">
        <v>573</v>
      </c>
      <c r="R15" s="1126"/>
      <c r="S15" s="1126" t="s">
        <v>973</v>
      </c>
      <c r="T15" s="1126"/>
      <c r="U15" s="1126"/>
      <c r="V15" s="1126"/>
      <c r="W15" s="1126"/>
      <c r="X15" s="1126"/>
      <c r="Y15" s="1126"/>
      <c r="Z15" s="1126"/>
      <c r="AA15" s="1126"/>
      <c r="AB15" s="1126"/>
      <c r="AC15" s="1126"/>
      <c r="AD15" s="1126"/>
      <c r="AE15" s="1126"/>
      <c r="AF15" s="1126"/>
      <c r="AG15" s="1126"/>
      <c r="AH15" s="1126"/>
      <c r="AI15" s="1126"/>
      <c r="AJ15" s="1126"/>
      <c r="AK15" s="1126"/>
      <c r="AL15" s="1126"/>
      <c r="AM15" s="1126"/>
      <c r="AN15" s="1126"/>
      <c r="AO15" s="1126"/>
      <c r="AP15" s="1126"/>
      <c r="AQ15" s="1126"/>
      <c r="AR15" s="1126"/>
      <c r="AS15" s="1126"/>
      <c r="AT15" s="1126"/>
      <c r="AU15" s="1126"/>
      <c r="AV15" s="1126"/>
      <c r="AW15" s="1126"/>
      <c r="AX15" s="1126"/>
      <c r="AY15" s="1126"/>
      <c r="AZ15" s="1126"/>
      <c r="BA15" s="1126"/>
      <c r="BB15" s="1126"/>
      <c r="BC15" s="1126"/>
      <c r="BD15" s="1126"/>
      <c r="BE15" s="1126"/>
      <c r="BF15" s="1126"/>
      <c r="BG15" s="1126"/>
      <c r="BH15" s="1126"/>
      <c r="BI15" s="1126"/>
      <c r="BJ15" s="1126"/>
      <c r="BK15" s="1126"/>
      <c r="BL15" s="1126"/>
      <c r="BM15" s="1126"/>
      <c r="BN15" s="1126"/>
      <c r="BO15" s="1126"/>
      <c r="BP15" s="1126"/>
      <c r="BQ15" s="1126"/>
      <c r="BR15" s="1126"/>
      <c r="BS15" s="1126"/>
      <c r="BT15" s="1126"/>
      <c r="BU15" s="1126"/>
      <c r="BV15" s="1126"/>
      <c r="BW15" s="1126"/>
      <c r="BX15" s="1126"/>
      <c r="BY15" s="1126"/>
      <c r="BZ15" s="1126"/>
      <c r="CA15" s="1126"/>
      <c r="CB15" s="1126"/>
      <c r="CC15" s="1126"/>
      <c r="CD15" s="1126"/>
      <c r="CE15" s="1126"/>
      <c r="CF15" s="1126"/>
      <c r="CG15" s="1126"/>
      <c r="CH15" s="1126"/>
      <c r="CI15" s="1126"/>
      <c r="CJ15" s="1126"/>
      <c r="CK15" s="1126"/>
      <c r="CL15" s="1126"/>
      <c r="CM15" s="1126"/>
      <c r="CN15" s="1126"/>
      <c r="CO15" s="1126"/>
      <c r="CP15" s="1126"/>
      <c r="CQ15" s="1126"/>
      <c r="CR15" s="1126"/>
      <c r="CS15" s="1126"/>
      <c r="CT15" s="1126"/>
      <c r="CU15" s="1126"/>
      <c r="CV15" s="1126"/>
      <c r="CW15" s="1126"/>
      <c r="CX15" s="1126"/>
      <c r="CY15" s="1126"/>
      <c r="CZ15" s="1126"/>
      <c r="DA15" s="1126"/>
      <c r="DB15" s="1126"/>
      <c r="DC15" s="1126"/>
      <c r="DD15" s="1126"/>
      <c r="DE15" s="1126"/>
      <c r="DF15" s="1126"/>
      <c r="DG15" s="1126"/>
      <c r="DH15" s="1126"/>
      <c r="DI15" s="1126"/>
      <c r="DJ15" s="1126"/>
      <c r="DK15" s="1126"/>
      <c r="DL15" s="1126"/>
      <c r="DM15" s="1126"/>
      <c r="DN15" s="1126"/>
      <c r="DO15" s="1126"/>
      <c r="DP15" s="1126"/>
      <c r="DQ15" s="1126"/>
      <c r="DR15" s="1126"/>
      <c r="DS15" s="1126"/>
      <c r="DT15" s="1126"/>
      <c r="DU15" s="1126"/>
      <c r="DV15" s="1126"/>
      <c r="DW15" s="1126"/>
      <c r="DX15" s="1126"/>
      <c r="DY15" s="1126"/>
      <c r="DZ15" s="1126"/>
      <c r="EA15" s="1126"/>
      <c r="EB15" s="1126"/>
      <c r="EC15" s="1126"/>
      <c r="ED15" s="1126"/>
      <c r="EE15" s="1126"/>
      <c r="EF15" s="1126"/>
      <c r="EG15" s="1126"/>
      <c r="EH15" s="1126"/>
      <c r="EI15" s="1126"/>
      <c r="EJ15" s="1126"/>
      <c r="EK15" s="1126"/>
    </row>
    <row r="16" spans="1:141" s="1127" customFormat="1" ht="12.95" customHeight="1">
      <c r="A16" s="1135" t="s">
        <v>1109</v>
      </c>
      <c r="B16" s="1136">
        <v>483.96</v>
      </c>
      <c r="C16" s="1144">
        <v>106.5</v>
      </c>
      <c r="D16" s="1145">
        <v>103.1</v>
      </c>
      <c r="E16" s="1146">
        <v>112.7</v>
      </c>
      <c r="F16" s="1146">
        <v>112.7</v>
      </c>
      <c r="G16" s="1146">
        <v>114.6</v>
      </c>
      <c r="H16" s="1146">
        <v>114.2</v>
      </c>
      <c r="I16" s="1146">
        <v>115.3</v>
      </c>
      <c r="J16" s="1147">
        <v>-0.83798882681564635</v>
      </c>
      <c r="K16" s="1148">
        <v>-3.192488262910814</v>
      </c>
      <c r="L16" s="1149">
        <v>11.034482758620683</v>
      </c>
      <c r="M16" s="1149">
        <v>11.034482758620683</v>
      </c>
      <c r="N16" s="1149">
        <v>11.695906432748544</v>
      </c>
      <c r="O16" s="1149">
        <v>9.9133782483156807</v>
      </c>
      <c r="P16" s="1149">
        <v>12.050534499514072</v>
      </c>
      <c r="Q16" s="1150">
        <v>0.96322241681261289</v>
      </c>
      <c r="R16" s="1126"/>
      <c r="S16" s="1126"/>
      <c r="T16" s="1126"/>
      <c r="U16" s="1126"/>
      <c r="V16" s="1126"/>
      <c r="W16" s="1126"/>
      <c r="X16" s="1126"/>
      <c r="Y16" s="1126" t="s">
        <v>973</v>
      </c>
      <c r="Z16" s="1126"/>
      <c r="AA16" s="1126" t="s">
        <v>973</v>
      </c>
      <c r="AB16" s="1126"/>
      <c r="AC16" s="1126"/>
      <c r="AD16" s="1126"/>
      <c r="AE16" s="1126" t="s">
        <v>973</v>
      </c>
      <c r="AF16" s="1126"/>
      <c r="AG16" s="1126"/>
      <c r="AH16" s="1126"/>
      <c r="AI16" s="1126"/>
      <c r="AJ16" s="1126"/>
      <c r="AK16" s="1126"/>
      <c r="AL16" s="1126"/>
      <c r="AM16" s="1126"/>
      <c r="AN16" s="1126"/>
      <c r="AO16" s="1126"/>
      <c r="AP16" s="1126"/>
      <c r="AQ16" s="1126"/>
      <c r="AR16" s="1126"/>
      <c r="AS16" s="1126"/>
      <c r="AT16" s="1126"/>
      <c r="AU16" s="1126"/>
      <c r="AV16" s="1126"/>
      <c r="AW16" s="1126"/>
      <c r="AX16" s="1126"/>
      <c r="AY16" s="1126"/>
      <c r="AZ16" s="1126"/>
      <c r="BA16" s="1126"/>
      <c r="BB16" s="1126"/>
      <c r="BC16" s="1126"/>
      <c r="BD16" s="1126"/>
      <c r="BE16" s="1126"/>
      <c r="BF16" s="1126"/>
      <c r="BG16" s="1126"/>
      <c r="BH16" s="1126"/>
      <c r="BI16" s="1126"/>
      <c r="BJ16" s="1126"/>
      <c r="BK16" s="1126"/>
      <c r="BL16" s="1126"/>
      <c r="BM16" s="1126"/>
      <c r="BN16" s="1126"/>
      <c r="BO16" s="1126"/>
      <c r="BP16" s="1126"/>
      <c r="BQ16" s="1126"/>
      <c r="BR16" s="1126"/>
      <c r="BS16" s="1126"/>
      <c r="BT16" s="1126"/>
      <c r="BU16" s="1126"/>
      <c r="BV16" s="1126"/>
      <c r="BW16" s="1126"/>
      <c r="BX16" s="1126"/>
      <c r="BY16" s="1126"/>
      <c r="BZ16" s="1126"/>
      <c r="CA16" s="1126"/>
      <c r="CB16" s="1126"/>
      <c r="CC16" s="1126"/>
      <c r="CD16" s="1126"/>
      <c r="CE16" s="1126"/>
      <c r="CF16" s="1126"/>
      <c r="CG16" s="1126"/>
      <c r="CH16" s="1126"/>
      <c r="CI16" s="1126"/>
      <c r="CJ16" s="1126"/>
      <c r="CK16" s="1126"/>
      <c r="CL16" s="1126"/>
      <c r="CM16" s="1126"/>
      <c r="CN16" s="1126"/>
      <c r="CO16" s="1126"/>
      <c r="CP16" s="1126"/>
      <c r="CQ16" s="1126"/>
      <c r="CR16" s="1126"/>
      <c r="CS16" s="1126"/>
      <c r="CT16" s="1126"/>
      <c r="CU16" s="1126"/>
      <c r="CV16" s="1126"/>
      <c r="CW16" s="1126"/>
      <c r="CX16" s="1126"/>
      <c r="CY16" s="1126"/>
      <c r="CZ16" s="1126"/>
      <c r="DA16" s="1126"/>
      <c r="DB16" s="1126"/>
      <c r="DC16" s="1126"/>
      <c r="DD16" s="1126"/>
      <c r="DE16" s="1126"/>
      <c r="DF16" s="1126"/>
      <c r="DG16" s="1126"/>
      <c r="DH16" s="1126"/>
      <c r="DI16" s="1126"/>
      <c r="DJ16" s="1126"/>
      <c r="DK16" s="1126"/>
      <c r="DL16" s="1126"/>
      <c r="DM16" s="1126"/>
      <c r="DN16" s="1126"/>
      <c r="DO16" s="1126"/>
      <c r="DP16" s="1126"/>
      <c r="DQ16" s="1126"/>
      <c r="DR16" s="1126"/>
      <c r="DS16" s="1126"/>
      <c r="DT16" s="1126"/>
      <c r="DU16" s="1126"/>
      <c r="DV16" s="1126"/>
      <c r="DW16" s="1126"/>
      <c r="DX16" s="1126"/>
      <c r="DY16" s="1126"/>
      <c r="DZ16" s="1126"/>
      <c r="EA16" s="1126"/>
      <c r="EB16" s="1126"/>
      <c r="EC16" s="1126"/>
      <c r="ED16" s="1126"/>
      <c r="EE16" s="1126"/>
      <c r="EF16" s="1126"/>
      <c r="EG16" s="1126"/>
      <c r="EH16" s="1126"/>
      <c r="EI16" s="1126"/>
      <c r="EJ16" s="1126"/>
      <c r="EK16" s="1126"/>
    </row>
    <row r="17" spans="1:141" s="1127" customFormat="1" ht="12.95" customHeight="1">
      <c r="A17" s="1135" t="s">
        <v>1110</v>
      </c>
      <c r="B17" s="1136">
        <v>215.19</v>
      </c>
      <c r="C17" s="1144">
        <v>101.6</v>
      </c>
      <c r="D17" s="1145">
        <v>100.2</v>
      </c>
      <c r="E17" s="1146">
        <v>107.3</v>
      </c>
      <c r="F17" s="1146">
        <v>109.1</v>
      </c>
      <c r="G17" s="1146">
        <v>109.9</v>
      </c>
      <c r="H17" s="1146">
        <v>107.7</v>
      </c>
      <c r="I17" s="1146">
        <v>108.6</v>
      </c>
      <c r="J17" s="1147">
        <v>-0.48971596474045498</v>
      </c>
      <c r="K17" s="1148">
        <v>-1.3779527559054969</v>
      </c>
      <c r="L17" s="1149">
        <v>8.9340101522842588</v>
      </c>
      <c r="M17" s="1149">
        <v>10.873983739837385</v>
      </c>
      <c r="N17" s="1149">
        <v>10.341365461847403</v>
      </c>
      <c r="O17" s="1149">
        <v>5.8997050147492587</v>
      </c>
      <c r="P17" s="1149">
        <v>8.0597014925373003</v>
      </c>
      <c r="Q17" s="1150">
        <v>0.83565459610026949</v>
      </c>
      <c r="R17" s="1126"/>
      <c r="S17" s="1126" t="s">
        <v>973</v>
      </c>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1126"/>
      <c r="AS17" s="1126"/>
      <c r="AT17" s="1126"/>
      <c r="AU17" s="1126"/>
      <c r="AV17" s="1126"/>
      <c r="AW17" s="1126"/>
      <c r="AX17" s="1126"/>
      <c r="AY17" s="1126"/>
      <c r="AZ17" s="1126"/>
      <c r="BA17" s="1126"/>
      <c r="BB17" s="1126"/>
      <c r="BC17" s="1126"/>
      <c r="BD17" s="1126"/>
      <c r="BE17" s="1126"/>
      <c r="BF17" s="1126"/>
      <c r="BG17" s="1126"/>
      <c r="BH17" s="1126"/>
      <c r="BI17" s="1126"/>
      <c r="BJ17" s="1126"/>
      <c r="BK17" s="1126"/>
      <c r="BL17" s="1126"/>
      <c r="BM17" s="1126"/>
      <c r="BN17" s="1126"/>
      <c r="BO17" s="1126"/>
      <c r="BP17" s="1126"/>
      <c r="BQ17" s="1126"/>
      <c r="BR17" s="1126"/>
      <c r="BS17" s="1126"/>
      <c r="BT17" s="1126"/>
      <c r="BU17" s="1126"/>
      <c r="BV17" s="1126"/>
      <c r="BW17" s="1126"/>
      <c r="BX17" s="1126"/>
      <c r="BY17" s="1126"/>
      <c r="BZ17" s="1126"/>
      <c r="CA17" s="1126"/>
      <c r="CB17" s="1126"/>
      <c r="CC17" s="1126"/>
      <c r="CD17" s="1126"/>
      <c r="CE17" s="1126"/>
      <c r="CF17" s="1126"/>
      <c r="CG17" s="1126"/>
      <c r="CH17" s="1126"/>
      <c r="CI17" s="1126"/>
      <c r="CJ17" s="1126"/>
      <c r="CK17" s="1126"/>
      <c r="CL17" s="1126"/>
      <c r="CM17" s="1126"/>
      <c r="CN17" s="1126"/>
      <c r="CO17" s="1126"/>
      <c r="CP17" s="1126"/>
      <c r="CQ17" s="1126"/>
      <c r="CR17" s="1126"/>
      <c r="CS17" s="1126"/>
      <c r="CT17" s="1126"/>
      <c r="CU17" s="1126"/>
      <c r="CV17" s="1126"/>
      <c r="CW17" s="1126"/>
      <c r="CX17" s="1126"/>
      <c r="CY17" s="1126"/>
      <c r="CZ17" s="1126"/>
      <c r="DA17" s="1126"/>
      <c r="DB17" s="1126"/>
      <c r="DC17" s="1126"/>
      <c r="DD17" s="1126"/>
      <c r="DE17" s="1126"/>
      <c r="DF17" s="1126"/>
      <c r="DG17" s="1126"/>
      <c r="DH17" s="1126"/>
      <c r="DI17" s="1126"/>
      <c r="DJ17" s="1126"/>
      <c r="DK17" s="1126"/>
      <c r="DL17" s="1126"/>
      <c r="DM17" s="1126"/>
      <c r="DN17" s="1126"/>
      <c r="DO17" s="1126"/>
      <c r="DP17" s="1126"/>
      <c r="DQ17" s="1126"/>
      <c r="DR17" s="1126"/>
      <c r="DS17" s="1126"/>
      <c r="DT17" s="1126"/>
      <c r="DU17" s="1126"/>
      <c r="DV17" s="1126"/>
      <c r="DW17" s="1126"/>
      <c r="DX17" s="1126"/>
      <c r="DY17" s="1126"/>
      <c r="DZ17" s="1126"/>
      <c r="EA17" s="1126"/>
      <c r="EB17" s="1126"/>
      <c r="EC17" s="1126"/>
      <c r="ED17" s="1126"/>
      <c r="EE17" s="1126"/>
      <c r="EF17" s="1126"/>
      <c r="EG17" s="1126"/>
      <c r="EH17" s="1126"/>
      <c r="EI17" s="1126"/>
      <c r="EJ17" s="1126"/>
      <c r="EK17" s="1126"/>
    </row>
    <row r="18" spans="1:141" s="1127" customFormat="1" ht="12.95" customHeight="1">
      <c r="A18" s="1135" t="s">
        <v>1111</v>
      </c>
      <c r="B18" s="1136">
        <v>106.7</v>
      </c>
      <c r="C18" s="1144">
        <v>105.1</v>
      </c>
      <c r="D18" s="1145">
        <v>103</v>
      </c>
      <c r="E18" s="1146">
        <v>109</v>
      </c>
      <c r="F18" s="1146">
        <v>109.8</v>
      </c>
      <c r="G18" s="1146">
        <v>109.4</v>
      </c>
      <c r="H18" s="1146">
        <v>110.8</v>
      </c>
      <c r="I18" s="1146">
        <v>111.8</v>
      </c>
      <c r="J18" s="1147">
        <v>0.86372360844528373</v>
      </c>
      <c r="K18" s="1148">
        <v>-1.9980970504281572</v>
      </c>
      <c r="L18" s="1149">
        <v>7.4950690335305694</v>
      </c>
      <c r="M18" s="1149">
        <v>6.601941747572809</v>
      </c>
      <c r="N18" s="1149">
        <v>5.091258405379449</v>
      </c>
      <c r="O18" s="1149">
        <v>6.0287081339712927</v>
      </c>
      <c r="P18" s="1149">
        <v>8.7548638132295622</v>
      </c>
      <c r="Q18" s="1150">
        <v>0.90252707581225877</v>
      </c>
      <c r="R18" s="1126"/>
      <c r="S18" s="1126" t="s">
        <v>973</v>
      </c>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1126"/>
      <c r="AS18" s="1126"/>
      <c r="AT18" s="1126"/>
      <c r="AU18" s="1126"/>
      <c r="AV18" s="1126"/>
      <c r="AW18" s="1126"/>
      <c r="AX18" s="1126"/>
      <c r="AY18" s="1126"/>
      <c r="AZ18" s="1126"/>
      <c r="BA18" s="1126"/>
      <c r="BB18" s="1126"/>
      <c r="BC18" s="1126"/>
      <c r="BD18" s="1126"/>
      <c r="BE18" s="1126"/>
      <c r="BF18" s="1126"/>
      <c r="BG18" s="1126"/>
      <c r="BH18" s="1126"/>
      <c r="BI18" s="1126"/>
      <c r="BJ18" s="1126"/>
      <c r="BK18" s="1126"/>
      <c r="BL18" s="1126"/>
      <c r="BM18" s="1126"/>
      <c r="BN18" s="1126"/>
      <c r="BO18" s="1126"/>
      <c r="BP18" s="1126"/>
      <c r="BQ18" s="1126"/>
      <c r="BR18" s="1126"/>
      <c r="BS18" s="1126"/>
      <c r="BT18" s="1126"/>
      <c r="BU18" s="1126"/>
      <c r="BV18" s="1126"/>
      <c r="BW18" s="1126"/>
      <c r="BX18" s="1126"/>
      <c r="BY18" s="1126"/>
      <c r="BZ18" s="1126"/>
      <c r="CA18" s="1126"/>
      <c r="CB18" s="1126"/>
      <c r="CC18" s="1126"/>
      <c r="CD18" s="1126"/>
      <c r="CE18" s="1126"/>
      <c r="CF18" s="1126"/>
      <c r="CG18" s="1126"/>
      <c r="CH18" s="1126"/>
      <c r="CI18" s="1126"/>
      <c r="CJ18" s="1126"/>
      <c r="CK18" s="1126"/>
      <c r="CL18" s="1126"/>
      <c r="CM18" s="1126"/>
      <c r="CN18" s="1126"/>
      <c r="CO18" s="1126"/>
      <c r="CP18" s="1126"/>
      <c r="CQ18" s="1126"/>
      <c r="CR18" s="1126"/>
      <c r="CS18" s="1126"/>
      <c r="CT18" s="1126"/>
      <c r="CU18" s="1126"/>
      <c r="CV18" s="1126"/>
      <c r="CW18" s="1126"/>
      <c r="CX18" s="1126"/>
      <c r="CY18" s="1126"/>
      <c r="CZ18" s="1126"/>
      <c r="DA18" s="1126"/>
      <c r="DB18" s="1126"/>
      <c r="DC18" s="1126"/>
      <c r="DD18" s="1126"/>
      <c r="DE18" s="1126"/>
      <c r="DF18" s="1126"/>
      <c r="DG18" s="1126"/>
      <c r="DH18" s="1126"/>
      <c r="DI18" s="1126"/>
      <c r="DJ18" s="1126"/>
      <c r="DK18" s="1126"/>
      <c r="DL18" s="1126"/>
      <c r="DM18" s="1126"/>
      <c r="DN18" s="1126"/>
      <c r="DO18" s="1126"/>
      <c r="DP18" s="1126"/>
      <c r="DQ18" s="1126"/>
      <c r="DR18" s="1126"/>
      <c r="DS18" s="1126"/>
      <c r="DT18" s="1126"/>
      <c r="DU18" s="1126"/>
      <c r="DV18" s="1126"/>
      <c r="DW18" s="1126"/>
      <c r="DX18" s="1126"/>
      <c r="DY18" s="1126"/>
      <c r="DZ18" s="1126"/>
      <c r="EA18" s="1126"/>
      <c r="EB18" s="1126"/>
      <c r="EC18" s="1126"/>
      <c r="ED18" s="1126"/>
      <c r="EE18" s="1126"/>
      <c r="EF18" s="1126"/>
      <c r="EG18" s="1126"/>
      <c r="EH18" s="1126"/>
      <c r="EI18" s="1126"/>
      <c r="EJ18" s="1126"/>
      <c r="EK18" s="1126"/>
    </row>
    <row r="19" spans="1:141" s="1127" customFormat="1" ht="12.95" customHeight="1">
      <c r="A19" s="1135" t="s">
        <v>1112</v>
      </c>
      <c r="B19" s="1136">
        <v>37.369999999999997</v>
      </c>
      <c r="C19" s="1144">
        <v>93.2</v>
      </c>
      <c r="D19" s="1145">
        <v>85.8</v>
      </c>
      <c r="E19" s="1146">
        <v>93.5</v>
      </c>
      <c r="F19" s="1146">
        <v>98.1</v>
      </c>
      <c r="G19" s="1146">
        <v>97.4</v>
      </c>
      <c r="H19" s="1146">
        <v>91.4</v>
      </c>
      <c r="I19" s="1146">
        <v>91.7</v>
      </c>
      <c r="J19" s="1147">
        <v>-0.95642933049946066</v>
      </c>
      <c r="K19" s="1148">
        <v>-7.9399141630901369</v>
      </c>
      <c r="L19" s="1149">
        <v>6.3708759954493672</v>
      </c>
      <c r="M19" s="1149">
        <v>15.547703180211997</v>
      </c>
      <c r="N19" s="1149">
        <v>14.453584018801436</v>
      </c>
      <c r="O19" s="1149">
        <v>8.4223013048635949</v>
      </c>
      <c r="P19" s="1149">
        <v>9.2967818831942708</v>
      </c>
      <c r="Q19" s="1150">
        <v>0.32822757111597411</v>
      </c>
      <c r="R19" s="1126"/>
      <c r="S19" s="1126" t="s">
        <v>973</v>
      </c>
      <c r="T19" s="1126"/>
      <c r="U19" s="1126"/>
      <c r="V19" s="1126"/>
      <c r="W19" s="1126"/>
      <c r="X19" s="1126"/>
      <c r="Y19" s="1126"/>
      <c r="Z19" s="1126"/>
      <c r="AA19" s="1126"/>
      <c r="AB19" s="1126"/>
      <c r="AC19" s="1126"/>
      <c r="AD19" s="1126"/>
      <c r="AE19" s="1126"/>
      <c r="AF19" s="1126"/>
      <c r="AG19" s="1126"/>
      <c r="AH19" s="1126"/>
      <c r="AI19" s="1126"/>
      <c r="AJ19" s="1126"/>
      <c r="AK19" s="1126"/>
      <c r="AL19" s="1126"/>
      <c r="AM19" s="1126"/>
      <c r="AN19" s="1126"/>
      <c r="AO19" s="1126"/>
      <c r="AP19" s="1126"/>
      <c r="AQ19" s="1126"/>
      <c r="AR19" s="1126"/>
      <c r="AS19" s="1126"/>
      <c r="AT19" s="1126"/>
      <c r="AU19" s="1126"/>
      <c r="AV19" s="1126"/>
      <c r="AW19" s="1126"/>
      <c r="AX19" s="1126"/>
      <c r="AY19" s="1126"/>
      <c r="AZ19" s="1126"/>
      <c r="BA19" s="1126"/>
      <c r="BB19" s="1126"/>
      <c r="BC19" s="1126"/>
      <c r="BD19" s="1126"/>
      <c r="BE19" s="1126"/>
      <c r="BF19" s="1126"/>
      <c r="BG19" s="1126"/>
      <c r="BH19" s="1126"/>
      <c r="BI19" s="1126"/>
      <c r="BJ19" s="1126"/>
      <c r="BK19" s="1126"/>
      <c r="BL19" s="1126"/>
      <c r="BM19" s="1126"/>
      <c r="BN19" s="1126"/>
      <c r="BO19" s="1126"/>
      <c r="BP19" s="1126"/>
      <c r="BQ19" s="1126"/>
      <c r="BR19" s="1126"/>
      <c r="BS19" s="1126"/>
      <c r="BT19" s="1126"/>
      <c r="BU19" s="1126"/>
      <c r="BV19" s="1126"/>
      <c r="BW19" s="1126"/>
      <c r="BX19" s="1126"/>
      <c r="BY19" s="1126"/>
      <c r="BZ19" s="1126"/>
      <c r="CA19" s="1126"/>
      <c r="CB19" s="1126"/>
      <c r="CC19" s="1126"/>
      <c r="CD19" s="1126"/>
      <c r="CE19" s="1126"/>
      <c r="CF19" s="1126"/>
      <c r="CG19" s="1126"/>
      <c r="CH19" s="1126"/>
      <c r="CI19" s="1126"/>
      <c r="CJ19" s="1126"/>
      <c r="CK19" s="1126"/>
      <c r="CL19" s="1126"/>
      <c r="CM19" s="1126"/>
      <c r="CN19" s="1126"/>
      <c r="CO19" s="1126"/>
      <c r="CP19" s="1126"/>
      <c r="CQ19" s="1126"/>
      <c r="CR19" s="1126"/>
      <c r="CS19" s="1126"/>
      <c r="CT19" s="1126"/>
      <c r="CU19" s="1126"/>
      <c r="CV19" s="1126"/>
      <c r="CW19" s="1126"/>
      <c r="CX19" s="1126"/>
      <c r="CY19" s="1126"/>
      <c r="CZ19" s="1126"/>
      <c r="DA19" s="1126"/>
      <c r="DB19" s="1126"/>
      <c r="DC19" s="1126"/>
      <c r="DD19" s="1126"/>
      <c r="DE19" s="1126"/>
      <c r="DF19" s="1126"/>
      <c r="DG19" s="1126"/>
      <c r="DH19" s="1126"/>
      <c r="DI19" s="1126"/>
      <c r="DJ19" s="1126"/>
      <c r="DK19" s="1126"/>
      <c r="DL19" s="1126"/>
      <c r="DM19" s="1126"/>
      <c r="DN19" s="1126"/>
      <c r="DO19" s="1126"/>
      <c r="DP19" s="1126"/>
      <c r="DQ19" s="1126"/>
      <c r="DR19" s="1126"/>
      <c r="DS19" s="1126"/>
      <c r="DT19" s="1126"/>
      <c r="DU19" s="1126"/>
      <c r="DV19" s="1126"/>
      <c r="DW19" s="1126"/>
      <c r="DX19" s="1126"/>
      <c r="DY19" s="1126"/>
      <c r="DZ19" s="1126"/>
      <c r="EA19" s="1126"/>
      <c r="EB19" s="1126"/>
      <c r="EC19" s="1126"/>
      <c r="ED19" s="1126"/>
      <c r="EE19" s="1126"/>
      <c r="EF19" s="1126"/>
      <c r="EG19" s="1126"/>
      <c r="EH19" s="1126"/>
      <c r="EI19" s="1126"/>
      <c r="EJ19" s="1126"/>
      <c r="EK19" s="1126"/>
    </row>
    <row r="20" spans="1:141" s="1127" customFormat="1" ht="12.95" customHeight="1">
      <c r="A20" s="1135" t="s">
        <v>1113</v>
      </c>
      <c r="B20" s="1136">
        <v>71.12</v>
      </c>
      <c r="C20" s="1144">
        <v>100.9</v>
      </c>
      <c r="D20" s="1145">
        <v>103.4</v>
      </c>
      <c r="E20" s="1146">
        <v>111.8</v>
      </c>
      <c r="F20" s="1146">
        <v>114.1</v>
      </c>
      <c r="G20" s="1146">
        <v>117.2</v>
      </c>
      <c r="H20" s="1146">
        <v>111.6</v>
      </c>
      <c r="I20" s="1146">
        <v>112.7</v>
      </c>
      <c r="J20" s="1147">
        <v>-2.3233301064859546</v>
      </c>
      <c r="K20" s="1148">
        <v>2.4777006937561907</v>
      </c>
      <c r="L20" s="1149">
        <v>12.136409227683046</v>
      </c>
      <c r="M20" s="1149">
        <v>15.837563451776646</v>
      </c>
      <c r="N20" s="1149">
        <v>16.849451645064818</v>
      </c>
      <c r="O20" s="1149">
        <v>4.7887323943661926</v>
      </c>
      <c r="P20" s="1149">
        <v>6.622516556291373</v>
      </c>
      <c r="Q20" s="1150">
        <v>0.98566308243728429</v>
      </c>
      <c r="R20" s="1126"/>
      <c r="S20" s="1126"/>
      <c r="T20" s="1126"/>
      <c r="U20" s="1126"/>
      <c r="V20" s="1126"/>
      <c r="W20" s="1126"/>
      <c r="X20" s="1126"/>
      <c r="Y20" s="1126"/>
      <c r="Z20" s="1126"/>
      <c r="AA20" s="1126"/>
      <c r="AB20" s="1126"/>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row>
    <row r="21" spans="1:141" s="1127" customFormat="1" ht="12.95" customHeight="1">
      <c r="A21" s="1135" t="s">
        <v>1114</v>
      </c>
      <c r="B21" s="1136">
        <v>268.77</v>
      </c>
      <c r="C21" s="1144">
        <v>110.4</v>
      </c>
      <c r="D21" s="1145">
        <v>105.5</v>
      </c>
      <c r="E21" s="1146">
        <v>117</v>
      </c>
      <c r="F21" s="1146">
        <v>115.6</v>
      </c>
      <c r="G21" s="1146">
        <v>118.4</v>
      </c>
      <c r="H21" s="1146">
        <v>119.4</v>
      </c>
      <c r="I21" s="1146">
        <v>120.7</v>
      </c>
      <c r="J21" s="1147">
        <v>-1.0752688172042895</v>
      </c>
      <c r="K21" s="1148">
        <v>-4.4384057971014528</v>
      </c>
      <c r="L21" s="1149">
        <v>12.716763005780351</v>
      </c>
      <c r="M21" s="1149">
        <v>11.15384615384616</v>
      </c>
      <c r="N21" s="1149">
        <v>12.654614652711714</v>
      </c>
      <c r="O21" s="1149">
        <v>12.961210974456023</v>
      </c>
      <c r="P21" s="1149">
        <v>15.061963775023827</v>
      </c>
      <c r="Q21" s="1150">
        <v>1.088777219430483</v>
      </c>
      <c r="R21" s="1126"/>
      <c r="S21" s="1126" t="s">
        <v>973</v>
      </c>
      <c r="T21" s="1126"/>
      <c r="U21" s="1126"/>
      <c r="V21" s="1126"/>
      <c r="W21" s="1126"/>
      <c r="X21" s="1126"/>
      <c r="Y21" s="1126"/>
      <c r="Z21" s="1126"/>
      <c r="AA21" s="1126"/>
      <c r="AB21" s="1126"/>
      <c r="AC21" s="1126"/>
      <c r="AD21" s="1126"/>
      <c r="AE21" s="1126"/>
      <c r="AF21" s="1126"/>
      <c r="AG21" s="1126"/>
      <c r="AH21" s="1126"/>
      <c r="AI21" s="1126"/>
      <c r="AJ21" s="1126"/>
      <c r="AK21" s="1126"/>
      <c r="AL21" s="1126"/>
      <c r="AM21" s="1126"/>
      <c r="AN21" s="1126"/>
      <c r="AO21" s="1126"/>
      <c r="AP21" s="1126"/>
      <c r="AQ21" s="1126"/>
      <c r="AR21" s="1126"/>
      <c r="AS21" s="1126"/>
      <c r="AT21" s="1126"/>
      <c r="AU21" s="1126"/>
      <c r="AV21" s="1126"/>
      <c r="AW21" s="1126"/>
      <c r="AX21" s="1126"/>
      <c r="AY21" s="1126"/>
      <c r="AZ21" s="1126"/>
      <c r="BA21" s="1126"/>
      <c r="BB21" s="1126"/>
      <c r="BC21" s="1126"/>
      <c r="BD21" s="1126"/>
      <c r="BE21" s="1126"/>
      <c r="BF21" s="1126"/>
      <c r="BG21" s="1126"/>
      <c r="BH21" s="1126"/>
      <c r="BI21" s="1126"/>
      <c r="BJ21" s="1126"/>
      <c r="BK21" s="1126"/>
      <c r="BL21" s="1126"/>
      <c r="BM21" s="1126"/>
      <c r="BN21" s="1126"/>
      <c r="BO21" s="1126"/>
      <c r="BP21" s="1126"/>
      <c r="BQ21" s="1126"/>
      <c r="BR21" s="1126"/>
      <c r="BS21" s="1126"/>
      <c r="BT21" s="1126"/>
      <c r="BU21" s="1126"/>
      <c r="BV21" s="1126"/>
      <c r="BW21" s="1126"/>
      <c r="BX21" s="1126"/>
      <c r="BY21" s="1126"/>
      <c r="BZ21" s="1126"/>
      <c r="CA21" s="1126"/>
      <c r="CB21" s="1126"/>
      <c r="CC21" s="1126"/>
      <c r="CD21" s="1126"/>
      <c r="CE21" s="1126"/>
      <c r="CF21" s="1126"/>
      <c r="CG21" s="1126"/>
      <c r="CH21" s="1126"/>
      <c r="CI21" s="1126"/>
      <c r="CJ21" s="1126"/>
      <c r="CK21" s="1126"/>
      <c r="CL21" s="1126"/>
      <c r="CM21" s="1126"/>
      <c r="CN21" s="1126"/>
      <c r="CO21" s="1126"/>
      <c r="CP21" s="1126"/>
      <c r="CQ21" s="1126"/>
      <c r="CR21" s="1126"/>
      <c r="CS21" s="1126"/>
      <c r="CT21" s="1126"/>
      <c r="CU21" s="1126"/>
      <c r="CV21" s="1126"/>
      <c r="CW21" s="1126"/>
      <c r="CX21" s="1126"/>
      <c r="CY21" s="1126"/>
      <c r="CZ21" s="1126"/>
      <c r="DA21" s="1126"/>
      <c r="DB21" s="1126"/>
      <c r="DC21" s="1126"/>
      <c r="DD21" s="1126"/>
      <c r="DE21" s="1126"/>
      <c r="DF21" s="1126"/>
      <c r="DG21" s="1126"/>
      <c r="DH21" s="1126"/>
      <c r="DI21" s="1126"/>
      <c r="DJ21" s="1126"/>
      <c r="DK21" s="1126"/>
      <c r="DL21" s="1126"/>
      <c r="DM21" s="1126"/>
      <c r="DN21" s="1126"/>
      <c r="DO21" s="1126"/>
      <c r="DP21" s="1126"/>
      <c r="DQ21" s="1126"/>
      <c r="DR21" s="1126"/>
      <c r="DS21" s="1126"/>
      <c r="DT21" s="1126"/>
      <c r="DU21" s="1126"/>
      <c r="DV21" s="1126"/>
      <c r="DW21" s="1126"/>
      <c r="DX21" s="1126"/>
      <c r="DY21" s="1126"/>
      <c r="DZ21" s="1126"/>
      <c r="EA21" s="1126"/>
      <c r="EB21" s="1126"/>
      <c r="EC21" s="1126"/>
      <c r="ED21" s="1126"/>
      <c r="EE21" s="1126"/>
      <c r="EF21" s="1126"/>
      <c r="EG21" s="1126"/>
      <c r="EH21" s="1126"/>
      <c r="EI21" s="1126"/>
      <c r="EJ21" s="1126"/>
      <c r="EK21" s="1126"/>
    </row>
    <row r="22" spans="1:141" s="1127" customFormat="1" ht="12.95" customHeight="1">
      <c r="A22" s="1135" t="s">
        <v>1111</v>
      </c>
      <c r="B22" s="1136">
        <v>125.3</v>
      </c>
      <c r="C22" s="1144">
        <v>112.7</v>
      </c>
      <c r="D22" s="1145">
        <v>106.4</v>
      </c>
      <c r="E22" s="1146">
        <v>115.2</v>
      </c>
      <c r="F22" s="1146">
        <v>116.9</v>
      </c>
      <c r="G22" s="1146">
        <v>118.2</v>
      </c>
      <c r="H22" s="1146">
        <v>118.7</v>
      </c>
      <c r="I22" s="1146">
        <v>118.8</v>
      </c>
      <c r="J22" s="1147">
        <v>0.80500894454382887</v>
      </c>
      <c r="K22" s="1148">
        <v>-5.5900621118012452</v>
      </c>
      <c r="L22" s="1149">
        <v>8.7818696883852567</v>
      </c>
      <c r="M22" s="1149">
        <v>12.620423892100206</v>
      </c>
      <c r="N22" s="1149">
        <v>13.218390804597703</v>
      </c>
      <c r="O22" s="1149">
        <v>12.618595825426951</v>
      </c>
      <c r="P22" s="1149">
        <v>14.450867052023114</v>
      </c>
      <c r="Q22" s="1150">
        <v>8.424599831506896E-2</v>
      </c>
      <c r="R22" s="1126"/>
      <c r="S22" s="1126" t="s">
        <v>973</v>
      </c>
      <c r="T22" s="1126"/>
      <c r="U22" s="1126"/>
      <c r="V22" s="1126"/>
      <c r="W22" s="1126"/>
      <c r="X22" s="1126"/>
      <c r="Y22" s="1126"/>
      <c r="Z22" s="1126"/>
      <c r="AA22" s="1126"/>
      <c r="AB22" s="1126"/>
      <c r="AC22" s="1126"/>
      <c r="AD22" s="1126"/>
      <c r="AE22" s="1126"/>
      <c r="AF22" s="1126"/>
      <c r="AG22" s="1126"/>
      <c r="AH22" s="1126"/>
      <c r="AI22" s="1126"/>
      <c r="AJ22" s="1126"/>
      <c r="AK22" s="1126"/>
      <c r="AL22" s="1126"/>
      <c r="AM22" s="1126"/>
      <c r="AN22" s="1126"/>
      <c r="AO22" s="1126"/>
      <c r="AP22" s="1126"/>
      <c r="AQ22" s="1126"/>
      <c r="AR22" s="1126"/>
      <c r="AS22" s="1126"/>
      <c r="AT22" s="1126"/>
      <c r="AU22" s="1126"/>
      <c r="AV22" s="1126"/>
      <c r="AW22" s="1126"/>
      <c r="AX22" s="1126"/>
      <c r="AY22" s="1126"/>
      <c r="AZ22" s="1126"/>
      <c r="BA22" s="1126"/>
      <c r="BB22" s="1126"/>
      <c r="BC22" s="1126"/>
      <c r="BD22" s="1126"/>
      <c r="BE22" s="1126"/>
      <c r="BF22" s="1126"/>
      <c r="BG22" s="1126"/>
      <c r="BH22" s="1126"/>
      <c r="BI22" s="1126"/>
      <c r="BJ22" s="1126"/>
      <c r="BK22" s="1126"/>
      <c r="BL22" s="1126"/>
      <c r="BM22" s="1126"/>
      <c r="BN22" s="1126"/>
      <c r="BO22" s="1126"/>
      <c r="BP22" s="1126"/>
      <c r="BQ22" s="1126"/>
      <c r="BR22" s="1126"/>
      <c r="BS22" s="1126"/>
      <c r="BT22" s="1126"/>
      <c r="BU22" s="1126"/>
      <c r="BV22" s="1126"/>
      <c r="BW22" s="1126"/>
      <c r="BX22" s="1126"/>
      <c r="BY22" s="1126"/>
      <c r="BZ22" s="1126"/>
      <c r="CA22" s="1126"/>
      <c r="CB22" s="1126"/>
      <c r="CC22" s="1126"/>
      <c r="CD22" s="1126"/>
      <c r="CE22" s="1126"/>
      <c r="CF22" s="1126"/>
      <c r="CG22" s="1126"/>
      <c r="CH22" s="1126"/>
      <c r="CI22" s="1126"/>
      <c r="CJ22" s="1126"/>
      <c r="CK22" s="1126"/>
      <c r="CL22" s="1126"/>
      <c r="CM22" s="1126"/>
      <c r="CN22" s="1126"/>
      <c r="CO22" s="1126"/>
      <c r="CP22" s="1126"/>
      <c r="CQ22" s="1126"/>
      <c r="CR22" s="1126"/>
      <c r="CS22" s="1126"/>
      <c r="CT22" s="1126"/>
      <c r="CU22" s="1126"/>
      <c r="CV22" s="1126"/>
      <c r="CW22" s="1126"/>
      <c r="CX22" s="1126"/>
      <c r="CY22" s="1126"/>
      <c r="CZ22" s="1126"/>
      <c r="DA22" s="1126"/>
      <c r="DB22" s="1126"/>
      <c r="DC22" s="1126"/>
      <c r="DD22" s="1126"/>
      <c r="DE22" s="1126"/>
      <c r="DF22" s="1126"/>
      <c r="DG22" s="1126"/>
      <c r="DH22" s="1126"/>
      <c r="DI22" s="1126"/>
      <c r="DJ22" s="1126"/>
      <c r="DK22" s="1126"/>
      <c r="DL22" s="1126"/>
      <c r="DM22" s="1126"/>
      <c r="DN22" s="1126"/>
      <c r="DO22" s="1126"/>
      <c r="DP22" s="1126"/>
      <c r="DQ22" s="1126"/>
      <c r="DR22" s="1126"/>
      <c r="DS22" s="1126"/>
      <c r="DT22" s="1126"/>
      <c r="DU22" s="1126"/>
      <c r="DV22" s="1126"/>
      <c r="DW22" s="1126"/>
      <c r="DX22" s="1126"/>
      <c r="DY22" s="1126"/>
      <c r="DZ22" s="1126"/>
      <c r="EA22" s="1126"/>
      <c r="EB22" s="1126"/>
      <c r="EC22" s="1126"/>
      <c r="ED22" s="1126"/>
      <c r="EE22" s="1126"/>
      <c r="EF22" s="1126"/>
      <c r="EG22" s="1126"/>
      <c r="EH22" s="1126"/>
      <c r="EI22" s="1126"/>
      <c r="EJ22" s="1126"/>
      <c r="EK22" s="1126"/>
    </row>
    <row r="23" spans="1:141" s="1127" customFormat="1" ht="12.95" customHeight="1">
      <c r="A23" s="1135" t="s">
        <v>1113</v>
      </c>
      <c r="B23" s="1136">
        <v>143.47</v>
      </c>
      <c r="C23" s="1144">
        <v>108.5</v>
      </c>
      <c r="D23" s="1145">
        <v>104.7</v>
      </c>
      <c r="E23" s="1146">
        <v>118.6</v>
      </c>
      <c r="F23" s="1146">
        <v>114.5</v>
      </c>
      <c r="G23" s="1146">
        <v>118.7</v>
      </c>
      <c r="H23" s="1146">
        <v>119.9</v>
      </c>
      <c r="I23" s="1146">
        <v>122.2</v>
      </c>
      <c r="J23" s="1147">
        <v>-2.6032315978456069</v>
      </c>
      <c r="K23" s="1148">
        <v>-3.5023041474654377</v>
      </c>
      <c r="L23" s="1149">
        <v>16.274509803921561</v>
      </c>
      <c r="M23" s="1149">
        <v>9.7794822627037377</v>
      </c>
      <c r="N23" s="1149">
        <v>12.298959318826874</v>
      </c>
      <c r="O23" s="1149">
        <v>13.113207547169822</v>
      </c>
      <c r="P23" s="1149">
        <v>15.391879131255905</v>
      </c>
      <c r="Q23" s="1150">
        <v>1.9182652210175064</v>
      </c>
      <c r="R23" s="1126"/>
      <c r="S23" s="1126" t="s">
        <v>973</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c r="AT23" s="1126"/>
      <c r="AU23" s="1126"/>
      <c r="AV23" s="1126"/>
      <c r="AW23" s="1126"/>
      <c r="AX23" s="1126"/>
      <c r="AY23" s="1126"/>
      <c r="AZ23" s="1126"/>
      <c r="BA23" s="1126"/>
      <c r="BB23" s="1126"/>
      <c r="BC23" s="1126"/>
      <c r="BD23" s="1126"/>
      <c r="BE23" s="1126"/>
      <c r="BF23" s="1126"/>
      <c r="BG23" s="1126"/>
      <c r="BH23" s="1126"/>
      <c r="BI23" s="1126"/>
      <c r="BJ23" s="1126"/>
      <c r="BK23" s="1126"/>
      <c r="BL23" s="1126"/>
      <c r="BM23" s="1126"/>
      <c r="BN23" s="1126"/>
      <c r="BO23" s="1126"/>
      <c r="BP23" s="1126"/>
      <c r="BQ23" s="1126"/>
      <c r="BR23" s="1126"/>
      <c r="BS23" s="1126"/>
      <c r="BT23" s="1126"/>
      <c r="BU23" s="1126"/>
      <c r="BV23" s="1126"/>
      <c r="BW23" s="1126"/>
      <c r="BX23" s="1126"/>
      <c r="BY23" s="1126"/>
      <c r="BZ23" s="1126"/>
      <c r="CA23" s="1126"/>
      <c r="CB23" s="1126"/>
      <c r="CC23" s="1126"/>
      <c r="CD23" s="1126"/>
      <c r="CE23" s="1126"/>
      <c r="CF23" s="1126"/>
      <c r="CG23" s="1126"/>
      <c r="CH23" s="1126"/>
      <c r="CI23" s="1126"/>
      <c r="CJ23" s="1126"/>
      <c r="CK23" s="1126"/>
      <c r="CL23" s="1126"/>
      <c r="CM23" s="1126"/>
      <c r="CN23" s="1126"/>
      <c r="CO23" s="1126"/>
      <c r="CP23" s="1126"/>
      <c r="CQ23" s="1126"/>
      <c r="CR23" s="1126"/>
      <c r="CS23" s="1126"/>
      <c r="CT23" s="1126"/>
      <c r="CU23" s="1126"/>
      <c r="CV23" s="1126"/>
      <c r="CW23" s="1126"/>
      <c r="CX23" s="1126"/>
      <c r="CY23" s="1126"/>
      <c r="CZ23" s="1126"/>
      <c r="DA23" s="1126"/>
      <c r="DB23" s="1126"/>
      <c r="DC23" s="1126"/>
      <c r="DD23" s="1126"/>
      <c r="DE23" s="1126"/>
      <c r="DF23" s="1126"/>
      <c r="DG23" s="1126"/>
      <c r="DH23" s="1126"/>
      <c r="DI23" s="1126"/>
      <c r="DJ23" s="1126"/>
      <c r="DK23" s="1126"/>
      <c r="DL23" s="1126"/>
      <c r="DM23" s="1126"/>
      <c r="DN23" s="1126"/>
      <c r="DO23" s="1126"/>
      <c r="DP23" s="1126"/>
      <c r="DQ23" s="1126"/>
      <c r="DR23" s="1126"/>
      <c r="DS23" s="1126"/>
      <c r="DT23" s="1126"/>
      <c r="DU23" s="1126"/>
      <c r="DV23" s="1126"/>
      <c r="DW23" s="1126"/>
      <c r="DX23" s="1126"/>
      <c r="DY23" s="1126"/>
      <c r="DZ23" s="1126"/>
      <c r="EA23" s="1126"/>
      <c r="EB23" s="1126"/>
      <c r="EC23" s="1126"/>
      <c r="ED23" s="1126"/>
      <c r="EE23" s="1126"/>
      <c r="EF23" s="1126"/>
      <c r="EG23" s="1126"/>
      <c r="EH23" s="1126"/>
      <c r="EI23" s="1126"/>
      <c r="EJ23" s="1126"/>
      <c r="EK23" s="1126"/>
    </row>
    <row r="24" spans="1:141" s="1127" customFormat="1" ht="12.95" customHeight="1">
      <c r="A24" s="1135" t="s">
        <v>1115</v>
      </c>
      <c r="B24" s="1136">
        <v>125.34</v>
      </c>
      <c r="C24" s="1144">
        <v>98.7</v>
      </c>
      <c r="D24" s="1145">
        <v>96.4</v>
      </c>
      <c r="E24" s="1146">
        <v>100.6</v>
      </c>
      <c r="F24" s="1146">
        <v>100.8</v>
      </c>
      <c r="G24" s="1146">
        <v>104</v>
      </c>
      <c r="H24" s="1146">
        <v>103.6</v>
      </c>
      <c r="I24" s="1146">
        <v>104.2</v>
      </c>
      <c r="J24" s="1147">
        <v>1.9628099173553721</v>
      </c>
      <c r="K24" s="1148">
        <v>-2.330293819655509</v>
      </c>
      <c r="L24" s="1149">
        <v>4.9009384775807945</v>
      </c>
      <c r="M24" s="1149">
        <v>5.4393305439330675</v>
      </c>
      <c r="N24" s="1149">
        <v>9.0146750524108938</v>
      </c>
      <c r="O24" s="1149">
        <v>7.5804776739356186</v>
      </c>
      <c r="P24" s="1149">
        <v>8.4287200832466169</v>
      </c>
      <c r="Q24" s="1150">
        <v>0.57915057915059265</v>
      </c>
      <c r="R24" s="1126"/>
      <c r="S24" s="1126" t="s">
        <v>973</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c r="AT24" s="1126"/>
      <c r="AU24" s="1126"/>
      <c r="AV24" s="1126"/>
      <c r="AW24" s="1126"/>
      <c r="AX24" s="1126"/>
      <c r="AY24" s="1126"/>
      <c r="AZ24" s="1126"/>
      <c r="BA24" s="1126"/>
      <c r="BB24" s="1126"/>
      <c r="BC24" s="1126"/>
      <c r="BD24" s="1126"/>
      <c r="BE24" s="1126"/>
      <c r="BF24" s="1126"/>
      <c r="BG24" s="1126"/>
      <c r="BH24" s="1126"/>
      <c r="BI24" s="1126"/>
      <c r="BJ24" s="1126"/>
      <c r="BK24" s="1126"/>
      <c r="BL24" s="1126"/>
      <c r="BM24" s="1126"/>
      <c r="BN24" s="1126"/>
      <c r="BO24" s="1126"/>
      <c r="BP24" s="1126"/>
      <c r="BQ24" s="1126"/>
      <c r="BR24" s="1126"/>
      <c r="BS24" s="1126"/>
      <c r="BT24" s="1126"/>
      <c r="BU24" s="1126"/>
      <c r="BV24" s="1126"/>
      <c r="BW24" s="1126"/>
      <c r="BX24" s="1126"/>
      <c r="BY24" s="1126"/>
      <c r="BZ24" s="1126"/>
      <c r="CA24" s="1126"/>
      <c r="CB24" s="1126"/>
      <c r="CC24" s="1126"/>
      <c r="CD24" s="1126"/>
      <c r="CE24" s="1126"/>
      <c r="CF24" s="1126"/>
      <c r="CG24" s="1126"/>
      <c r="CH24" s="1126"/>
      <c r="CI24" s="1126"/>
      <c r="CJ24" s="1126"/>
      <c r="CK24" s="1126"/>
      <c r="CL24" s="1126"/>
      <c r="CM24" s="1126"/>
      <c r="CN24" s="1126"/>
      <c r="CO24" s="1126"/>
      <c r="CP24" s="1126"/>
      <c r="CQ24" s="1126"/>
      <c r="CR24" s="1126"/>
      <c r="CS24" s="1126"/>
      <c r="CT24" s="1126"/>
      <c r="CU24" s="1126"/>
      <c r="CV24" s="1126"/>
      <c r="CW24" s="1126"/>
      <c r="CX24" s="1126"/>
      <c r="CY24" s="1126"/>
      <c r="CZ24" s="1126"/>
      <c r="DA24" s="1126"/>
      <c r="DB24" s="1126"/>
      <c r="DC24" s="1126"/>
      <c r="DD24" s="1126"/>
      <c r="DE24" s="1126"/>
      <c r="DF24" s="1126"/>
      <c r="DG24" s="1126"/>
      <c r="DH24" s="1126"/>
      <c r="DI24" s="1126"/>
      <c r="DJ24" s="1126"/>
      <c r="DK24" s="1126"/>
      <c r="DL24" s="1126"/>
      <c r="DM24" s="1126"/>
      <c r="DN24" s="1126"/>
      <c r="DO24" s="1126"/>
      <c r="DP24" s="1126"/>
      <c r="DQ24" s="1126"/>
      <c r="DR24" s="1126"/>
      <c r="DS24" s="1126"/>
      <c r="DT24" s="1126"/>
      <c r="DU24" s="1126"/>
      <c r="DV24" s="1126"/>
      <c r="DW24" s="1126"/>
      <c r="DX24" s="1126"/>
      <c r="DY24" s="1126"/>
      <c r="DZ24" s="1126"/>
      <c r="EA24" s="1126"/>
      <c r="EB24" s="1126"/>
      <c r="EC24" s="1126"/>
      <c r="ED24" s="1126"/>
      <c r="EE24" s="1126"/>
      <c r="EF24" s="1126"/>
      <c r="EG24" s="1126"/>
      <c r="EH24" s="1126"/>
      <c r="EI24" s="1126"/>
      <c r="EJ24" s="1126"/>
      <c r="EK24" s="1126"/>
    </row>
    <row r="25" spans="1:141" s="1127" customFormat="1" ht="12.95" customHeight="1">
      <c r="A25" s="1135" t="s">
        <v>1116</v>
      </c>
      <c r="B25" s="1136">
        <v>42.24</v>
      </c>
      <c r="C25" s="1144">
        <v>91.3</v>
      </c>
      <c r="D25" s="1145">
        <v>89.3</v>
      </c>
      <c r="E25" s="1146">
        <v>93</v>
      </c>
      <c r="F25" s="1146">
        <v>93.5</v>
      </c>
      <c r="G25" s="1146">
        <v>96.4</v>
      </c>
      <c r="H25" s="1146">
        <v>93</v>
      </c>
      <c r="I25" s="1146">
        <v>94.3</v>
      </c>
      <c r="J25" s="1147">
        <v>1.3318534961154143</v>
      </c>
      <c r="K25" s="1148">
        <v>-2.190580503833516</v>
      </c>
      <c r="L25" s="1149">
        <v>3.5634743875278474</v>
      </c>
      <c r="M25" s="1149">
        <v>5.7692307692307736</v>
      </c>
      <c r="N25" s="1149">
        <v>10.171428571428592</v>
      </c>
      <c r="O25" s="1149">
        <v>5.681818181818187</v>
      </c>
      <c r="P25" s="1149">
        <v>6.9160997732426353</v>
      </c>
      <c r="Q25" s="1150">
        <v>1.3978494623655848</v>
      </c>
      <c r="R25" s="1126"/>
      <c r="S25" s="1126" t="s">
        <v>973</v>
      </c>
      <c r="T25" s="1126"/>
      <c r="U25" s="1126"/>
      <c r="V25" s="1126"/>
      <c r="W25" s="1126"/>
      <c r="X25" s="1126"/>
      <c r="Y25" s="1126"/>
      <c r="Z25" s="1126"/>
      <c r="AA25" s="1126"/>
      <c r="AB25" s="1126"/>
      <c r="AC25" s="1126"/>
      <c r="AD25" s="1126"/>
      <c r="AE25" s="1126"/>
      <c r="AF25" s="1126"/>
      <c r="AG25" s="1126"/>
      <c r="AH25" s="1126"/>
      <c r="AI25" s="1126"/>
      <c r="AJ25" s="1126"/>
      <c r="AK25" s="1126"/>
      <c r="AL25" s="1126"/>
      <c r="AM25" s="1126"/>
      <c r="AN25" s="1126"/>
      <c r="AO25" s="1126"/>
      <c r="AP25" s="1126"/>
      <c r="AQ25" s="1126"/>
      <c r="AR25" s="1126"/>
      <c r="AS25" s="1126"/>
      <c r="AT25" s="1126"/>
      <c r="AU25" s="1126"/>
      <c r="AV25" s="1126"/>
      <c r="AW25" s="1126"/>
      <c r="AX25" s="1126"/>
      <c r="AY25" s="1126"/>
      <c r="AZ25" s="1126"/>
      <c r="BA25" s="1126"/>
      <c r="BB25" s="1126"/>
      <c r="BC25" s="1126"/>
      <c r="BD25" s="1126"/>
      <c r="BE25" s="1126"/>
      <c r="BF25" s="1126"/>
      <c r="BG25" s="1126"/>
      <c r="BH25" s="1126"/>
      <c r="BI25" s="1126"/>
      <c r="BJ25" s="1126"/>
      <c r="BK25" s="1126"/>
      <c r="BL25" s="1126"/>
      <c r="BM25" s="1126"/>
      <c r="BN25" s="1126"/>
      <c r="BO25" s="1126"/>
      <c r="BP25" s="1126"/>
      <c r="BQ25" s="1126"/>
      <c r="BR25" s="1126"/>
      <c r="BS25" s="1126"/>
      <c r="BT25" s="1126"/>
      <c r="BU25" s="1126"/>
      <c r="BV25" s="1126"/>
      <c r="BW25" s="1126"/>
      <c r="BX25" s="1126"/>
      <c r="BY25" s="1126"/>
      <c r="BZ25" s="1126"/>
      <c r="CA25" s="1126"/>
      <c r="CB25" s="1126"/>
      <c r="CC25" s="1126"/>
      <c r="CD25" s="1126"/>
      <c r="CE25" s="1126"/>
      <c r="CF25" s="1126"/>
      <c r="CG25" s="1126"/>
      <c r="CH25" s="1126"/>
      <c r="CI25" s="1126"/>
      <c r="CJ25" s="1126"/>
      <c r="CK25" s="1126"/>
      <c r="CL25" s="1126"/>
      <c r="CM25" s="1126"/>
      <c r="CN25" s="1126"/>
      <c r="CO25" s="1126"/>
      <c r="CP25" s="1126"/>
      <c r="CQ25" s="1126"/>
      <c r="CR25" s="1126"/>
      <c r="CS25" s="1126"/>
      <c r="CT25" s="1126"/>
      <c r="CU25" s="1126"/>
      <c r="CV25" s="1126"/>
      <c r="CW25" s="1126"/>
      <c r="CX25" s="1126"/>
      <c r="CY25" s="1126"/>
      <c r="CZ25" s="1126"/>
      <c r="DA25" s="1126"/>
      <c r="DB25" s="1126"/>
      <c r="DC25" s="1126"/>
      <c r="DD25" s="1126"/>
      <c r="DE25" s="1126"/>
      <c r="DF25" s="1126"/>
      <c r="DG25" s="1126"/>
      <c r="DH25" s="1126"/>
      <c r="DI25" s="1126"/>
      <c r="DJ25" s="1126"/>
      <c r="DK25" s="1126"/>
      <c r="DL25" s="1126"/>
      <c r="DM25" s="1126"/>
      <c r="DN25" s="1126"/>
      <c r="DO25" s="1126"/>
      <c r="DP25" s="1126"/>
      <c r="DQ25" s="1126"/>
      <c r="DR25" s="1126"/>
      <c r="DS25" s="1126"/>
      <c r="DT25" s="1126"/>
      <c r="DU25" s="1126"/>
      <c r="DV25" s="1126"/>
      <c r="DW25" s="1126"/>
      <c r="DX25" s="1126"/>
      <c r="DY25" s="1126"/>
      <c r="DZ25" s="1126"/>
      <c r="EA25" s="1126"/>
      <c r="EB25" s="1126"/>
      <c r="EC25" s="1126"/>
      <c r="ED25" s="1126"/>
      <c r="EE25" s="1126"/>
      <c r="EF25" s="1126"/>
      <c r="EG25" s="1126"/>
      <c r="EH25" s="1126"/>
      <c r="EI25" s="1126"/>
      <c r="EJ25" s="1126"/>
      <c r="EK25" s="1126"/>
    </row>
    <row r="26" spans="1:141" s="1127" customFormat="1" ht="12.95" customHeight="1">
      <c r="A26" s="1135" t="s">
        <v>1117</v>
      </c>
      <c r="B26" s="1136">
        <v>13.34</v>
      </c>
      <c r="C26" s="1144">
        <v>108.7</v>
      </c>
      <c r="D26" s="1145">
        <v>104.2</v>
      </c>
      <c r="E26" s="1146">
        <v>109</v>
      </c>
      <c r="F26" s="1146">
        <v>107.9</v>
      </c>
      <c r="G26" s="1146">
        <v>107.7</v>
      </c>
      <c r="H26" s="1146">
        <v>102.9</v>
      </c>
      <c r="I26" s="1146">
        <v>108.6</v>
      </c>
      <c r="J26" s="1147">
        <v>5.2274927395934156</v>
      </c>
      <c r="K26" s="1148">
        <v>-4.1398344066237343</v>
      </c>
      <c r="L26" s="1149">
        <v>4.6065259117082462</v>
      </c>
      <c r="M26" s="1149">
        <v>2.8598665395614944</v>
      </c>
      <c r="N26" s="1149">
        <v>4.7665369649805456</v>
      </c>
      <c r="O26" s="1149">
        <v>1.679841897233203</v>
      </c>
      <c r="P26" s="1149" t="s">
        <v>573</v>
      </c>
      <c r="Q26" s="1150">
        <v>5.5393586005830713</v>
      </c>
      <c r="R26" s="1126"/>
      <c r="S26" s="1126" t="s">
        <v>973</v>
      </c>
      <c r="T26" s="1126"/>
      <c r="U26" s="1126"/>
      <c r="V26" s="1126"/>
      <c r="W26" s="1126"/>
      <c r="X26" s="1126"/>
      <c r="Y26" s="1126"/>
      <c r="Z26" s="1126"/>
      <c r="AA26" s="1126"/>
      <c r="AB26" s="1126"/>
      <c r="AC26" s="1126"/>
      <c r="AD26" s="1126"/>
      <c r="AE26" s="1126"/>
      <c r="AF26" s="1126"/>
      <c r="AG26" s="1126"/>
      <c r="AH26" s="1126"/>
      <c r="AI26" s="1126"/>
      <c r="AJ26" s="1126"/>
      <c r="AK26" s="1126"/>
      <c r="AL26" s="1126"/>
      <c r="AM26" s="1126"/>
      <c r="AN26" s="1126"/>
      <c r="AO26" s="1126"/>
      <c r="AP26" s="1126"/>
      <c r="AQ26" s="1126"/>
      <c r="AR26" s="1126"/>
      <c r="AS26" s="1126"/>
      <c r="AT26" s="1126"/>
      <c r="AU26" s="1126"/>
      <c r="AV26" s="1126"/>
      <c r="AW26" s="1126"/>
      <c r="AX26" s="1126"/>
      <c r="AY26" s="1126"/>
      <c r="AZ26" s="1126"/>
      <c r="BA26" s="1126"/>
      <c r="BB26" s="1126"/>
      <c r="BC26" s="1126"/>
      <c r="BD26" s="1126"/>
      <c r="BE26" s="1126"/>
      <c r="BF26" s="1126"/>
      <c r="BG26" s="1126"/>
      <c r="BH26" s="1126"/>
      <c r="BI26" s="1126"/>
      <c r="BJ26" s="1126"/>
      <c r="BK26" s="1126"/>
      <c r="BL26" s="1126"/>
      <c r="BM26" s="1126"/>
      <c r="BN26" s="1126"/>
      <c r="BO26" s="1126"/>
      <c r="BP26" s="1126"/>
      <c r="BQ26" s="1126"/>
      <c r="BR26" s="1126"/>
      <c r="BS26" s="1126"/>
      <c r="BT26" s="1126"/>
      <c r="BU26" s="1126"/>
      <c r="BV26" s="1126"/>
      <c r="BW26" s="1126"/>
      <c r="BX26" s="1126"/>
      <c r="BY26" s="1126"/>
      <c r="BZ26" s="1126"/>
      <c r="CA26" s="1126"/>
      <c r="CB26" s="1126"/>
      <c r="CC26" s="1126"/>
      <c r="CD26" s="1126"/>
      <c r="CE26" s="1126"/>
      <c r="CF26" s="1126"/>
      <c r="CG26" s="1126"/>
      <c r="CH26" s="1126"/>
      <c r="CI26" s="1126"/>
      <c r="CJ26" s="1126"/>
      <c r="CK26" s="1126"/>
      <c r="CL26" s="1126"/>
      <c r="CM26" s="1126"/>
      <c r="CN26" s="1126"/>
      <c r="CO26" s="1126"/>
      <c r="CP26" s="1126"/>
      <c r="CQ26" s="1126"/>
      <c r="CR26" s="1126"/>
      <c r="CS26" s="1126"/>
      <c r="CT26" s="1126"/>
      <c r="CU26" s="1126"/>
      <c r="CV26" s="1126"/>
      <c r="CW26" s="1126"/>
      <c r="CX26" s="1126"/>
      <c r="CY26" s="1126"/>
      <c r="CZ26" s="1126"/>
      <c r="DA26" s="1126"/>
      <c r="DB26" s="1126"/>
      <c r="DC26" s="1126"/>
      <c r="DD26" s="1126"/>
      <c r="DE26" s="1126"/>
      <c r="DF26" s="1126"/>
      <c r="DG26" s="1126"/>
      <c r="DH26" s="1126"/>
      <c r="DI26" s="1126"/>
      <c r="DJ26" s="1126"/>
      <c r="DK26" s="1126"/>
      <c r="DL26" s="1126"/>
      <c r="DM26" s="1126"/>
      <c r="DN26" s="1126"/>
      <c r="DO26" s="1126"/>
      <c r="DP26" s="1126"/>
      <c r="DQ26" s="1126"/>
      <c r="DR26" s="1126"/>
      <c r="DS26" s="1126"/>
      <c r="DT26" s="1126"/>
      <c r="DU26" s="1126"/>
      <c r="DV26" s="1126"/>
      <c r="DW26" s="1126"/>
      <c r="DX26" s="1126"/>
      <c r="DY26" s="1126"/>
      <c r="DZ26" s="1126"/>
      <c r="EA26" s="1126"/>
      <c r="EB26" s="1126"/>
      <c r="EC26" s="1126"/>
      <c r="ED26" s="1126"/>
      <c r="EE26" s="1126"/>
      <c r="EF26" s="1126"/>
      <c r="EG26" s="1126"/>
      <c r="EH26" s="1126"/>
      <c r="EI26" s="1126"/>
      <c r="EJ26" s="1126"/>
      <c r="EK26" s="1126"/>
    </row>
    <row r="27" spans="1:141" s="1127" customFormat="1" ht="12.95" customHeight="1">
      <c r="A27" s="1135" t="s">
        <v>1118</v>
      </c>
      <c r="B27" s="1136">
        <v>12.38</v>
      </c>
      <c r="C27" s="1144">
        <v>85.7</v>
      </c>
      <c r="D27" s="1145">
        <v>84.7</v>
      </c>
      <c r="E27" s="1146">
        <v>87.6</v>
      </c>
      <c r="F27" s="1146">
        <v>89.8</v>
      </c>
      <c r="G27" s="1146">
        <v>93.6</v>
      </c>
      <c r="H27" s="1146">
        <v>91.1</v>
      </c>
      <c r="I27" s="1146">
        <v>89.7</v>
      </c>
      <c r="J27" s="1147">
        <v>0</v>
      </c>
      <c r="K27" s="1148">
        <v>-1.1668611435239171</v>
      </c>
      <c r="L27" s="1149">
        <v>-0.45454545454546746</v>
      </c>
      <c r="M27" s="1149">
        <v>6.904761904761898</v>
      </c>
      <c r="N27" s="1149" t="s">
        <v>573</v>
      </c>
      <c r="O27" s="1149">
        <v>8.1947743467933378</v>
      </c>
      <c r="P27" s="1149" t="s">
        <v>573</v>
      </c>
      <c r="Q27" s="1150">
        <v>-1.5367727771679398</v>
      </c>
      <c r="R27" s="1126"/>
      <c r="S27" s="1126" t="s">
        <v>973</v>
      </c>
      <c r="T27" s="1126"/>
      <c r="U27" s="1126"/>
      <c r="V27" s="1126"/>
      <c r="W27" s="1126"/>
      <c r="X27" s="1126"/>
      <c r="Y27" s="1126"/>
      <c r="Z27" s="1126"/>
      <c r="AA27" s="1126"/>
      <c r="AB27" s="1126"/>
      <c r="AC27" s="1126"/>
      <c r="AD27" s="1126"/>
      <c r="AE27" s="1126"/>
      <c r="AF27" s="1126"/>
      <c r="AG27" s="1126"/>
      <c r="AH27" s="1126"/>
      <c r="AI27" s="1126"/>
      <c r="AJ27" s="1126"/>
      <c r="AK27" s="1126"/>
      <c r="AL27" s="1126"/>
      <c r="AM27" s="1126"/>
      <c r="AN27" s="1126"/>
      <c r="AO27" s="1126"/>
      <c r="AP27" s="1126"/>
      <c r="AQ27" s="1126"/>
      <c r="AR27" s="1126"/>
      <c r="AS27" s="1126"/>
      <c r="AT27" s="1126"/>
      <c r="AU27" s="1126"/>
      <c r="AV27" s="1126"/>
      <c r="AW27" s="1126"/>
      <c r="AX27" s="1126"/>
      <c r="AY27" s="1126"/>
      <c r="AZ27" s="1126"/>
      <c r="BA27" s="1126"/>
      <c r="BB27" s="1126"/>
      <c r="BC27" s="1126"/>
      <c r="BD27" s="1126"/>
      <c r="BE27" s="1126"/>
      <c r="BF27" s="1126"/>
      <c r="BG27" s="1126"/>
      <c r="BH27" s="1126"/>
      <c r="BI27" s="1126"/>
      <c r="BJ27" s="1126"/>
      <c r="BK27" s="1126"/>
      <c r="BL27" s="1126"/>
      <c r="BM27" s="1126"/>
      <c r="BN27" s="1126"/>
      <c r="BO27" s="1126"/>
      <c r="BP27" s="1126"/>
      <c r="BQ27" s="1126"/>
      <c r="BR27" s="1126"/>
      <c r="BS27" s="1126"/>
      <c r="BT27" s="1126"/>
      <c r="BU27" s="1126"/>
      <c r="BV27" s="1126"/>
      <c r="BW27" s="1126"/>
      <c r="BX27" s="1126"/>
      <c r="BY27" s="1126"/>
      <c r="BZ27" s="1126"/>
      <c r="CA27" s="1126"/>
      <c r="CB27" s="1126"/>
      <c r="CC27" s="1126"/>
      <c r="CD27" s="1126"/>
      <c r="CE27" s="1126"/>
      <c r="CF27" s="1126"/>
      <c r="CG27" s="1126"/>
      <c r="CH27" s="1126"/>
      <c r="CI27" s="1126"/>
      <c r="CJ27" s="1126"/>
      <c r="CK27" s="1126"/>
      <c r="CL27" s="1126"/>
      <c r="CM27" s="1126"/>
      <c r="CN27" s="1126"/>
      <c r="CO27" s="1126"/>
      <c r="CP27" s="1126"/>
      <c r="CQ27" s="1126"/>
      <c r="CR27" s="1126"/>
      <c r="CS27" s="1126"/>
      <c r="CT27" s="1126"/>
      <c r="CU27" s="1126"/>
      <c r="CV27" s="1126"/>
      <c r="CW27" s="1126"/>
      <c r="CX27" s="1126"/>
      <c r="CY27" s="1126"/>
      <c r="CZ27" s="1126"/>
      <c r="DA27" s="1126"/>
      <c r="DB27" s="1126"/>
      <c r="DC27" s="1126"/>
      <c r="DD27" s="1126"/>
      <c r="DE27" s="1126"/>
      <c r="DF27" s="1126"/>
      <c r="DG27" s="1126"/>
      <c r="DH27" s="1126"/>
      <c r="DI27" s="1126"/>
      <c r="DJ27" s="1126"/>
      <c r="DK27" s="1126"/>
      <c r="DL27" s="1126"/>
      <c r="DM27" s="1126"/>
      <c r="DN27" s="1126"/>
      <c r="DO27" s="1126"/>
      <c r="DP27" s="1126"/>
      <c r="DQ27" s="1126"/>
      <c r="DR27" s="1126"/>
      <c r="DS27" s="1126"/>
      <c r="DT27" s="1126"/>
      <c r="DU27" s="1126"/>
      <c r="DV27" s="1126"/>
      <c r="DW27" s="1126"/>
      <c r="DX27" s="1126"/>
      <c r="DY27" s="1126"/>
      <c r="DZ27" s="1126"/>
      <c r="EA27" s="1126"/>
      <c r="EB27" s="1126"/>
      <c r="EC27" s="1126"/>
      <c r="ED27" s="1126"/>
      <c r="EE27" s="1126"/>
      <c r="EF27" s="1126"/>
      <c r="EG27" s="1126"/>
      <c r="EH27" s="1126"/>
      <c r="EI27" s="1126"/>
      <c r="EJ27" s="1126"/>
      <c r="EK27" s="1126"/>
    </row>
    <row r="28" spans="1:141" s="1127" customFormat="1" ht="12.95" customHeight="1">
      <c r="A28" s="1135" t="s">
        <v>1119</v>
      </c>
      <c r="B28" s="1136">
        <v>16.52</v>
      </c>
      <c r="C28" s="1144">
        <v>81.5</v>
      </c>
      <c r="D28" s="1145">
        <v>80.8</v>
      </c>
      <c r="E28" s="1146">
        <v>84</v>
      </c>
      <c r="F28" s="1146">
        <v>84.6</v>
      </c>
      <c r="G28" s="1146">
        <v>89.4</v>
      </c>
      <c r="H28" s="1146">
        <v>86.6</v>
      </c>
      <c r="I28" s="1146">
        <v>86.3</v>
      </c>
      <c r="J28" s="1147">
        <v>-1.3317191283292829</v>
      </c>
      <c r="K28" s="1148">
        <v>-0.85889570552147632</v>
      </c>
      <c r="L28" s="1149">
        <v>5.6603773584905639</v>
      </c>
      <c r="M28" s="1149">
        <v>7.9081632653061007</v>
      </c>
      <c r="N28" s="1149">
        <v>13.021491782553738</v>
      </c>
      <c r="O28" s="1149">
        <v>8.114856429463174</v>
      </c>
      <c r="P28" s="1149">
        <v>9.3789607097591841</v>
      </c>
      <c r="Q28" s="1150">
        <v>-0.34642032332563133</v>
      </c>
      <c r="R28" s="1126"/>
      <c r="S28" s="1126" t="s">
        <v>973</v>
      </c>
      <c r="T28" s="1126"/>
      <c r="U28" s="1126"/>
      <c r="V28" s="1126"/>
      <c r="W28" s="1126"/>
      <c r="X28" s="1126"/>
      <c r="Y28" s="1126"/>
      <c r="Z28" s="1126"/>
      <c r="AA28" s="1126"/>
      <c r="AB28" s="1126"/>
      <c r="AC28" s="1126"/>
      <c r="AD28" s="1126"/>
      <c r="AE28" s="1126"/>
      <c r="AF28" s="1126"/>
      <c r="AG28" s="1126"/>
      <c r="AH28" s="1126"/>
      <c r="AI28" s="1126"/>
      <c r="AJ28" s="1126"/>
      <c r="AK28" s="1126"/>
      <c r="AL28" s="1126"/>
      <c r="AM28" s="1126"/>
      <c r="AN28" s="1126"/>
      <c r="AO28" s="1126"/>
      <c r="AP28" s="1126"/>
      <c r="AQ28" s="1126"/>
      <c r="AR28" s="1126"/>
      <c r="AS28" s="1126"/>
      <c r="AT28" s="1126"/>
      <c r="AU28" s="1126"/>
      <c r="AV28" s="1126"/>
      <c r="AW28" s="1126"/>
      <c r="AX28" s="1126"/>
      <c r="AY28" s="1126"/>
      <c r="AZ28" s="1126"/>
      <c r="BA28" s="1126"/>
      <c r="BB28" s="1126"/>
      <c r="BC28" s="1126"/>
      <c r="BD28" s="1126"/>
      <c r="BE28" s="1126"/>
      <c r="BF28" s="1126"/>
      <c r="BG28" s="1126"/>
      <c r="BH28" s="1126"/>
      <c r="BI28" s="1126"/>
      <c r="BJ28" s="1126"/>
      <c r="BK28" s="1126"/>
      <c r="BL28" s="1126"/>
      <c r="BM28" s="1126"/>
      <c r="BN28" s="1126"/>
      <c r="BO28" s="1126"/>
      <c r="BP28" s="1126"/>
      <c r="BQ28" s="1126"/>
      <c r="BR28" s="1126"/>
      <c r="BS28" s="1126"/>
      <c r="BT28" s="1126"/>
      <c r="BU28" s="1126"/>
      <c r="BV28" s="1126"/>
      <c r="BW28" s="1126"/>
      <c r="BX28" s="1126"/>
      <c r="BY28" s="1126"/>
      <c r="BZ28" s="1126"/>
      <c r="CA28" s="1126"/>
      <c r="CB28" s="1126"/>
      <c r="CC28" s="1126"/>
      <c r="CD28" s="1126"/>
      <c r="CE28" s="1126"/>
      <c r="CF28" s="1126"/>
      <c r="CG28" s="1126"/>
      <c r="CH28" s="1126"/>
      <c r="CI28" s="1126"/>
      <c r="CJ28" s="1126"/>
      <c r="CK28" s="1126"/>
      <c r="CL28" s="1126"/>
      <c r="CM28" s="1126"/>
      <c r="CN28" s="1126"/>
      <c r="CO28" s="1126"/>
      <c r="CP28" s="1126"/>
      <c r="CQ28" s="1126"/>
      <c r="CR28" s="1126"/>
      <c r="CS28" s="1126"/>
      <c r="CT28" s="1126"/>
      <c r="CU28" s="1126"/>
      <c r="CV28" s="1126"/>
      <c r="CW28" s="1126"/>
      <c r="CX28" s="1126"/>
      <c r="CY28" s="1126"/>
      <c r="CZ28" s="1126"/>
      <c r="DA28" s="1126"/>
      <c r="DB28" s="1126"/>
      <c r="DC28" s="1126"/>
      <c r="DD28" s="1126"/>
      <c r="DE28" s="1126"/>
      <c r="DF28" s="1126"/>
      <c r="DG28" s="1126"/>
      <c r="DH28" s="1126"/>
      <c r="DI28" s="1126"/>
      <c r="DJ28" s="1126"/>
      <c r="DK28" s="1126"/>
      <c r="DL28" s="1126"/>
      <c r="DM28" s="1126"/>
      <c r="DN28" s="1126"/>
      <c r="DO28" s="1126"/>
      <c r="DP28" s="1126"/>
      <c r="DQ28" s="1126"/>
      <c r="DR28" s="1126"/>
      <c r="DS28" s="1126"/>
      <c r="DT28" s="1126"/>
      <c r="DU28" s="1126"/>
      <c r="DV28" s="1126"/>
      <c r="DW28" s="1126"/>
      <c r="DX28" s="1126"/>
      <c r="DY28" s="1126"/>
      <c r="DZ28" s="1126"/>
      <c r="EA28" s="1126"/>
      <c r="EB28" s="1126"/>
      <c r="EC28" s="1126"/>
      <c r="ED28" s="1126"/>
      <c r="EE28" s="1126"/>
      <c r="EF28" s="1126"/>
      <c r="EG28" s="1126"/>
      <c r="EH28" s="1126"/>
      <c r="EI28" s="1126"/>
      <c r="EJ28" s="1126"/>
      <c r="EK28" s="1126"/>
    </row>
    <row r="29" spans="1:141" s="1127" customFormat="1" ht="12.95" customHeight="1">
      <c r="A29" s="1135" t="s">
        <v>1120</v>
      </c>
      <c r="B29" s="1136">
        <v>83.1</v>
      </c>
      <c r="C29" s="1144">
        <v>102.4</v>
      </c>
      <c r="D29" s="1145">
        <v>100</v>
      </c>
      <c r="E29" s="1146">
        <v>104.5</v>
      </c>
      <c r="F29" s="1146">
        <v>104.6</v>
      </c>
      <c r="G29" s="1146">
        <v>107.8</v>
      </c>
      <c r="H29" s="1146">
        <v>108.9</v>
      </c>
      <c r="I29" s="1146">
        <v>109.3</v>
      </c>
      <c r="J29" s="1147">
        <v>2.0937188434696026</v>
      </c>
      <c r="K29" s="1148">
        <v>-2.34375</v>
      </c>
      <c r="L29" s="1149">
        <v>5.4490413723511608</v>
      </c>
      <c r="M29" s="1149">
        <v>5.4435483870967687</v>
      </c>
      <c r="N29" s="1149">
        <v>8.3417085427135618</v>
      </c>
      <c r="O29" s="1149">
        <v>8.2504970178926698</v>
      </c>
      <c r="P29" s="1149">
        <v>9.1908091908091905</v>
      </c>
      <c r="Q29" s="1150">
        <v>0.36730945821854277</v>
      </c>
      <c r="R29" s="1126"/>
      <c r="S29" s="1126" t="s">
        <v>973</v>
      </c>
      <c r="T29" s="1126"/>
      <c r="U29" s="1126"/>
      <c r="V29" s="1126"/>
      <c r="W29" s="1126"/>
      <c r="X29" s="1126"/>
      <c r="Y29" s="1126"/>
      <c r="Z29" s="1126"/>
      <c r="AA29" s="1126"/>
      <c r="AB29" s="1126"/>
      <c r="AC29" s="1126"/>
      <c r="AD29" s="1126"/>
      <c r="AE29" s="1126"/>
      <c r="AF29" s="1126"/>
      <c r="AG29" s="1126"/>
      <c r="AH29" s="1126"/>
      <c r="AI29" s="1126"/>
      <c r="AJ29" s="1126"/>
      <c r="AK29" s="1126"/>
      <c r="AL29" s="1126"/>
      <c r="AM29" s="1126"/>
      <c r="AN29" s="1126"/>
      <c r="AO29" s="1126"/>
      <c r="AP29" s="1126"/>
      <c r="AQ29" s="1126"/>
      <c r="AR29" s="1126"/>
      <c r="AS29" s="1126"/>
      <c r="AT29" s="1126"/>
      <c r="AU29" s="1126"/>
      <c r="AV29" s="1126"/>
      <c r="AW29" s="1126"/>
      <c r="AX29" s="1126"/>
      <c r="AY29" s="1126"/>
      <c r="AZ29" s="1126"/>
      <c r="BA29" s="1126"/>
      <c r="BB29" s="1126"/>
      <c r="BC29" s="1126"/>
      <c r="BD29" s="1126"/>
      <c r="BE29" s="1126"/>
      <c r="BF29" s="1126"/>
      <c r="BG29" s="1126"/>
      <c r="BH29" s="1126"/>
      <c r="BI29" s="1126"/>
      <c r="BJ29" s="1126"/>
      <c r="BK29" s="1126"/>
      <c r="BL29" s="1126"/>
      <c r="BM29" s="1126"/>
      <c r="BN29" s="1126"/>
      <c r="BO29" s="1126"/>
      <c r="BP29" s="1126"/>
      <c r="BQ29" s="1126"/>
      <c r="BR29" s="1126"/>
      <c r="BS29" s="1126"/>
      <c r="BT29" s="1126"/>
      <c r="BU29" s="1126"/>
      <c r="BV29" s="1126"/>
      <c r="BW29" s="1126"/>
      <c r="BX29" s="1126"/>
      <c r="BY29" s="1126"/>
      <c r="BZ29" s="1126"/>
      <c r="CA29" s="1126"/>
      <c r="CB29" s="1126"/>
      <c r="CC29" s="1126"/>
      <c r="CD29" s="1126"/>
      <c r="CE29" s="1126"/>
      <c r="CF29" s="1126"/>
      <c r="CG29" s="1126"/>
      <c r="CH29" s="1126"/>
      <c r="CI29" s="1126"/>
      <c r="CJ29" s="1126"/>
      <c r="CK29" s="1126"/>
      <c r="CL29" s="1126"/>
      <c r="CM29" s="1126"/>
      <c r="CN29" s="1126"/>
      <c r="CO29" s="1126"/>
      <c r="CP29" s="1126"/>
      <c r="CQ29" s="1126"/>
      <c r="CR29" s="1126"/>
      <c r="CS29" s="1126"/>
      <c r="CT29" s="1126"/>
      <c r="CU29" s="1126"/>
      <c r="CV29" s="1126"/>
      <c r="CW29" s="1126"/>
      <c r="CX29" s="1126"/>
      <c r="CY29" s="1126"/>
      <c r="CZ29" s="1126"/>
      <c r="DA29" s="1126"/>
      <c r="DB29" s="1126"/>
      <c r="DC29" s="1126"/>
      <c r="DD29" s="1126"/>
      <c r="DE29" s="1126"/>
      <c r="DF29" s="1126"/>
      <c r="DG29" s="1126"/>
      <c r="DH29" s="1126"/>
      <c r="DI29" s="1126"/>
      <c r="DJ29" s="1126"/>
      <c r="DK29" s="1126"/>
      <c r="DL29" s="1126"/>
      <c r="DM29" s="1126"/>
      <c r="DN29" s="1126"/>
      <c r="DO29" s="1126"/>
      <c r="DP29" s="1126"/>
      <c r="DQ29" s="1126"/>
      <c r="DR29" s="1126"/>
      <c r="DS29" s="1126"/>
      <c r="DT29" s="1126"/>
      <c r="DU29" s="1126"/>
      <c r="DV29" s="1126"/>
      <c r="DW29" s="1126"/>
      <c r="DX29" s="1126"/>
      <c r="DY29" s="1126"/>
      <c r="DZ29" s="1126"/>
      <c r="EA29" s="1126"/>
      <c r="EB29" s="1126"/>
      <c r="EC29" s="1126"/>
      <c r="ED29" s="1126"/>
      <c r="EE29" s="1126"/>
      <c r="EF29" s="1126"/>
      <c r="EG29" s="1126"/>
      <c r="EH29" s="1126"/>
      <c r="EI29" s="1126"/>
      <c r="EJ29" s="1126"/>
      <c r="EK29" s="1126"/>
    </row>
    <row r="30" spans="1:141" s="1127" customFormat="1" ht="12.95" customHeight="1">
      <c r="A30" s="1135" t="s">
        <v>1117</v>
      </c>
      <c r="B30" s="1136">
        <v>34.65</v>
      </c>
      <c r="C30" s="1144">
        <v>94.7</v>
      </c>
      <c r="D30" s="1145">
        <v>92.8</v>
      </c>
      <c r="E30" s="1146">
        <v>96</v>
      </c>
      <c r="F30" s="1146">
        <v>97.1</v>
      </c>
      <c r="G30" s="1146">
        <v>99.1</v>
      </c>
      <c r="H30" s="1146">
        <v>98.1</v>
      </c>
      <c r="I30" s="1146">
        <v>99</v>
      </c>
      <c r="J30" s="1147">
        <v>4.8726467331118499</v>
      </c>
      <c r="K30" s="1148">
        <v>-2.0063357972544935</v>
      </c>
      <c r="L30" s="1149">
        <v>4.2345276872964206</v>
      </c>
      <c r="M30" s="1149">
        <v>6.1202185792349724</v>
      </c>
      <c r="N30" s="1149">
        <v>7.8346028291621224</v>
      </c>
      <c r="O30" s="1149">
        <v>6.2838569880823343</v>
      </c>
      <c r="P30" s="1149">
        <v>7.9607415485277926</v>
      </c>
      <c r="Q30" s="1150">
        <v>0.91743119266057249</v>
      </c>
      <c r="R30" s="1126"/>
      <c r="S30" s="1126" t="s">
        <v>973</v>
      </c>
      <c r="T30" s="1126"/>
      <c r="U30" s="1126"/>
      <c r="V30" s="1126"/>
      <c r="W30" s="1126"/>
      <c r="X30" s="1126"/>
      <c r="Y30" s="1126"/>
      <c r="Z30" s="1126"/>
      <c r="AA30" s="1126"/>
      <c r="AB30" s="1126"/>
      <c r="AC30" s="1126"/>
      <c r="AD30" s="1126"/>
      <c r="AE30" s="1126"/>
      <c r="AF30" s="1126"/>
      <c r="AG30" s="1126"/>
      <c r="AH30" s="1126"/>
      <c r="AI30" s="1126"/>
      <c r="AJ30" s="1126"/>
      <c r="AK30" s="1126"/>
      <c r="AL30" s="1126"/>
      <c r="AM30" s="1126"/>
      <c r="AN30" s="1126"/>
      <c r="AO30" s="1126"/>
      <c r="AP30" s="1126"/>
      <c r="AQ30" s="1126"/>
      <c r="AR30" s="1126"/>
      <c r="AS30" s="1126"/>
      <c r="AT30" s="1126"/>
      <c r="AU30" s="1126"/>
      <c r="AV30" s="1126"/>
      <c r="AW30" s="1126"/>
      <c r="AX30" s="1126"/>
      <c r="AY30" s="1126"/>
      <c r="AZ30" s="1126"/>
      <c r="BA30" s="1126"/>
      <c r="BB30" s="1126"/>
      <c r="BC30" s="1126"/>
      <c r="BD30" s="1126"/>
      <c r="BE30" s="1126"/>
      <c r="BF30" s="1126"/>
      <c r="BG30" s="1126"/>
      <c r="BH30" s="1126"/>
      <c r="BI30" s="1126"/>
      <c r="BJ30" s="1126"/>
      <c r="BK30" s="1126"/>
      <c r="BL30" s="1126"/>
      <c r="BM30" s="1126"/>
      <c r="BN30" s="1126"/>
      <c r="BO30" s="1126"/>
      <c r="BP30" s="1126"/>
      <c r="BQ30" s="1126"/>
      <c r="BR30" s="1126"/>
      <c r="BS30" s="1126"/>
      <c r="BT30" s="1126"/>
      <c r="BU30" s="1126"/>
      <c r="BV30" s="1126"/>
      <c r="BW30" s="1126"/>
      <c r="BX30" s="1126"/>
      <c r="BY30" s="1126"/>
      <c r="BZ30" s="1126"/>
      <c r="CA30" s="1126"/>
      <c r="CB30" s="1126"/>
      <c r="CC30" s="1126"/>
      <c r="CD30" s="1126"/>
      <c r="CE30" s="1126"/>
      <c r="CF30" s="1126"/>
      <c r="CG30" s="1126"/>
      <c r="CH30" s="1126"/>
      <c r="CI30" s="1126"/>
      <c r="CJ30" s="1126"/>
      <c r="CK30" s="1126"/>
      <c r="CL30" s="1126"/>
      <c r="CM30" s="1126"/>
      <c r="CN30" s="1126"/>
      <c r="CO30" s="1126"/>
      <c r="CP30" s="1126"/>
      <c r="CQ30" s="1126"/>
      <c r="CR30" s="1126"/>
      <c r="CS30" s="1126"/>
      <c r="CT30" s="1126"/>
      <c r="CU30" s="1126"/>
      <c r="CV30" s="1126"/>
      <c r="CW30" s="1126"/>
      <c r="CX30" s="1126"/>
      <c r="CY30" s="1126"/>
      <c r="CZ30" s="1126"/>
      <c r="DA30" s="1126"/>
      <c r="DB30" s="1126"/>
      <c r="DC30" s="1126"/>
      <c r="DD30" s="1126"/>
      <c r="DE30" s="1126"/>
      <c r="DF30" s="1126"/>
      <c r="DG30" s="1126"/>
      <c r="DH30" s="1126"/>
      <c r="DI30" s="1126"/>
      <c r="DJ30" s="1126"/>
      <c r="DK30" s="1126"/>
      <c r="DL30" s="1126"/>
      <c r="DM30" s="1126"/>
      <c r="DN30" s="1126"/>
      <c r="DO30" s="1126"/>
      <c r="DP30" s="1126"/>
      <c r="DQ30" s="1126"/>
      <c r="DR30" s="1126"/>
      <c r="DS30" s="1126"/>
      <c r="DT30" s="1126"/>
      <c r="DU30" s="1126"/>
      <c r="DV30" s="1126"/>
      <c r="DW30" s="1126"/>
      <c r="DX30" s="1126"/>
      <c r="DY30" s="1126"/>
      <c r="DZ30" s="1126"/>
      <c r="EA30" s="1126"/>
      <c r="EB30" s="1126"/>
      <c r="EC30" s="1126"/>
      <c r="ED30" s="1126"/>
      <c r="EE30" s="1126"/>
      <c r="EF30" s="1126"/>
      <c r="EG30" s="1126"/>
      <c r="EH30" s="1126"/>
      <c r="EI30" s="1126"/>
      <c r="EJ30" s="1126"/>
      <c r="EK30" s="1126"/>
    </row>
    <row r="31" spans="1:141" s="1127" customFormat="1" ht="12.95" customHeight="1">
      <c r="A31" s="1135" t="s">
        <v>1119</v>
      </c>
      <c r="B31" s="1136">
        <v>48.45</v>
      </c>
      <c r="C31" s="1144">
        <v>108</v>
      </c>
      <c r="D31" s="1145">
        <v>105.2</v>
      </c>
      <c r="E31" s="1146">
        <v>110.6</v>
      </c>
      <c r="F31" s="1146">
        <v>109.9</v>
      </c>
      <c r="G31" s="1146">
        <v>114.1</v>
      </c>
      <c r="H31" s="1146">
        <v>116.7</v>
      </c>
      <c r="I31" s="1146">
        <v>116.6</v>
      </c>
      <c r="J31" s="1147">
        <v>0.55865921787710704</v>
      </c>
      <c r="K31" s="1148">
        <v>-2.5925925925925952</v>
      </c>
      <c r="L31" s="1149">
        <v>6.2439961575408347</v>
      </c>
      <c r="M31" s="1149">
        <v>4.9665711556829137</v>
      </c>
      <c r="N31" s="1149">
        <v>8.7702573879885506</v>
      </c>
      <c r="O31" s="1149">
        <v>9.6804511278195378</v>
      </c>
      <c r="P31" s="1149">
        <v>9.896324222431673</v>
      </c>
      <c r="Q31" s="1150">
        <v>-8.5689802913464064E-2</v>
      </c>
      <c r="R31" s="1126"/>
      <c r="S31" s="1126" t="s">
        <v>973</v>
      </c>
      <c r="T31" s="1126"/>
      <c r="U31" s="1126"/>
      <c r="V31" s="1126"/>
      <c r="W31" s="1126"/>
      <c r="X31" s="1126"/>
      <c r="Y31" s="1126"/>
      <c r="Z31" s="1126"/>
      <c r="AA31" s="1126"/>
      <c r="AB31" s="1126"/>
      <c r="AC31" s="1126"/>
      <c r="AD31" s="1126"/>
      <c r="AE31" s="1126"/>
      <c r="AF31" s="1126"/>
      <c r="AG31" s="1126"/>
      <c r="AH31" s="1126"/>
      <c r="AI31" s="1126"/>
      <c r="AJ31" s="1126"/>
      <c r="AK31" s="1126"/>
      <c r="AL31" s="1126"/>
      <c r="AM31" s="1126"/>
      <c r="AN31" s="1126"/>
      <c r="AO31" s="1126"/>
      <c r="AP31" s="1126"/>
      <c r="AQ31" s="1126"/>
      <c r="AR31" s="1126"/>
      <c r="AS31" s="1126"/>
      <c r="AT31" s="1126"/>
      <c r="AU31" s="1126"/>
      <c r="AV31" s="1126"/>
      <c r="AW31" s="1126"/>
      <c r="AX31" s="1126"/>
      <c r="AY31" s="1126"/>
      <c r="AZ31" s="1126"/>
      <c r="BA31" s="1126"/>
      <c r="BB31" s="1126"/>
      <c r="BC31" s="1126"/>
      <c r="BD31" s="1126"/>
      <c r="BE31" s="1126"/>
      <c r="BF31" s="1126"/>
      <c r="BG31" s="1126"/>
      <c r="BH31" s="1126"/>
      <c r="BI31" s="1126"/>
      <c r="BJ31" s="1126"/>
      <c r="BK31" s="1126"/>
      <c r="BL31" s="1126"/>
      <c r="BM31" s="1126"/>
      <c r="BN31" s="1126"/>
      <c r="BO31" s="1126"/>
      <c r="BP31" s="1126"/>
      <c r="BQ31" s="1126"/>
      <c r="BR31" s="1126"/>
      <c r="BS31" s="1126"/>
      <c r="BT31" s="1126"/>
      <c r="BU31" s="1126"/>
      <c r="BV31" s="1126"/>
      <c r="BW31" s="1126"/>
      <c r="BX31" s="1126"/>
      <c r="BY31" s="1126"/>
      <c r="BZ31" s="1126"/>
      <c r="CA31" s="1126"/>
      <c r="CB31" s="1126"/>
      <c r="CC31" s="1126"/>
      <c r="CD31" s="1126"/>
      <c r="CE31" s="1126"/>
      <c r="CF31" s="1126"/>
      <c r="CG31" s="1126"/>
      <c r="CH31" s="1126"/>
      <c r="CI31" s="1126"/>
      <c r="CJ31" s="1126"/>
      <c r="CK31" s="1126"/>
      <c r="CL31" s="1126"/>
      <c r="CM31" s="1126"/>
      <c r="CN31" s="1126"/>
      <c r="CO31" s="1126"/>
      <c r="CP31" s="1126"/>
      <c r="CQ31" s="1126"/>
      <c r="CR31" s="1126"/>
      <c r="CS31" s="1126"/>
      <c r="CT31" s="1126"/>
      <c r="CU31" s="1126"/>
      <c r="CV31" s="1126"/>
      <c r="CW31" s="1126"/>
      <c r="CX31" s="1126"/>
      <c r="CY31" s="1126"/>
      <c r="CZ31" s="1126"/>
      <c r="DA31" s="1126"/>
      <c r="DB31" s="1126"/>
      <c r="DC31" s="1126"/>
      <c r="DD31" s="1126"/>
      <c r="DE31" s="1126"/>
      <c r="DF31" s="1126"/>
      <c r="DG31" s="1126"/>
      <c r="DH31" s="1126"/>
      <c r="DI31" s="1126"/>
      <c r="DJ31" s="1126"/>
      <c r="DK31" s="1126"/>
      <c r="DL31" s="1126"/>
      <c r="DM31" s="1126"/>
      <c r="DN31" s="1126"/>
      <c r="DO31" s="1126"/>
      <c r="DP31" s="1126"/>
      <c r="DQ31" s="1126"/>
      <c r="DR31" s="1126"/>
      <c r="DS31" s="1126"/>
      <c r="DT31" s="1126"/>
      <c r="DU31" s="1126"/>
      <c r="DV31" s="1126"/>
      <c r="DW31" s="1126"/>
      <c r="DX31" s="1126"/>
      <c r="DY31" s="1126"/>
      <c r="DZ31" s="1126"/>
      <c r="EA31" s="1126"/>
      <c r="EB31" s="1126"/>
      <c r="EC31" s="1126"/>
      <c r="ED31" s="1126"/>
      <c r="EE31" s="1126"/>
      <c r="EF31" s="1126"/>
      <c r="EG31" s="1126"/>
      <c r="EH31" s="1126"/>
      <c r="EI31" s="1126"/>
      <c r="EJ31" s="1126"/>
      <c r="EK31" s="1126"/>
    </row>
    <row r="32" spans="1:141" s="1127" customFormat="1" ht="12.95" customHeight="1">
      <c r="A32" s="1135" t="s">
        <v>1121</v>
      </c>
      <c r="B32" s="1136">
        <v>45.34</v>
      </c>
      <c r="C32" s="1144">
        <v>77.400000000000006</v>
      </c>
      <c r="D32" s="1145">
        <v>76.599999999999994</v>
      </c>
      <c r="E32" s="1146">
        <v>86.4</v>
      </c>
      <c r="F32" s="1146">
        <v>82.3</v>
      </c>
      <c r="G32" s="1146">
        <v>85.3</v>
      </c>
      <c r="H32" s="1146">
        <v>85.4</v>
      </c>
      <c r="I32" s="1146">
        <v>84.4</v>
      </c>
      <c r="J32" s="1147">
        <v>-3.0075187969924713</v>
      </c>
      <c r="K32" s="1148">
        <v>-1.0335917312661564</v>
      </c>
      <c r="L32" s="1149">
        <v>15.353805073431246</v>
      </c>
      <c r="M32" s="1149">
        <v>7.7225130890052185</v>
      </c>
      <c r="N32" s="1149">
        <v>15.582655826558266</v>
      </c>
      <c r="O32" s="1149">
        <v>14.939434724091541</v>
      </c>
      <c r="P32" s="1149">
        <v>12.683578104138846</v>
      </c>
      <c r="Q32" s="1150">
        <v>-1.1709601873536286</v>
      </c>
      <c r="R32" s="1126"/>
      <c r="S32" s="1126" t="s">
        <v>973</v>
      </c>
      <c r="T32" s="1126"/>
      <c r="U32" s="1126"/>
      <c r="V32" s="1126"/>
      <c r="W32" s="1126"/>
      <c r="X32" s="1126"/>
      <c r="Y32" s="1126"/>
      <c r="Z32" s="1126"/>
      <c r="AA32" s="1126"/>
      <c r="AB32" s="1126"/>
      <c r="AC32" s="1126"/>
      <c r="AD32" s="1126"/>
      <c r="AE32" s="1126"/>
      <c r="AF32" s="1126"/>
      <c r="AG32" s="1126"/>
      <c r="AH32" s="1126"/>
      <c r="AI32" s="1126"/>
      <c r="AJ32" s="1126"/>
      <c r="AK32" s="1126"/>
      <c r="AL32" s="1126"/>
      <c r="AM32" s="1126"/>
      <c r="AN32" s="1126"/>
      <c r="AO32" s="1126"/>
      <c r="AP32" s="1126"/>
      <c r="AQ32" s="1126"/>
      <c r="AR32" s="1126"/>
      <c r="AS32" s="1126"/>
      <c r="AT32" s="1126"/>
      <c r="AU32" s="1126"/>
      <c r="AV32" s="1126"/>
      <c r="AW32" s="1126"/>
      <c r="AX32" s="1126"/>
      <c r="AY32" s="1126"/>
      <c r="AZ32" s="1126"/>
      <c r="BA32" s="1126"/>
      <c r="BB32" s="1126"/>
      <c r="BC32" s="1126"/>
      <c r="BD32" s="1126"/>
      <c r="BE32" s="1126"/>
      <c r="BF32" s="1126"/>
      <c r="BG32" s="1126"/>
      <c r="BH32" s="1126"/>
      <c r="BI32" s="1126"/>
      <c r="BJ32" s="1126"/>
      <c r="BK32" s="1126"/>
      <c r="BL32" s="1126"/>
      <c r="BM32" s="1126"/>
      <c r="BN32" s="1126"/>
      <c r="BO32" s="1126"/>
      <c r="BP32" s="1126"/>
      <c r="BQ32" s="1126"/>
      <c r="BR32" s="1126"/>
      <c r="BS32" s="1126"/>
      <c r="BT32" s="1126"/>
      <c r="BU32" s="1126"/>
      <c r="BV32" s="1126"/>
      <c r="BW32" s="1126"/>
      <c r="BX32" s="1126"/>
      <c r="BY32" s="1126"/>
      <c r="BZ32" s="1126"/>
      <c r="CA32" s="1126"/>
      <c r="CB32" s="1126"/>
      <c r="CC32" s="1126"/>
      <c r="CD32" s="1126"/>
      <c r="CE32" s="1126"/>
      <c r="CF32" s="1126"/>
      <c r="CG32" s="1126"/>
      <c r="CH32" s="1126"/>
      <c r="CI32" s="1126"/>
      <c r="CJ32" s="1126"/>
      <c r="CK32" s="1126"/>
      <c r="CL32" s="1126"/>
      <c r="CM32" s="1126"/>
      <c r="CN32" s="1126"/>
      <c r="CO32" s="1126"/>
      <c r="CP32" s="1126"/>
      <c r="CQ32" s="1126"/>
      <c r="CR32" s="1126"/>
      <c r="CS32" s="1126"/>
      <c r="CT32" s="1126"/>
      <c r="CU32" s="1126"/>
      <c r="CV32" s="1126"/>
      <c r="CW32" s="1126"/>
      <c r="CX32" s="1126"/>
      <c r="CY32" s="1126"/>
      <c r="CZ32" s="1126"/>
      <c r="DA32" s="1126"/>
      <c r="DB32" s="1126"/>
      <c r="DC32" s="1126"/>
      <c r="DD32" s="1126"/>
      <c r="DE32" s="1126"/>
      <c r="DF32" s="1126"/>
      <c r="DG32" s="1126"/>
      <c r="DH32" s="1126"/>
      <c r="DI32" s="1126"/>
      <c r="DJ32" s="1126"/>
      <c r="DK32" s="1126"/>
      <c r="DL32" s="1126"/>
      <c r="DM32" s="1126"/>
      <c r="DN32" s="1126"/>
      <c r="DO32" s="1126"/>
      <c r="DP32" s="1126"/>
      <c r="DQ32" s="1126"/>
      <c r="DR32" s="1126"/>
      <c r="DS32" s="1126"/>
      <c r="DT32" s="1126"/>
      <c r="DU32" s="1126"/>
      <c r="DV32" s="1126"/>
      <c r="DW32" s="1126"/>
      <c r="DX32" s="1126"/>
      <c r="DY32" s="1126"/>
      <c r="DZ32" s="1126"/>
      <c r="EA32" s="1126"/>
      <c r="EB32" s="1126"/>
      <c r="EC32" s="1126"/>
      <c r="ED32" s="1126"/>
      <c r="EE32" s="1126"/>
      <c r="EF32" s="1126"/>
      <c r="EG32" s="1126"/>
      <c r="EH32" s="1126"/>
      <c r="EI32" s="1126"/>
      <c r="EJ32" s="1126"/>
      <c r="EK32" s="1126"/>
    </row>
    <row r="33" spans="1:141" s="1127" customFormat="1" ht="12.95" customHeight="1">
      <c r="A33" s="1135" t="s">
        <v>1122</v>
      </c>
      <c r="B33" s="1136">
        <v>28.84</v>
      </c>
      <c r="C33" s="1144">
        <v>76.8</v>
      </c>
      <c r="D33" s="1145">
        <v>75.400000000000006</v>
      </c>
      <c r="E33" s="1146">
        <v>82.3</v>
      </c>
      <c r="F33" s="1146">
        <v>79.099999999999994</v>
      </c>
      <c r="G33" s="1146">
        <v>82.7</v>
      </c>
      <c r="H33" s="1146">
        <v>81.400000000000006</v>
      </c>
      <c r="I33" s="1146">
        <v>82.5</v>
      </c>
      <c r="J33" s="1147">
        <v>-3.0303030303030454</v>
      </c>
      <c r="K33" s="1148">
        <v>-1.8229166666666572</v>
      </c>
      <c r="L33" s="1149">
        <v>10.469798657718115</v>
      </c>
      <c r="M33" s="1149">
        <v>3.8057742782151962</v>
      </c>
      <c r="N33" s="1149">
        <v>15.664335664335667</v>
      </c>
      <c r="O33" s="1149">
        <v>12.121212121212139</v>
      </c>
      <c r="P33" s="1149">
        <v>11.486486486486484</v>
      </c>
      <c r="Q33" s="1150">
        <v>1.3513513513513402</v>
      </c>
      <c r="R33" s="1126"/>
      <c r="S33" s="1126" t="s">
        <v>973</v>
      </c>
      <c r="T33" s="1126"/>
      <c r="U33" s="1126"/>
      <c r="V33" s="1126"/>
      <c r="W33" s="1126"/>
      <c r="X33" s="1126"/>
      <c r="Y33" s="1126"/>
      <c r="Z33" s="1126"/>
      <c r="AA33" s="1126"/>
      <c r="AB33" s="1126"/>
      <c r="AC33" s="1126"/>
      <c r="AD33" s="1126"/>
      <c r="AE33" s="1126"/>
      <c r="AF33" s="1126"/>
      <c r="AG33" s="1126"/>
      <c r="AH33" s="1126"/>
      <c r="AI33" s="1126"/>
      <c r="AJ33" s="1126"/>
      <c r="AK33" s="1126"/>
      <c r="AL33" s="1126"/>
      <c r="AM33" s="1126"/>
      <c r="AN33" s="1126"/>
      <c r="AO33" s="1126"/>
      <c r="AP33" s="1126"/>
      <c r="AQ33" s="1126"/>
      <c r="AR33" s="1126"/>
      <c r="AS33" s="1126"/>
      <c r="AT33" s="1126"/>
      <c r="AU33" s="1126"/>
      <c r="AV33" s="1126"/>
      <c r="AW33" s="1126"/>
      <c r="AX33" s="1126"/>
      <c r="AY33" s="1126"/>
      <c r="AZ33" s="1126"/>
      <c r="BA33" s="1126"/>
      <c r="BB33" s="1126"/>
      <c r="BC33" s="1126"/>
      <c r="BD33" s="1126"/>
      <c r="BE33" s="1126"/>
      <c r="BF33" s="1126"/>
      <c r="BG33" s="1126"/>
      <c r="BH33" s="1126"/>
      <c r="BI33" s="1126"/>
      <c r="BJ33" s="1126"/>
      <c r="BK33" s="1126"/>
      <c r="BL33" s="1126"/>
      <c r="BM33" s="1126"/>
      <c r="BN33" s="1126"/>
      <c r="BO33" s="1126"/>
      <c r="BP33" s="1126"/>
      <c r="BQ33" s="1126"/>
      <c r="BR33" s="1126"/>
      <c r="BS33" s="1126"/>
      <c r="BT33" s="1126"/>
      <c r="BU33" s="1126"/>
      <c r="BV33" s="1126"/>
      <c r="BW33" s="1126"/>
      <c r="BX33" s="1126"/>
      <c r="BY33" s="1126"/>
      <c r="BZ33" s="1126"/>
      <c r="CA33" s="1126"/>
      <c r="CB33" s="1126"/>
      <c r="CC33" s="1126"/>
      <c r="CD33" s="1126"/>
      <c r="CE33" s="1126"/>
      <c r="CF33" s="1126"/>
      <c r="CG33" s="1126"/>
      <c r="CH33" s="1126"/>
      <c r="CI33" s="1126"/>
      <c r="CJ33" s="1126"/>
      <c r="CK33" s="1126"/>
      <c r="CL33" s="1126"/>
      <c r="CM33" s="1126"/>
      <c r="CN33" s="1126"/>
      <c r="CO33" s="1126"/>
      <c r="CP33" s="1126"/>
      <c r="CQ33" s="1126"/>
      <c r="CR33" s="1126"/>
      <c r="CS33" s="1126"/>
      <c r="CT33" s="1126"/>
      <c r="CU33" s="1126"/>
      <c r="CV33" s="1126"/>
      <c r="CW33" s="1126"/>
      <c r="CX33" s="1126"/>
      <c r="CY33" s="1126"/>
      <c r="CZ33" s="1126"/>
      <c r="DA33" s="1126"/>
      <c r="DB33" s="1126"/>
      <c r="DC33" s="1126"/>
      <c r="DD33" s="1126"/>
      <c r="DE33" s="1126"/>
      <c r="DF33" s="1126"/>
      <c r="DG33" s="1126"/>
      <c r="DH33" s="1126"/>
      <c r="DI33" s="1126"/>
      <c r="DJ33" s="1126"/>
      <c r="DK33" s="1126"/>
      <c r="DL33" s="1126"/>
      <c r="DM33" s="1126"/>
      <c r="DN33" s="1126"/>
      <c r="DO33" s="1126"/>
      <c r="DP33" s="1126"/>
      <c r="DQ33" s="1126"/>
      <c r="DR33" s="1126"/>
      <c r="DS33" s="1126"/>
      <c r="DT33" s="1126"/>
      <c r="DU33" s="1126"/>
      <c r="DV33" s="1126"/>
      <c r="DW33" s="1126"/>
      <c r="DX33" s="1126"/>
      <c r="DY33" s="1126"/>
      <c r="DZ33" s="1126"/>
      <c r="EA33" s="1126"/>
      <c r="EB33" s="1126"/>
      <c r="EC33" s="1126"/>
      <c r="ED33" s="1126"/>
      <c r="EE33" s="1126"/>
      <c r="EF33" s="1126"/>
      <c r="EG33" s="1126"/>
      <c r="EH33" s="1126"/>
      <c r="EI33" s="1126"/>
      <c r="EJ33" s="1126"/>
      <c r="EK33" s="1126"/>
    </row>
    <row r="34" spans="1:141" s="1127" customFormat="1" ht="12.95" customHeight="1">
      <c r="A34" s="1135" t="s">
        <v>1123</v>
      </c>
      <c r="B34" s="1136">
        <v>7.74</v>
      </c>
      <c r="C34" s="1144">
        <v>90.2</v>
      </c>
      <c r="D34" s="1145">
        <v>87.2</v>
      </c>
      <c r="E34" s="1146">
        <v>92.5</v>
      </c>
      <c r="F34" s="1146">
        <v>93.7</v>
      </c>
      <c r="G34" s="1146">
        <v>88</v>
      </c>
      <c r="H34" s="1146">
        <v>92.7</v>
      </c>
      <c r="I34" s="1146">
        <v>93.1</v>
      </c>
      <c r="J34" s="1147">
        <v>-3.0107526881720332</v>
      </c>
      <c r="K34" s="1148">
        <v>-3.325942350332582</v>
      </c>
      <c r="L34" s="1149">
        <v>2.0971302428256138</v>
      </c>
      <c r="M34" s="1149">
        <v>1.4069264069264165</v>
      </c>
      <c r="N34" s="1149">
        <v>5.3892215568862412</v>
      </c>
      <c r="O34" s="1149">
        <v>11.418269230769226</v>
      </c>
      <c r="P34" s="1149">
        <v>15.080346106304063</v>
      </c>
      <c r="Q34" s="1150">
        <v>0.43149946062565903</v>
      </c>
      <c r="R34" s="1126"/>
      <c r="S34" s="1126" t="s">
        <v>973</v>
      </c>
      <c r="T34" s="1126"/>
      <c r="U34" s="1126"/>
      <c r="V34" s="1126"/>
      <c r="W34" s="1126"/>
      <c r="X34" s="1126"/>
      <c r="Y34" s="1126"/>
      <c r="Z34" s="1126"/>
      <c r="AA34" s="1126"/>
      <c r="AB34" s="1126"/>
      <c r="AC34" s="1126"/>
      <c r="AD34" s="1126"/>
      <c r="AE34" s="1126"/>
      <c r="AF34" s="1126"/>
      <c r="AG34" s="1126"/>
      <c r="AH34" s="1126"/>
      <c r="AI34" s="1126"/>
      <c r="AJ34" s="1126"/>
      <c r="AK34" s="1126"/>
      <c r="AL34" s="1126"/>
      <c r="AM34" s="1126"/>
      <c r="AN34" s="1126"/>
      <c r="AO34" s="1126"/>
      <c r="AP34" s="1126"/>
      <c r="AQ34" s="1126"/>
      <c r="AR34" s="1126"/>
      <c r="AS34" s="1126"/>
      <c r="AT34" s="1126"/>
      <c r="AU34" s="1126"/>
      <c r="AV34" s="1126"/>
      <c r="AW34" s="1126"/>
      <c r="AX34" s="1126"/>
      <c r="AY34" s="1126"/>
      <c r="AZ34" s="1126"/>
      <c r="BA34" s="1126"/>
      <c r="BB34" s="1126"/>
      <c r="BC34" s="1126"/>
      <c r="BD34" s="1126"/>
      <c r="BE34" s="1126"/>
      <c r="BF34" s="1126"/>
      <c r="BG34" s="1126"/>
      <c r="BH34" s="1126"/>
      <c r="BI34" s="1126"/>
      <c r="BJ34" s="1126"/>
      <c r="BK34" s="1126"/>
      <c r="BL34" s="1126"/>
      <c r="BM34" s="1126"/>
      <c r="BN34" s="1126"/>
      <c r="BO34" s="1126"/>
      <c r="BP34" s="1126"/>
      <c r="BQ34" s="1126"/>
      <c r="BR34" s="1126"/>
      <c r="BS34" s="1126"/>
      <c r="BT34" s="1126"/>
      <c r="BU34" s="1126"/>
      <c r="BV34" s="1126"/>
      <c r="BW34" s="1126"/>
      <c r="BX34" s="1126"/>
      <c r="BY34" s="1126"/>
      <c r="BZ34" s="1126"/>
      <c r="CA34" s="1126"/>
      <c r="CB34" s="1126"/>
      <c r="CC34" s="1126"/>
      <c r="CD34" s="1126"/>
      <c r="CE34" s="1126"/>
      <c r="CF34" s="1126"/>
      <c r="CG34" s="1126"/>
      <c r="CH34" s="1126"/>
      <c r="CI34" s="1126"/>
      <c r="CJ34" s="1126"/>
      <c r="CK34" s="1126"/>
      <c r="CL34" s="1126"/>
      <c r="CM34" s="1126"/>
      <c r="CN34" s="1126"/>
      <c r="CO34" s="1126"/>
      <c r="CP34" s="1126"/>
      <c r="CQ34" s="1126"/>
      <c r="CR34" s="1126"/>
      <c r="CS34" s="1126"/>
      <c r="CT34" s="1126"/>
      <c r="CU34" s="1126"/>
      <c r="CV34" s="1126"/>
      <c r="CW34" s="1126"/>
      <c r="CX34" s="1126"/>
      <c r="CY34" s="1126"/>
      <c r="CZ34" s="1126"/>
      <c r="DA34" s="1126"/>
      <c r="DB34" s="1126"/>
      <c r="DC34" s="1126"/>
      <c r="DD34" s="1126"/>
      <c r="DE34" s="1126"/>
      <c r="DF34" s="1126"/>
      <c r="DG34" s="1126"/>
      <c r="DH34" s="1126"/>
      <c r="DI34" s="1126"/>
      <c r="DJ34" s="1126"/>
      <c r="DK34" s="1126"/>
      <c r="DL34" s="1126"/>
      <c r="DM34" s="1126"/>
      <c r="DN34" s="1126"/>
      <c r="DO34" s="1126"/>
      <c r="DP34" s="1126"/>
      <c r="DQ34" s="1126"/>
      <c r="DR34" s="1126"/>
      <c r="DS34" s="1126"/>
      <c r="DT34" s="1126"/>
      <c r="DU34" s="1126"/>
      <c r="DV34" s="1126"/>
      <c r="DW34" s="1126"/>
      <c r="DX34" s="1126"/>
      <c r="DY34" s="1126"/>
      <c r="DZ34" s="1126"/>
      <c r="EA34" s="1126"/>
      <c r="EB34" s="1126"/>
      <c r="EC34" s="1126"/>
      <c r="ED34" s="1126"/>
      <c r="EE34" s="1126"/>
      <c r="EF34" s="1126"/>
      <c r="EG34" s="1126"/>
      <c r="EH34" s="1126"/>
      <c r="EI34" s="1126"/>
      <c r="EJ34" s="1126"/>
      <c r="EK34" s="1126"/>
    </row>
    <row r="35" spans="1:141" s="1127" customFormat="1" ht="12.95" customHeight="1">
      <c r="A35" s="1135" t="s">
        <v>1124</v>
      </c>
      <c r="B35" s="1136">
        <v>5.73</v>
      </c>
      <c r="C35" s="1144">
        <v>66.900000000000006</v>
      </c>
      <c r="D35" s="1145">
        <v>66.099999999999994</v>
      </c>
      <c r="E35" s="1146">
        <v>71.599999999999994</v>
      </c>
      <c r="F35" s="1146">
        <v>71.3</v>
      </c>
      <c r="G35" s="1146">
        <v>73.900000000000006</v>
      </c>
      <c r="H35" s="1146">
        <v>67.3</v>
      </c>
      <c r="I35" s="1146">
        <v>65.8</v>
      </c>
      <c r="J35" s="1147">
        <v>0</v>
      </c>
      <c r="K35" s="1148">
        <v>-1.195814648729467</v>
      </c>
      <c r="L35" s="1149">
        <v>15.857605177993534</v>
      </c>
      <c r="M35" s="1149">
        <v>7.2180451127819509</v>
      </c>
      <c r="N35" s="1149">
        <v>8.040935672514621</v>
      </c>
      <c r="O35" s="1149">
        <v>3.6979969183358747</v>
      </c>
      <c r="P35" s="1149">
        <v>2.9733959311424059</v>
      </c>
      <c r="Q35" s="1150">
        <v>-2.2288261515601846</v>
      </c>
      <c r="R35" s="1126"/>
      <c r="S35" s="1126" t="s">
        <v>973</v>
      </c>
      <c r="T35" s="1126"/>
      <c r="U35" s="1126"/>
      <c r="V35" s="1126"/>
      <c r="W35" s="1126"/>
      <c r="X35" s="1126"/>
      <c r="Y35" s="1126"/>
      <c r="Z35" s="1126"/>
      <c r="AA35" s="1126"/>
      <c r="AB35" s="1126"/>
      <c r="AC35" s="1126"/>
      <c r="AD35" s="1126"/>
      <c r="AE35" s="1126"/>
      <c r="AF35" s="1126"/>
      <c r="AG35" s="1126"/>
      <c r="AH35" s="1126"/>
      <c r="AI35" s="1126"/>
      <c r="AJ35" s="1126"/>
      <c r="AK35" s="1126"/>
      <c r="AL35" s="1126"/>
      <c r="AM35" s="1126"/>
      <c r="AN35" s="1126"/>
      <c r="AO35" s="1126"/>
      <c r="AP35" s="1126"/>
      <c r="AQ35" s="1126"/>
      <c r="AR35" s="1126"/>
      <c r="AS35" s="1126"/>
      <c r="AT35" s="1126"/>
      <c r="AU35" s="1126"/>
      <c r="AV35" s="1126"/>
      <c r="AW35" s="1126"/>
      <c r="AX35" s="1126"/>
      <c r="AY35" s="1126"/>
      <c r="AZ35" s="1126"/>
      <c r="BA35" s="1126"/>
      <c r="BB35" s="1126"/>
      <c r="BC35" s="1126"/>
      <c r="BD35" s="1126"/>
      <c r="BE35" s="1126"/>
      <c r="BF35" s="1126"/>
      <c r="BG35" s="1126"/>
      <c r="BH35" s="1126"/>
      <c r="BI35" s="1126"/>
      <c r="BJ35" s="1126"/>
      <c r="BK35" s="1126"/>
      <c r="BL35" s="1126"/>
      <c r="BM35" s="1126"/>
      <c r="BN35" s="1126"/>
      <c r="BO35" s="1126"/>
      <c r="BP35" s="1126"/>
      <c r="BQ35" s="1126"/>
      <c r="BR35" s="1126"/>
      <c r="BS35" s="1126"/>
      <c r="BT35" s="1126"/>
      <c r="BU35" s="1126"/>
      <c r="BV35" s="1126"/>
      <c r="BW35" s="1126"/>
      <c r="BX35" s="1126"/>
      <c r="BY35" s="1126"/>
      <c r="BZ35" s="1126"/>
      <c r="CA35" s="1126"/>
      <c r="CB35" s="1126"/>
      <c r="CC35" s="1126"/>
      <c r="CD35" s="1126"/>
      <c r="CE35" s="1126"/>
      <c r="CF35" s="1126"/>
      <c r="CG35" s="1126"/>
      <c r="CH35" s="1126"/>
      <c r="CI35" s="1126"/>
      <c r="CJ35" s="1126"/>
      <c r="CK35" s="1126"/>
      <c r="CL35" s="1126"/>
      <c r="CM35" s="1126"/>
      <c r="CN35" s="1126"/>
      <c r="CO35" s="1126"/>
      <c r="CP35" s="1126"/>
      <c r="CQ35" s="1126"/>
      <c r="CR35" s="1126"/>
      <c r="CS35" s="1126"/>
      <c r="CT35" s="1126"/>
      <c r="CU35" s="1126"/>
      <c r="CV35" s="1126"/>
      <c r="CW35" s="1126"/>
      <c r="CX35" s="1126"/>
      <c r="CY35" s="1126"/>
      <c r="CZ35" s="1126"/>
      <c r="DA35" s="1126"/>
      <c r="DB35" s="1126"/>
      <c r="DC35" s="1126"/>
      <c r="DD35" s="1126"/>
      <c r="DE35" s="1126"/>
      <c r="DF35" s="1126"/>
      <c r="DG35" s="1126"/>
      <c r="DH35" s="1126"/>
      <c r="DI35" s="1126"/>
      <c r="DJ35" s="1126"/>
      <c r="DK35" s="1126"/>
      <c r="DL35" s="1126"/>
      <c r="DM35" s="1126"/>
      <c r="DN35" s="1126"/>
      <c r="DO35" s="1126"/>
      <c r="DP35" s="1126"/>
      <c r="DQ35" s="1126"/>
      <c r="DR35" s="1126"/>
      <c r="DS35" s="1126"/>
      <c r="DT35" s="1126"/>
      <c r="DU35" s="1126"/>
      <c r="DV35" s="1126"/>
      <c r="DW35" s="1126"/>
      <c r="DX35" s="1126"/>
      <c r="DY35" s="1126"/>
      <c r="DZ35" s="1126"/>
      <c r="EA35" s="1126"/>
      <c r="EB35" s="1126"/>
      <c r="EC35" s="1126"/>
      <c r="ED35" s="1126"/>
      <c r="EE35" s="1126"/>
      <c r="EF35" s="1126"/>
      <c r="EG35" s="1126"/>
      <c r="EH35" s="1126"/>
      <c r="EI35" s="1126"/>
      <c r="EJ35" s="1126"/>
      <c r="EK35" s="1126"/>
    </row>
    <row r="36" spans="1:141" s="1127" customFormat="1" ht="12.95" customHeight="1">
      <c r="A36" s="1135" t="s">
        <v>1125</v>
      </c>
      <c r="B36" s="1136">
        <v>15.37</v>
      </c>
      <c r="C36" s="1144">
        <v>73.8</v>
      </c>
      <c r="D36" s="1145">
        <v>73</v>
      </c>
      <c r="E36" s="1146">
        <v>81.099999999999994</v>
      </c>
      <c r="F36" s="1146">
        <v>74.7</v>
      </c>
      <c r="G36" s="1146">
        <v>83.3</v>
      </c>
      <c r="H36" s="1146">
        <v>81</v>
      </c>
      <c r="I36" s="1146">
        <v>83.5</v>
      </c>
      <c r="J36" s="1147">
        <v>-4.0312093628088519</v>
      </c>
      <c r="K36" s="1148">
        <v>-1.084010840108391</v>
      </c>
      <c r="L36" s="1149">
        <v>14.064697609001399</v>
      </c>
      <c r="M36" s="1149">
        <v>4.3296089385475085</v>
      </c>
      <c r="N36" s="1149">
        <v>25.263157894736835</v>
      </c>
      <c r="O36" s="1149">
        <v>15.54921540656207</v>
      </c>
      <c r="P36" s="1149">
        <v>12.231182795698928</v>
      </c>
      <c r="Q36" s="1150">
        <v>3.0864197530864175</v>
      </c>
      <c r="R36" s="1126"/>
      <c r="S36" s="1126" t="s">
        <v>973</v>
      </c>
      <c r="T36" s="1126"/>
      <c r="U36" s="1126"/>
      <c r="V36" s="1126"/>
      <c r="W36" s="1126"/>
      <c r="X36" s="1126"/>
      <c r="Y36" s="1126"/>
      <c r="Z36" s="1126"/>
      <c r="AA36" s="1126"/>
      <c r="AB36" s="1126"/>
      <c r="AC36" s="1126"/>
      <c r="AD36" s="1126"/>
      <c r="AE36" s="1126"/>
      <c r="AF36" s="1126"/>
      <c r="AG36" s="1126"/>
      <c r="AH36" s="1126"/>
      <c r="AI36" s="1126"/>
      <c r="AJ36" s="1126"/>
      <c r="AK36" s="1126"/>
      <c r="AL36" s="1126"/>
      <c r="AM36" s="1126"/>
      <c r="AN36" s="1126"/>
      <c r="AO36" s="1126"/>
      <c r="AP36" s="1126"/>
      <c r="AQ36" s="1126"/>
      <c r="AR36" s="1126"/>
      <c r="AS36" s="1126"/>
      <c r="AT36" s="1126"/>
      <c r="AU36" s="1126"/>
      <c r="AV36" s="1126"/>
      <c r="AW36" s="1126"/>
      <c r="AX36" s="1126"/>
      <c r="AY36" s="1126"/>
      <c r="AZ36" s="1126"/>
      <c r="BA36" s="1126"/>
      <c r="BB36" s="1126"/>
      <c r="BC36" s="1126"/>
      <c r="BD36" s="1126"/>
      <c r="BE36" s="1126"/>
      <c r="BF36" s="1126"/>
      <c r="BG36" s="1126"/>
      <c r="BH36" s="1126"/>
      <c r="BI36" s="1126"/>
      <c r="BJ36" s="1126"/>
      <c r="BK36" s="1126"/>
      <c r="BL36" s="1126"/>
      <c r="BM36" s="1126"/>
      <c r="BN36" s="1126"/>
      <c r="BO36" s="1126"/>
      <c r="BP36" s="1126"/>
      <c r="BQ36" s="1126"/>
      <c r="BR36" s="1126"/>
      <c r="BS36" s="1126"/>
      <c r="BT36" s="1126"/>
      <c r="BU36" s="1126"/>
      <c r="BV36" s="1126"/>
      <c r="BW36" s="1126"/>
      <c r="BX36" s="1126"/>
      <c r="BY36" s="1126"/>
      <c r="BZ36" s="1126"/>
      <c r="CA36" s="1126"/>
      <c r="CB36" s="1126"/>
      <c r="CC36" s="1126"/>
      <c r="CD36" s="1126"/>
      <c r="CE36" s="1126"/>
      <c r="CF36" s="1126"/>
      <c r="CG36" s="1126"/>
      <c r="CH36" s="1126"/>
      <c r="CI36" s="1126"/>
      <c r="CJ36" s="1126"/>
      <c r="CK36" s="1126"/>
      <c r="CL36" s="1126"/>
      <c r="CM36" s="1126"/>
      <c r="CN36" s="1126"/>
      <c r="CO36" s="1126"/>
      <c r="CP36" s="1126"/>
      <c r="CQ36" s="1126"/>
      <c r="CR36" s="1126"/>
      <c r="CS36" s="1126"/>
      <c r="CT36" s="1126"/>
      <c r="CU36" s="1126"/>
      <c r="CV36" s="1126"/>
      <c r="CW36" s="1126"/>
      <c r="CX36" s="1126"/>
      <c r="CY36" s="1126"/>
      <c r="CZ36" s="1126"/>
      <c r="DA36" s="1126"/>
      <c r="DB36" s="1126"/>
      <c r="DC36" s="1126"/>
      <c r="DD36" s="1126"/>
      <c r="DE36" s="1126"/>
      <c r="DF36" s="1126"/>
      <c r="DG36" s="1126"/>
      <c r="DH36" s="1126"/>
      <c r="DI36" s="1126"/>
      <c r="DJ36" s="1126"/>
      <c r="DK36" s="1126"/>
      <c r="DL36" s="1126"/>
      <c r="DM36" s="1126"/>
      <c r="DN36" s="1126"/>
      <c r="DO36" s="1126"/>
      <c r="DP36" s="1126"/>
      <c r="DQ36" s="1126"/>
      <c r="DR36" s="1126"/>
      <c r="DS36" s="1126"/>
      <c r="DT36" s="1126"/>
      <c r="DU36" s="1126"/>
      <c r="DV36" s="1126"/>
      <c r="DW36" s="1126"/>
      <c r="DX36" s="1126"/>
      <c r="DY36" s="1126"/>
      <c r="DZ36" s="1126"/>
      <c r="EA36" s="1126"/>
      <c r="EB36" s="1126"/>
      <c r="EC36" s="1126"/>
      <c r="ED36" s="1126"/>
      <c r="EE36" s="1126"/>
      <c r="EF36" s="1126"/>
      <c r="EG36" s="1126"/>
      <c r="EH36" s="1126"/>
      <c r="EI36" s="1126"/>
      <c r="EJ36" s="1126"/>
      <c r="EK36" s="1126"/>
    </row>
    <row r="37" spans="1:141" s="1127" customFormat="1" ht="12.95" customHeight="1">
      <c r="A37" s="1135" t="s">
        <v>1126</v>
      </c>
      <c r="B37" s="1136">
        <v>16.5</v>
      </c>
      <c r="C37" s="1144">
        <v>78.3</v>
      </c>
      <c r="D37" s="1145">
        <v>78.7</v>
      </c>
      <c r="E37" s="1146">
        <v>93.5</v>
      </c>
      <c r="F37" s="1146">
        <v>87.9</v>
      </c>
      <c r="G37" s="1146">
        <v>89.9</v>
      </c>
      <c r="H37" s="1146">
        <v>92.4</v>
      </c>
      <c r="I37" s="1146">
        <v>87.8</v>
      </c>
      <c r="J37" s="1147">
        <v>-3.0940594059405981</v>
      </c>
      <c r="K37" s="1148">
        <v>0.51085568326946884</v>
      </c>
      <c r="L37" s="1149">
        <v>23.513870541611624</v>
      </c>
      <c r="M37" s="1149">
        <v>14.453125000000028</v>
      </c>
      <c r="N37" s="1149">
        <v>15.404364569961487</v>
      </c>
      <c r="O37" s="1149">
        <v>19.379844961240295</v>
      </c>
      <c r="P37" s="1149">
        <v>15.072083879423332</v>
      </c>
      <c r="Q37" s="1150">
        <v>-4.9783549783549859</v>
      </c>
      <c r="R37" s="1126"/>
      <c r="S37" s="1126" t="s">
        <v>973</v>
      </c>
      <c r="T37" s="1126"/>
      <c r="U37" s="1126"/>
      <c r="V37" s="1126"/>
      <c r="W37" s="1126"/>
      <c r="X37" s="1126"/>
      <c r="Y37" s="1126"/>
      <c r="Z37" s="1126"/>
      <c r="AA37" s="1126"/>
      <c r="AB37" s="1126"/>
      <c r="AC37" s="1126"/>
      <c r="AD37" s="1126"/>
      <c r="AE37" s="1126"/>
      <c r="AF37" s="1126"/>
      <c r="AG37" s="1126"/>
      <c r="AH37" s="1126"/>
      <c r="AI37" s="1126"/>
      <c r="AJ37" s="1126"/>
      <c r="AK37" s="1126"/>
      <c r="AL37" s="1126"/>
      <c r="AM37" s="1126"/>
      <c r="AN37" s="1126"/>
      <c r="AO37" s="1126"/>
      <c r="AP37" s="1126"/>
      <c r="AQ37" s="1126"/>
      <c r="AR37" s="1126"/>
      <c r="AS37" s="1126"/>
      <c r="AT37" s="1126"/>
      <c r="AU37" s="1126"/>
      <c r="AV37" s="1126"/>
      <c r="AW37" s="1126"/>
      <c r="AX37" s="1126"/>
      <c r="AY37" s="1126"/>
      <c r="AZ37" s="1126"/>
      <c r="BA37" s="1126"/>
      <c r="BB37" s="1126"/>
      <c r="BC37" s="1126"/>
      <c r="BD37" s="1126"/>
      <c r="BE37" s="1126"/>
      <c r="BF37" s="1126"/>
      <c r="BG37" s="1126"/>
      <c r="BH37" s="1126"/>
      <c r="BI37" s="1126"/>
      <c r="BJ37" s="1126"/>
      <c r="BK37" s="1126"/>
      <c r="BL37" s="1126"/>
      <c r="BM37" s="1126"/>
      <c r="BN37" s="1126"/>
      <c r="BO37" s="1126"/>
      <c r="BP37" s="1126"/>
      <c r="BQ37" s="1126"/>
      <c r="BR37" s="1126"/>
      <c r="BS37" s="1126"/>
      <c r="BT37" s="1126"/>
      <c r="BU37" s="1126"/>
      <c r="BV37" s="1126"/>
      <c r="BW37" s="1126"/>
      <c r="BX37" s="1126"/>
      <c r="BY37" s="1126"/>
      <c r="BZ37" s="1126"/>
      <c r="CA37" s="1126"/>
      <c r="CB37" s="1126"/>
      <c r="CC37" s="1126"/>
      <c r="CD37" s="1126"/>
      <c r="CE37" s="1126"/>
      <c r="CF37" s="1126"/>
      <c r="CG37" s="1126"/>
      <c r="CH37" s="1126"/>
      <c r="CI37" s="1126"/>
      <c r="CJ37" s="1126"/>
      <c r="CK37" s="1126"/>
      <c r="CL37" s="1126"/>
      <c r="CM37" s="1126"/>
      <c r="CN37" s="1126"/>
      <c r="CO37" s="1126"/>
      <c r="CP37" s="1126"/>
      <c r="CQ37" s="1126"/>
      <c r="CR37" s="1126"/>
      <c r="CS37" s="1126"/>
      <c r="CT37" s="1126"/>
      <c r="CU37" s="1126"/>
      <c r="CV37" s="1126"/>
      <c r="CW37" s="1126"/>
      <c r="CX37" s="1126"/>
      <c r="CY37" s="1126"/>
      <c r="CZ37" s="1126"/>
      <c r="DA37" s="1126"/>
      <c r="DB37" s="1126"/>
      <c r="DC37" s="1126"/>
      <c r="DD37" s="1126"/>
      <c r="DE37" s="1126"/>
      <c r="DF37" s="1126"/>
      <c r="DG37" s="1126"/>
      <c r="DH37" s="1126"/>
      <c r="DI37" s="1126"/>
      <c r="DJ37" s="1126"/>
      <c r="DK37" s="1126"/>
      <c r="DL37" s="1126"/>
      <c r="DM37" s="1126"/>
      <c r="DN37" s="1126"/>
      <c r="DO37" s="1126"/>
      <c r="DP37" s="1126"/>
      <c r="DQ37" s="1126"/>
      <c r="DR37" s="1126"/>
      <c r="DS37" s="1126"/>
      <c r="DT37" s="1126"/>
      <c r="DU37" s="1126"/>
      <c r="DV37" s="1126"/>
      <c r="DW37" s="1126"/>
      <c r="DX37" s="1126"/>
      <c r="DY37" s="1126"/>
      <c r="DZ37" s="1126"/>
      <c r="EA37" s="1126"/>
      <c r="EB37" s="1126"/>
      <c r="EC37" s="1126"/>
      <c r="ED37" s="1126"/>
      <c r="EE37" s="1126"/>
      <c r="EF37" s="1126"/>
      <c r="EG37" s="1126"/>
      <c r="EH37" s="1126"/>
      <c r="EI37" s="1126"/>
      <c r="EJ37" s="1126"/>
      <c r="EK37" s="1126"/>
    </row>
    <row r="38" spans="1:141" s="1127" customFormat="1" ht="12.95" customHeight="1">
      <c r="A38" s="1135" t="s">
        <v>1123</v>
      </c>
      <c r="B38" s="1136">
        <v>4.5599999999999996</v>
      </c>
      <c r="C38" s="1144">
        <v>84.8</v>
      </c>
      <c r="D38" s="1145" t="s">
        <v>573</v>
      </c>
      <c r="E38" s="1146" t="s">
        <v>573</v>
      </c>
      <c r="F38" s="1146" t="s">
        <v>573</v>
      </c>
      <c r="G38" s="1146" t="s">
        <v>573</v>
      </c>
      <c r="H38" s="1146" t="s">
        <v>573</v>
      </c>
      <c r="I38" s="1146" t="s">
        <v>573</v>
      </c>
      <c r="J38" s="1147">
        <v>-0.81871345029239251</v>
      </c>
      <c r="K38" s="1148" t="s">
        <v>573</v>
      </c>
      <c r="L38" s="1149" t="s">
        <v>573</v>
      </c>
      <c r="M38" s="1149" t="s">
        <v>573</v>
      </c>
      <c r="N38" s="1149" t="s">
        <v>573</v>
      </c>
      <c r="O38" s="1149" t="s">
        <v>573</v>
      </c>
      <c r="P38" s="1149" t="s">
        <v>573</v>
      </c>
      <c r="Q38" s="1150" t="s">
        <v>573</v>
      </c>
      <c r="R38" s="1126"/>
      <c r="S38" s="1126" t="s">
        <v>973</v>
      </c>
      <c r="T38" s="1126"/>
      <c r="U38" s="1126"/>
      <c r="V38" s="1126"/>
      <c r="W38" s="1126"/>
      <c r="X38" s="1126"/>
      <c r="Y38" s="1126"/>
      <c r="Z38" s="1126"/>
      <c r="AA38" s="1126"/>
      <c r="AB38" s="1126"/>
      <c r="AC38" s="1126"/>
      <c r="AD38" s="1126"/>
      <c r="AE38" s="1126"/>
      <c r="AF38" s="1126"/>
      <c r="AG38" s="1126"/>
      <c r="AH38" s="1126"/>
      <c r="AI38" s="1126"/>
      <c r="AJ38" s="1126"/>
      <c r="AK38" s="1126"/>
      <c r="AL38" s="1126"/>
      <c r="AM38" s="1126"/>
      <c r="AN38" s="1126"/>
      <c r="AO38" s="1126"/>
      <c r="AP38" s="1126"/>
      <c r="AQ38" s="1126"/>
      <c r="AR38" s="1126"/>
      <c r="AS38" s="1126"/>
      <c r="AT38" s="1126"/>
      <c r="AU38" s="1126"/>
      <c r="AV38" s="1126"/>
      <c r="AW38" s="1126"/>
      <c r="AX38" s="1126"/>
      <c r="AY38" s="1126"/>
      <c r="AZ38" s="1126"/>
      <c r="BA38" s="1126"/>
      <c r="BB38" s="1126"/>
      <c r="BC38" s="1126"/>
      <c r="BD38" s="1126"/>
      <c r="BE38" s="1126"/>
      <c r="BF38" s="1126"/>
      <c r="BG38" s="1126"/>
      <c r="BH38" s="1126"/>
      <c r="BI38" s="1126"/>
      <c r="BJ38" s="1126"/>
      <c r="BK38" s="1126"/>
      <c r="BL38" s="1126"/>
      <c r="BM38" s="1126"/>
      <c r="BN38" s="1126"/>
      <c r="BO38" s="1126"/>
      <c r="BP38" s="1126"/>
      <c r="BQ38" s="1126"/>
      <c r="BR38" s="1126"/>
      <c r="BS38" s="1126"/>
      <c r="BT38" s="1126"/>
      <c r="BU38" s="1126"/>
      <c r="BV38" s="1126"/>
      <c r="BW38" s="1126"/>
      <c r="BX38" s="1126"/>
      <c r="BY38" s="1126"/>
      <c r="BZ38" s="1126"/>
      <c r="CA38" s="1126"/>
      <c r="CB38" s="1126"/>
      <c r="CC38" s="1126"/>
      <c r="CD38" s="1126"/>
      <c r="CE38" s="1126"/>
      <c r="CF38" s="1126"/>
      <c r="CG38" s="1126"/>
      <c r="CH38" s="1126"/>
      <c r="CI38" s="1126"/>
      <c r="CJ38" s="1126"/>
      <c r="CK38" s="1126"/>
      <c r="CL38" s="1126"/>
      <c r="CM38" s="1126"/>
      <c r="CN38" s="1126"/>
      <c r="CO38" s="1126"/>
      <c r="CP38" s="1126"/>
      <c r="CQ38" s="1126"/>
      <c r="CR38" s="1126"/>
      <c r="CS38" s="1126"/>
      <c r="CT38" s="1126"/>
      <c r="CU38" s="1126"/>
      <c r="CV38" s="1126"/>
      <c r="CW38" s="1126"/>
      <c r="CX38" s="1126"/>
      <c r="CY38" s="1126"/>
      <c r="CZ38" s="1126"/>
      <c r="DA38" s="1126"/>
      <c r="DB38" s="1126"/>
      <c r="DC38" s="1126"/>
      <c r="DD38" s="1126"/>
      <c r="DE38" s="1126"/>
      <c r="DF38" s="1126"/>
      <c r="DG38" s="1126"/>
      <c r="DH38" s="1126"/>
      <c r="DI38" s="1126"/>
      <c r="DJ38" s="1126"/>
      <c r="DK38" s="1126"/>
      <c r="DL38" s="1126"/>
      <c r="DM38" s="1126"/>
      <c r="DN38" s="1126"/>
      <c r="DO38" s="1126"/>
      <c r="DP38" s="1126"/>
      <c r="DQ38" s="1126"/>
      <c r="DR38" s="1126"/>
      <c r="DS38" s="1126"/>
      <c r="DT38" s="1126"/>
      <c r="DU38" s="1126"/>
      <c r="DV38" s="1126"/>
      <c r="DW38" s="1126"/>
      <c r="DX38" s="1126"/>
      <c r="DY38" s="1126"/>
      <c r="DZ38" s="1126"/>
      <c r="EA38" s="1126"/>
      <c r="EB38" s="1126"/>
      <c r="EC38" s="1126"/>
      <c r="ED38" s="1126"/>
      <c r="EE38" s="1126"/>
      <c r="EF38" s="1126"/>
      <c r="EG38" s="1126"/>
      <c r="EH38" s="1126"/>
      <c r="EI38" s="1126"/>
      <c r="EJ38" s="1126"/>
      <c r="EK38" s="1126"/>
    </row>
    <row r="39" spans="1:141" s="1127" customFormat="1" ht="12.95" customHeight="1">
      <c r="A39" s="1135" t="s">
        <v>1125</v>
      </c>
      <c r="B39" s="1136">
        <v>11.94</v>
      </c>
      <c r="C39" s="1144">
        <v>75.8</v>
      </c>
      <c r="D39" s="1145">
        <v>75.8</v>
      </c>
      <c r="E39" s="1146">
        <v>89.9</v>
      </c>
      <c r="F39" s="1146">
        <v>84.8</v>
      </c>
      <c r="G39" s="1146">
        <v>85.1</v>
      </c>
      <c r="H39" s="1146">
        <v>89.1</v>
      </c>
      <c r="I39" s="1146">
        <v>84.5</v>
      </c>
      <c r="J39" s="1147">
        <v>-3.9290240811153581</v>
      </c>
      <c r="K39" s="1148">
        <v>0</v>
      </c>
      <c r="L39" s="1149">
        <v>25.383542538354263</v>
      </c>
      <c r="M39" s="1149">
        <v>17.614424410540934</v>
      </c>
      <c r="N39" s="1149">
        <v>15.468113975576657</v>
      </c>
      <c r="O39" s="1149">
        <v>20.405405405405403</v>
      </c>
      <c r="P39" s="1149">
        <v>12.068965517241367</v>
      </c>
      <c r="Q39" s="1150">
        <v>-5.1627384960718246</v>
      </c>
      <c r="R39" s="1126"/>
      <c r="S39" s="1126" t="s">
        <v>973</v>
      </c>
      <c r="T39" s="1126"/>
      <c r="U39" s="1126"/>
      <c r="V39" s="1126"/>
      <c r="W39" s="1126"/>
      <c r="X39" s="1126"/>
      <c r="Y39" s="1126"/>
      <c r="Z39" s="1126"/>
      <c r="AA39" s="1126"/>
      <c r="AB39" s="1126"/>
      <c r="AC39" s="1126"/>
      <c r="AD39" s="1126"/>
      <c r="AE39" s="1126"/>
      <c r="AF39" s="1126"/>
      <c r="AG39" s="1126"/>
      <c r="AH39" s="1126"/>
      <c r="AI39" s="1126"/>
      <c r="AJ39" s="1126"/>
      <c r="AK39" s="1126"/>
      <c r="AL39" s="1126"/>
      <c r="AM39" s="1126"/>
      <c r="AN39" s="1126"/>
      <c r="AO39" s="1126"/>
      <c r="AP39" s="1126"/>
      <c r="AQ39" s="1126"/>
      <c r="AR39" s="1126"/>
      <c r="AS39" s="1126"/>
      <c r="AT39" s="1126"/>
      <c r="AU39" s="1126"/>
      <c r="AV39" s="1126"/>
      <c r="AW39" s="1126"/>
      <c r="AX39" s="1126"/>
      <c r="AY39" s="1126"/>
      <c r="AZ39" s="1126"/>
      <c r="BA39" s="1126"/>
      <c r="BB39" s="1126"/>
      <c r="BC39" s="1126"/>
      <c r="BD39" s="1126"/>
      <c r="BE39" s="1126"/>
      <c r="BF39" s="1126"/>
      <c r="BG39" s="1126"/>
      <c r="BH39" s="1126"/>
      <c r="BI39" s="1126"/>
      <c r="BJ39" s="1126"/>
      <c r="BK39" s="1126"/>
      <c r="BL39" s="1126"/>
      <c r="BM39" s="1126"/>
      <c r="BN39" s="1126"/>
      <c r="BO39" s="1126"/>
      <c r="BP39" s="1126"/>
      <c r="BQ39" s="1126"/>
      <c r="BR39" s="1126"/>
      <c r="BS39" s="1126"/>
      <c r="BT39" s="1126"/>
      <c r="BU39" s="1126"/>
      <c r="BV39" s="1126"/>
      <c r="BW39" s="1126"/>
      <c r="BX39" s="1126"/>
      <c r="BY39" s="1126"/>
      <c r="BZ39" s="1126"/>
      <c r="CA39" s="1126"/>
      <c r="CB39" s="1126"/>
      <c r="CC39" s="1126"/>
      <c r="CD39" s="1126"/>
      <c r="CE39" s="1126"/>
      <c r="CF39" s="1126"/>
      <c r="CG39" s="1126"/>
      <c r="CH39" s="1126"/>
      <c r="CI39" s="1126"/>
      <c r="CJ39" s="1126"/>
      <c r="CK39" s="1126"/>
      <c r="CL39" s="1126"/>
      <c r="CM39" s="1126"/>
      <c r="CN39" s="1126"/>
      <c r="CO39" s="1126"/>
      <c r="CP39" s="1126"/>
      <c r="CQ39" s="1126"/>
      <c r="CR39" s="1126"/>
      <c r="CS39" s="1126"/>
      <c r="CT39" s="1126"/>
      <c r="CU39" s="1126"/>
      <c r="CV39" s="1126"/>
      <c r="CW39" s="1126"/>
      <c r="CX39" s="1126"/>
      <c r="CY39" s="1126"/>
      <c r="CZ39" s="1126"/>
      <c r="DA39" s="1126"/>
      <c r="DB39" s="1126"/>
      <c r="DC39" s="1126"/>
      <c r="DD39" s="1126"/>
      <c r="DE39" s="1126"/>
      <c r="DF39" s="1126"/>
      <c r="DG39" s="1126"/>
      <c r="DH39" s="1126"/>
      <c r="DI39" s="1126"/>
      <c r="DJ39" s="1126"/>
      <c r="DK39" s="1126"/>
      <c r="DL39" s="1126"/>
      <c r="DM39" s="1126"/>
      <c r="DN39" s="1126"/>
      <c r="DO39" s="1126"/>
      <c r="DP39" s="1126"/>
      <c r="DQ39" s="1126"/>
      <c r="DR39" s="1126"/>
      <c r="DS39" s="1126"/>
      <c r="DT39" s="1126"/>
      <c r="DU39" s="1126"/>
      <c r="DV39" s="1126"/>
      <c r="DW39" s="1126"/>
      <c r="DX39" s="1126"/>
      <c r="DY39" s="1126"/>
      <c r="DZ39" s="1126"/>
      <c r="EA39" s="1126"/>
      <c r="EB39" s="1126"/>
      <c r="EC39" s="1126"/>
      <c r="ED39" s="1126"/>
      <c r="EE39" s="1126"/>
      <c r="EF39" s="1126"/>
      <c r="EG39" s="1126"/>
      <c r="EH39" s="1126"/>
      <c r="EI39" s="1126"/>
      <c r="EJ39" s="1126"/>
      <c r="EK39" s="1126"/>
    </row>
    <row r="40" spans="1:141" s="1127" customFormat="1" ht="12.95" customHeight="1">
      <c r="A40" s="1135" t="s">
        <v>1127</v>
      </c>
      <c r="B40" s="1136">
        <v>189.32</v>
      </c>
      <c r="C40" s="1144">
        <v>119.6</v>
      </c>
      <c r="D40" s="1145">
        <v>109.1</v>
      </c>
      <c r="E40" s="1146">
        <v>114.8</v>
      </c>
      <c r="F40" s="1146">
        <v>114.2</v>
      </c>
      <c r="G40" s="1146">
        <v>114.8</v>
      </c>
      <c r="H40" s="1146">
        <v>115.6</v>
      </c>
      <c r="I40" s="1146">
        <v>114.3</v>
      </c>
      <c r="J40" s="1147">
        <v>20.564516129032256</v>
      </c>
      <c r="K40" s="1148">
        <v>-8.7792642140468189</v>
      </c>
      <c r="L40" s="1149">
        <v>2.3172905525846659</v>
      </c>
      <c r="M40" s="1149">
        <v>2.9756537421099978</v>
      </c>
      <c r="N40" s="1149">
        <v>4.7445255474452637</v>
      </c>
      <c r="O40" s="1149">
        <v>7.7353215284249757</v>
      </c>
      <c r="P40" s="1149">
        <v>5.6377079482439854</v>
      </c>
      <c r="Q40" s="1150">
        <v>-1.1245674740484475</v>
      </c>
      <c r="R40" s="1126"/>
      <c r="S40" s="1126" t="s">
        <v>973</v>
      </c>
      <c r="T40" s="1126"/>
      <c r="U40" s="1126"/>
      <c r="V40" s="1126"/>
      <c r="W40" s="1126"/>
      <c r="X40" s="1126"/>
      <c r="Y40" s="1126"/>
      <c r="Z40" s="1126"/>
      <c r="AA40" s="1126"/>
      <c r="AB40" s="1126"/>
      <c r="AC40" s="1126"/>
      <c r="AD40" s="1126"/>
      <c r="AE40" s="1126"/>
      <c r="AF40" s="1126"/>
      <c r="AG40" s="1126"/>
      <c r="AH40" s="1126"/>
      <c r="AI40" s="1126"/>
      <c r="AJ40" s="1126"/>
      <c r="AK40" s="1126"/>
      <c r="AL40" s="1126"/>
      <c r="AM40" s="1126"/>
      <c r="AN40" s="1126"/>
      <c r="AO40" s="1126"/>
      <c r="AP40" s="1126"/>
      <c r="AQ40" s="1126"/>
      <c r="AR40" s="1126"/>
      <c r="AS40" s="1126"/>
      <c r="AT40" s="1126"/>
      <c r="AU40" s="1126"/>
      <c r="AV40" s="1126"/>
      <c r="AW40" s="1126"/>
      <c r="AX40" s="1126"/>
      <c r="AY40" s="1126"/>
      <c r="AZ40" s="1126"/>
      <c r="BA40" s="1126"/>
      <c r="BB40" s="1126"/>
      <c r="BC40" s="1126"/>
      <c r="BD40" s="1126"/>
      <c r="BE40" s="1126"/>
      <c r="BF40" s="1126"/>
      <c r="BG40" s="1126"/>
      <c r="BH40" s="1126"/>
      <c r="BI40" s="1126"/>
      <c r="BJ40" s="1126"/>
      <c r="BK40" s="1126"/>
      <c r="BL40" s="1126"/>
      <c r="BM40" s="1126"/>
      <c r="BN40" s="1126"/>
      <c r="BO40" s="1126"/>
      <c r="BP40" s="1126"/>
      <c r="BQ40" s="1126"/>
      <c r="BR40" s="1126"/>
      <c r="BS40" s="1126"/>
      <c r="BT40" s="1126"/>
      <c r="BU40" s="1126"/>
      <c r="BV40" s="1126"/>
      <c r="BW40" s="1126"/>
      <c r="BX40" s="1126"/>
      <c r="BY40" s="1126"/>
      <c r="BZ40" s="1126"/>
      <c r="CA40" s="1126"/>
      <c r="CB40" s="1126"/>
      <c r="CC40" s="1126"/>
      <c r="CD40" s="1126"/>
      <c r="CE40" s="1126"/>
      <c r="CF40" s="1126"/>
      <c r="CG40" s="1126"/>
      <c r="CH40" s="1126"/>
      <c r="CI40" s="1126"/>
      <c r="CJ40" s="1126"/>
      <c r="CK40" s="1126"/>
      <c r="CL40" s="1126"/>
      <c r="CM40" s="1126"/>
      <c r="CN40" s="1126"/>
      <c r="CO40" s="1126"/>
      <c r="CP40" s="1126"/>
      <c r="CQ40" s="1126"/>
      <c r="CR40" s="1126"/>
      <c r="CS40" s="1126"/>
      <c r="CT40" s="1126"/>
      <c r="CU40" s="1126"/>
      <c r="CV40" s="1126"/>
      <c r="CW40" s="1126"/>
      <c r="CX40" s="1126"/>
      <c r="CY40" s="1126"/>
      <c r="CZ40" s="1126"/>
      <c r="DA40" s="1126"/>
      <c r="DB40" s="1126"/>
      <c r="DC40" s="1126"/>
      <c r="DD40" s="1126"/>
      <c r="DE40" s="1126"/>
      <c r="DF40" s="1126"/>
      <c r="DG40" s="1126"/>
      <c r="DH40" s="1126"/>
      <c r="DI40" s="1126"/>
      <c r="DJ40" s="1126"/>
      <c r="DK40" s="1126"/>
      <c r="DL40" s="1126"/>
      <c r="DM40" s="1126"/>
      <c r="DN40" s="1126"/>
      <c r="DO40" s="1126"/>
      <c r="DP40" s="1126"/>
      <c r="DQ40" s="1126"/>
      <c r="DR40" s="1126"/>
      <c r="DS40" s="1126"/>
      <c r="DT40" s="1126"/>
      <c r="DU40" s="1126"/>
      <c r="DV40" s="1126"/>
      <c r="DW40" s="1126"/>
      <c r="DX40" s="1126"/>
      <c r="DY40" s="1126"/>
      <c r="DZ40" s="1126"/>
      <c r="EA40" s="1126"/>
      <c r="EB40" s="1126"/>
      <c r="EC40" s="1126"/>
      <c r="ED40" s="1126"/>
      <c r="EE40" s="1126"/>
      <c r="EF40" s="1126"/>
      <c r="EG40" s="1126"/>
      <c r="EH40" s="1126"/>
      <c r="EI40" s="1126"/>
      <c r="EJ40" s="1126"/>
      <c r="EK40" s="1126"/>
    </row>
    <row r="41" spans="1:141" s="1127" customFormat="1" ht="12.95" customHeight="1">
      <c r="A41" s="1135" t="s">
        <v>1128</v>
      </c>
      <c r="B41" s="1136">
        <v>74.849999999999994</v>
      </c>
      <c r="C41" s="1144">
        <v>130.9</v>
      </c>
      <c r="D41" s="1145">
        <v>128.19999999999999</v>
      </c>
      <c r="E41" s="1146">
        <v>128.9</v>
      </c>
      <c r="F41" s="1146">
        <v>125.8</v>
      </c>
      <c r="G41" s="1146">
        <v>125.3</v>
      </c>
      <c r="H41" s="1146">
        <v>124.7</v>
      </c>
      <c r="I41" s="1146">
        <v>120.1</v>
      </c>
      <c r="J41" s="1147">
        <v>21.541318477251622</v>
      </c>
      <c r="K41" s="1148">
        <v>-2.0626432391138394</v>
      </c>
      <c r="L41" s="1149">
        <v>-4.8708487084870882</v>
      </c>
      <c r="M41" s="1149">
        <v>-5.4135338345864739</v>
      </c>
      <c r="N41" s="1149">
        <v>-4.0581929555895755</v>
      </c>
      <c r="O41" s="1149">
        <v>-2.2727272727272663</v>
      </c>
      <c r="P41" s="1149">
        <v>-3.7660256410256352</v>
      </c>
      <c r="Q41" s="1150">
        <v>-3.6888532477947109</v>
      </c>
      <c r="R41" s="1126"/>
      <c r="S41" s="1126" t="s">
        <v>973</v>
      </c>
      <c r="T41" s="1126"/>
      <c r="U41" s="1126"/>
      <c r="V41" s="1126"/>
      <c r="W41" s="1126"/>
      <c r="X41" s="1126"/>
      <c r="Y41" s="1126"/>
      <c r="Z41" s="1126"/>
      <c r="AA41" s="1126"/>
      <c r="AB41" s="1126"/>
      <c r="AC41" s="1126"/>
      <c r="AD41" s="1126"/>
      <c r="AE41" s="1126"/>
      <c r="AF41" s="1126"/>
      <c r="AG41" s="1126"/>
      <c r="AH41" s="1126"/>
      <c r="AI41" s="1126"/>
      <c r="AJ41" s="1126"/>
      <c r="AK41" s="1126"/>
      <c r="AL41" s="1126"/>
      <c r="AM41" s="1126"/>
      <c r="AN41" s="1126"/>
      <c r="AO41" s="1126"/>
      <c r="AP41" s="1126"/>
      <c r="AQ41" s="1126"/>
      <c r="AR41" s="1126"/>
      <c r="AS41" s="1126"/>
      <c r="AT41" s="1126"/>
      <c r="AU41" s="1126"/>
      <c r="AV41" s="1126"/>
      <c r="AW41" s="1126"/>
      <c r="AX41" s="1126"/>
      <c r="AY41" s="1126"/>
      <c r="AZ41" s="1126"/>
      <c r="BA41" s="1126"/>
      <c r="BB41" s="1126"/>
      <c r="BC41" s="1126"/>
      <c r="BD41" s="1126"/>
      <c r="BE41" s="1126"/>
      <c r="BF41" s="1126"/>
      <c r="BG41" s="1126"/>
      <c r="BH41" s="1126"/>
      <c r="BI41" s="1126"/>
      <c r="BJ41" s="1126"/>
      <c r="BK41" s="1126"/>
      <c r="BL41" s="1126"/>
      <c r="BM41" s="1126"/>
      <c r="BN41" s="1126"/>
      <c r="BO41" s="1126"/>
      <c r="BP41" s="1126"/>
      <c r="BQ41" s="1126"/>
      <c r="BR41" s="1126"/>
      <c r="BS41" s="1126"/>
      <c r="BT41" s="1126"/>
      <c r="BU41" s="1126"/>
      <c r="BV41" s="1126"/>
      <c r="BW41" s="1126"/>
      <c r="BX41" s="1126"/>
      <c r="BY41" s="1126"/>
      <c r="BZ41" s="1126"/>
      <c r="CA41" s="1126"/>
      <c r="CB41" s="1126"/>
      <c r="CC41" s="1126"/>
      <c r="CD41" s="1126"/>
      <c r="CE41" s="1126"/>
      <c r="CF41" s="1126"/>
      <c r="CG41" s="1126"/>
      <c r="CH41" s="1126"/>
      <c r="CI41" s="1126"/>
      <c r="CJ41" s="1126"/>
      <c r="CK41" s="1126"/>
      <c r="CL41" s="1126"/>
      <c r="CM41" s="1126"/>
      <c r="CN41" s="1126"/>
      <c r="CO41" s="1126"/>
      <c r="CP41" s="1126"/>
      <c r="CQ41" s="1126"/>
      <c r="CR41" s="1126"/>
      <c r="CS41" s="1126"/>
      <c r="CT41" s="1126"/>
      <c r="CU41" s="1126"/>
      <c r="CV41" s="1126"/>
      <c r="CW41" s="1126"/>
      <c r="CX41" s="1126"/>
      <c r="CY41" s="1126"/>
      <c r="CZ41" s="1126"/>
      <c r="DA41" s="1126"/>
      <c r="DB41" s="1126"/>
      <c r="DC41" s="1126"/>
      <c r="DD41" s="1126"/>
      <c r="DE41" s="1126"/>
      <c r="DF41" s="1126"/>
      <c r="DG41" s="1126"/>
      <c r="DH41" s="1126"/>
      <c r="DI41" s="1126"/>
      <c r="DJ41" s="1126"/>
      <c r="DK41" s="1126"/>
      <c r="DL41" s="1126"/>
      <c r="DM41" s="1126"/>
      <c r="DN41" s="1126"/>
      <c r="DO41" s="1126"/>
      <c r="DP41" s="1126"/>
      <c r="DQ41" s="1126"/>
      <c r="DR41" s="1126"/>
      <c r="DS41" s="1126"/>
      <c r="DT41" s="1126"/>
      <c r="DU41" s="1126"/>
      <c r="DV41" s="1126"/>
      <c r="DW41" s="1126"/>
      <c r="DX41" s="1126"/>
      <c r="DY41" s="1126"/>
      <c r="DZ41" s="1126"/>
      <c r="EA41" s="1126"/>
      <c r="EB41" s="1126"/>
      <c r="EC41" s="1126"/>
      <c r="ED41" s="1126"/>
      <c r="EE41" s="1126"/>
      <c r="EF41" s="1126"/>
      <c r="EG41" s="1126"/>
      <c r="EH41" s="1126"/>
      <c r="EI41" s="1126"/>
      <c r="EJ41" s="1126"/>
      <c r="EK41" s="1126"/>
    </row>
    <row r="42" spans="1:141" s="1127" customFormat="1" ht="12.95" customHeight="1">
      <c r="A42" s="1135" t="s">
        <v>1129</v>
      </c>
      <c r="B42" s="1136">
        <v>11.32</v>
      </c>
      <c r="C42" s="1144">
        <v>112.3</v>
      </c>
      <c r="D42" s="1145">
        <v>94.6</v>
      </c>
      <c r="E42" s="1146">
        <v>94.2</v>
      </c>
      <c r="F42" s="1146">
        <v>93.8</v>
      </c>
      <c r="G42" s="1146">
        <v>94.7</v>
      </c>
      <c r="H42" s="1146">
        <v>95.5</v>
      </c>
      <c r="I42" s="1146">
        <v>88.3</v>
      </c>
      <c r="J42" s="1147">
        <v>11.964107676969093</v>
      </c>
      <c r="K42" s="1148">
        <v>-15.761353517364213</v>
      </c>
      <c r="L42" s="1149">
        <v>-5.7999999999999972</v>
      </c>
      <c r="M42" s="1149">
        <v>-5.8232931726907537</v>
      </c>
      <c r="N42" s="1149">
        <v>10.116279069767444</v>
      </c>
      <c r="O42" s="1149">
        <v>5.6415929203539719</v>
      </c>
      <c r="P42" s="1149">
        <v>-0.56306306306306908</v>
      </c>
      <c r="Q42" s="1150">
        <v>-7.5392670157068125</v>
      </c>
      <c r="R42" s="1126"/>
      <c r="S42" s="1126" t="s">
        <v>973</v>
      </c>
      <c r="T42" s="1126"/>
      <c r="U42" s="1126"/>
      <c r="V42" s="1126"/>
      <c r="W42" s="1126"/>
      <c r="X42" s="1126"/>
      <c r="Y42" s="1126"/>
      <c r="Z42" s="1126"/>
      <c r="AA42" s="1126"/>
      <c r="AB42" s="1126"/>
      <c r="AC42" s="1126"/>
      <c r="AD42" s="1126"/>
      <c r="AE42" s="1126"/>
      <c r="AF42" s="1126"/>
      <c r="AG42" s="1126"/>
      <c r="AH42" s="1126"/>
      <c r="AI42" s="1126"/>
      <c r="AJ42" s="1126"/>
      <c r="AK42" s="1126"/>
      <c r="AL42" s="1126"/>
      <c r="AM42" s="1126"/>
      <c r="AN42" s="1126"/>
      <c r="AO42" s="1126"/>
      <c r="AP42" s="1126"/>
      <c r="AQ42" s="1126"/>
      <c r="AR42" s="1126"/>
      <c r="AS42" s="1126"/>
      <c r="AT42" s="1126"/>
      <c r="AU42" s="1126"/>
      <c r="AV42" s="1126"/>
      <c r="AW42" s="1126"/>
      <c r="AX42" s="1126"/>
      <c r="AY42" s="1126"/>
      <c r="AZ42" s="1126"/>
      <c r="BA42" s="1126"/>
      <c r="BB42" s="1126"/>
      <c r="BC42" s="1126"/>
      <c r="BD42" s="1126"/>
      <c r="BE42" s="1126"/>
      <c r="BF42" s="1126"/>
      <c r="BG42" s="1126"/>
      <c r="BH42" s="1126"/>
      <c r="BI42" s="1126"/>
      <c r="BJ42" s="1126"/>
      <c r="BK42" s="1126"/>
      <c r="BL42" s="1126"/>
      <c r="BM42" s="1126"/>
      <c r="BN42" s="1126"/>
      <c r="BO42" s="1126"/>
      <c r="BP42" s="1126"/>
      <c r="BQ42" s="1126"/>
      <c r="BR42" s="1126"/>
      <c r="BS42" s="1126"/>
      <c r="BT42" s="1126"/>
      <c r="BU42" s="1126"/>
      <c r="BV42" s="1126"/>
      <c r="BW42" s="1126"/>
      <c r="BX42" s="1126"/>
      <c r="BY42" s="1126"/>
      <c r="BZ42" s="1126"/>
      <c r="CA42" s="1126"/>
      <c r="CB42" s="1126"/>
      <c r="CC42" s="1126"/>
      <c r="CD42" s="1126"/>
      <c r="CE42" s="1126"/>
      <c r="CF42" s="1126"/>
      <c r="CG42" s="1126"/>
      <c r="CH42" s="1126"/>
      <c r="CI42" s="1126"/>
      <c r="CJ42" s="1126"/>
      <c r="CK42" s="1126"/>
      <c r="CL42" s="1126"/>
      <c r="CM42" s="1126"/>
      <c r="CN42" s="1126"/>
      <c r="CO42" s="1126"/>
      <c r="CP42" s="1126"/>
      <c r="CQ42" s="1126"/>
      <c r="CR42" s="1126"/>
      <c r="CS42" s="1126"/>
      <c r="CT42" s="1126"/>
      <c r="CU42" s="1126"/>
      <c r="CV42" s="1126"/>
      <c r="CW42" s="1126"/>
      <c r="CX42" s="1126"/>
      <c r="CY42" s="1126"/>
      <c r="CZ42" s="1126"/>
      <c r="DA42" s="1126"/>
      <c r="DB42" s="1126"/>
      <c r="DC42" s="1126"/>
      <c r="DD42" s="1126"/>
      <c r="DE42" s="1126"/>
      <c r="DF42" s="1126"/>
      <c r="DG42" s="1126"/>
      <c r="DH42" s="1126"/>
      <c r="DI42" s="1126"/>
      <c r="DJ42" s="1126"/>
      <c r="DK42" s="1126"/>
      <c r="DL42" s="1126"/>
      <c r="DM42" s="1126"/>
      <c r="DN42" s="1126"/>
      <c r="DO42" s="1126"/>
      <c r="DP42" s="1126"/>
      <c r="DQ42" s="1126"/>
      <c r="DR42" s="1126"/>
      <c r="DS42" s="1126"/>
      <c r="DT42" s="1126"/>
      <c r="DU42" s="1126"/>
      <c r="DV42" s="1126"/>
      <c r="DW42" s="1126"/>
      <c r="DX42" s="1126"/>
      <c r="DY42" s="1126"/>
      <c r="DZ42" s="1126"/>
      <c r="EA42" s="1126"/>
      <c r="EB42" s="1126"/>
      <c r="EC42" s="1126"/>
      <c r="ED42" s="1126"/>
      <c r="EE42" s="1126"/>
      <c r="EF42" s="1126"/>
      <c r="EG42" s="1126"/>
      <c r="EH42" s="1126"/>
      <c r="EI42" s="1126"/>
      <c r="EJ42" s="1126"/>
      <c r="EK42" s="1126"/>
    </row>
    <row r="43" spans="1:141" s="1127" customFormat="1" ht="12.95" customHeight="1">
      <c r="A43" s="1135" t="s">
        <v>1130</v>
      </c>
      <c r="B43" s="1136">
        <v>63.53</v>
      </c>
      <c r="C43" s="1144">
        <v>134.19999999999999</v>
      </c>
      <c r="D43" s="1145">
        <v>134.19999999999999</v>
      </c>
      <c r="E43" s="1146">
        <v>135.1</v>
      </c>
      <c r="F43" s="1146">
        <v>131.5</v>
      </c>
      <c r="G43" s="1146">
        <v>130.69999999999999</v>
      </c>
      <c r="H43" s="1146">
        <v>129.9</v>
      </c>
      <c r="I43" s="1146">
        <v>125.8</v>
      </c>
      <c r="J43" s="1147">
        <v>23.119266055045856</v>
      </c>
      <c r="K43" s="1148">
        <v>0</v>
      </c>
      <c r="L43" s="1149">
        <v>-4.7249647390691223</v>
      </c>
      <c r="M43" s="1149">
        <v>-5.3275737940964802</v>
      </c>
      <c r="N43" s="1149">
        <v>-5.6998556998557035</v>
      </c>
      <c r="O43" s="1149">
        <v>-3.204172876304014</v>
      </c>
      <c r="P43" s="1149">
        <v>-4.1158536585365795</v>
      </c>
      <c r="Q43" s="1150">
        <v>-3.1562740569669074</v>
      </c>
      <c r="R43" s="1126"/>
      <c r="S43" s="1126" t="s">
        <v>973</v>
      </c>
      <c r="T43" s="1126"/>
      <c r="U43" s="1126"/>
      <c r="V43" s="1126"/>
      <c r="W43" s="1126"/>
      <c r="X43" s="1126"/>
      <c r="Y43" s="1126"/>
      <c r="Z43" s="1126"/>
      <c r="AA43" s="1126"/>
      <c r="AB43" s="1126"/>
      <c r="AC43" s="1126"/>
      <c r="AD43" s="1126"/>
      <c r="AE43" s="1126"/>
      <c r="AF43" s="1126"/>
      <c r="AG43" s="1126"/>
      <c r="AH43" s="1126"/>
      <c r="AI43" s="1126"/>
      <c r="AJ43" s="1126"/>
      <c r="AK43" s="1126"/>
      <c r="AL43" s="1126"/>
      <c r="AM43" s="1126"/>
      <c r="AN43" s="1126"/>
      <c r="AO43" s="1126"/>
      <c r="AP43" s="1126"/>
      <c r="AQ43" s="1126"/>
      <c r="AR43" s="1126"/>
      <c r="AS43" s="1126"/>
      <c r="AT43" s="1126"/>
      <c r="AU43" s="1126"/>
      <c r="AV43" s="1126"/>
      <c r="AW43" s="1126"/>
      <c r="AX43" s="1126"/>
      <c r="AY43" s="1126"/>
      <c r="AZ43" s="1126"/>
      <c r="BA43" s="1126"/>
      <c r="BB43" s="1126"/>
      <c r="BC43" s="1126"/>
      <c r="BD43" s="1126"/>
      <c r="BE43" s="1126"/>
      <c r="BF43" s="1126"/>
      <c r="BG43" s="1126"/>
      <c r="BH43" s="1126"/>
      <c r="BI43" s="1126"/>
      <c r="BJ43" s="1126"/>
      <c r="BK43" s="1126"/>
      <c r="BL43" s="1126"/>
      <c r="BM43" s="1126"/>
      <c r="BN43" s="1126"/>
      <c r="BO43" s="1126"/>
      <c r="BP43" s="1126"/>
      <c r="BQ43" s="1126"/>
      <c r="BR43" s="1126"/>
      <c r="BS43" s="1126"/>
      <c r="BT43" s="1126"/>
      <c r="BU43" s="1126"/>
      <c r="BV43" s="1126"/>
      <c r="BW43" s="1126"/>
      <c r="BX43" s="1126"/>
      <c r="BY43" s="1126"/>
      <c r="BZ43" s="1126"/>
      <c r="CA43" s="1126"/>
      <c r="CB43" s="1126"/>
      <c r="CC43" s="1126"/>
      <c r="CD43" s="1126"/>
      <c r="CE43" s="1126"/>
      <c r="CF43" s="1126"/>
      <c r="CG43" s="1126"/>
      <c r="CH43" s="1126"/>
      <c r="CI43" s="1126"/>
      <c r="CJ43" s="1126"/>
      <c r="CK43" s="1126"/>
      <c r="CL43" s="1126"/>
      <c r="CM43" s="1126"/>
      <c r="CN43" s="1126"/>
      <c r="CO43" s="1126"/>
      <c r="CP43" s="1126"/>
      <c r="CQ43" s="1126"/>
      <c r="CR43" s="1126"/>
      <c r="CS43" s="1126"/>
      <c r="CT43" s="1126"/>
      <c r="CU43" s="1126"/>
      <c r="CV43" s="1126"/>
      <c r="CW43" s="1126"/>
      <c r="CX43" s="1126"/>
      <c r="CY43" s="1126"/>
      <c r="CZ43" s="1126"/>
      <c r="DA43" s="1126"/>
      <c r="DB43" s="1126"/>
      <c r="DC43" s="1126"/>
      <c r="DD43" s="1126"/>
      <c r="DE43" s="1126"/>
      <c r="DF43" s="1126"/>
      <c r="DG43" s="1126"/>
      <c r="DH43" s="1126"/>
      <c r="DI43" s="1126"/>
      <c r="DJ43" s="1126"/>
      <c r="DK43" s="1126"/>
      <c r="DL43" s="1126"/>
      <c r="DM43" s="1126"/>
      <c r="DN43" s="1126"/>
      <c r="DO43" s="1126"/>
      <c r="DP43" s="1126"/>
      <c r="DQ43" s="1126"/>
      <c r="DR43" s="1126"/>
      <c r="DS43" s="1126"/>
      <c r="DT43" s="1126"/>
      <c r="DU43" s="1126"/>
      <c r="DV43" s="1126"/>
      <c r="DW43" s="1126"/>
      <c r="DX43" s="1126"/>
      <c r="DY43" s="1126"/>
      <c r="DZ43" s="1126"/>
      <c r="EA43" s="1126"/>
      <c r="EB43" s="1126"/>
      <c r="EC43" s="1126"/>
      <c r="ED43" s="1126"/>
      <c r="EE43" s="1126"/>
      <c r="EF43" s="1126"/>
      <c r="EG43" s="1126"/>
      <c r="EH43" s="1126"/>
      <c r="EI43" s="1126"/>
      <c r="EJ43" s="1126"/>
      <c r="EK43" s="1126"/>
    </row>
    <row r="44" spans="1:141" s="1127" customFormat="1" ht="12.95" customHeight="1">
      <c r="A44" s="1135" t="s">
        <v>1131</v>
      </c>
      <c r="B44" s="1136">
        <v>114.47</v>
      </c>
      <c r="C44" s="1144">
        <v>112.3</v>
      </c>
      <c r="D44" s="1145">
        <v>96.6</v>
      </c>
      <c r="E44" s="1146">
        <v>105.7</v>
      </c>
      <c r="F44" s="1146">
        <v>106.7</v>
      </c>
      <c r="G44" s="1146">
        <v>108</v>
      </c>
      <c r="H44" s="1146">
        <v>109.8</v>
      </c>
      <c r="I44" s="1146">
        <v>110.5</v>
      </c>
      <c r="J44" s="1147">
        <v>19.978632478632477</v>
      </c>
      <c r="K44" s="1148">
        <v>-13.980409617097067</v>
      </c>
      <c r="L44" s="1149">
        <v>9.0815273477812042</v>
      </c>
      <c r="M44" s="1149">
        <v>10.569948186528507</v>
      </c>
      <c r="N44" s="1149">
        <v>12.734864300626313</v>
      </c>
      <c r="O44" s="1149">
        <v>16.808510638297875</v>
      </c>
      <c r="P44" s="1149">
        <v>13.449691991786452</v>
      </c>
      <c r="Q44" s="1150">
        <v>0.63752276867030844</v>
      </c>
      <c r="R44" s="1126"/>
      <c r="S44" s="1126" t="s">
        <v>973</v>
      </c>
      <c r="T44" s="1126"/>
      <c r="U44" s="1126"/>
      <c r="V44" s="1126"/>
      <c r="W44" s="1126"/>
      <c r="X44" s="1126"/>
      <c r="Y44" s="1126"/>
      <c r="Z44" s="1126"/>
      <c r="AA44" s="1126"/>
      <c r="AB44" s="1126"/>
      <c r="AC44" s="1126"/>
      <c r="AD44" s="1126"/>
      <c r="AE44" s="1126"/>
      <c r="AF44" s="1126"/>
      <c r="AG44" s="1126"/>
      <c r="AH44" s="1126"/>
      <c r="AI44" s="1126"/>
      <c r="AJ44" s="1126"/>
      <c r="AK44" s="1126"/>
      <c r="AL44" s="1126"/>
      <c r="AM44" s="1126"/>
      <c r="AN44" s="1126"/>
      <c r="AO44" s="1126"/>
      <c r="AP44" s="1126"/>
      <c r="AQ44" s="1126"/>
      <c r="AR44" s="1126"/>
      <c r="AS44" s="1126"/>
      <c r="AT44" s="1126"/>
      <c r="AU44" s="1126"/>
      <c r="AV44" s="1126"/>
      <c r="AW44" s="1126"/>
      <c r="AX44" s="1126"/>
      <c r="AY44" s="1126"/>
      <c r="AZ44" s="1126"/>
      <c r="BA44" s="1126"/>
      <c r="BB44" s="1126"/>
      <c r="BC44" s="1126"/>
      <c r="BD44" s="1126"/>
      <c r="BE44" s="1126"/>
      <c r="BF44" s="1126"/>
      <c r="BG44" s="1126"/>
      <c r="BH44" s="1126"/>
      <c r="BI44" s="1126"/>
      <c r="BJ44" s="1126"/>
      <c r="BK44" s="1126"/>
      <c r="BL44" s="1126"/>
      <c r="BM44" s="1126"/>
      <c r="BN44" s="1126"/>
      <c r="BO44" s="1126"/>
      <c r="BP44" s="1126"/>
      <c r="BQ44" s="1126"/>
      <c r="BR44" s="1126"/>
      <c r="BS44" s="1126"/>
      <c r="BT44" s="1126"/>
      <c r="BU44" s="1126"/>
      <c r="BV44" s="1126"/>
      <c r="BW44" s="1126"/>
      <c r="BX44" s="1126"/>
      <c r="BY44" s="1126"/>
      <c r="BZ44" s="1126"/>
      <c r="CA44" s="1126"/>
      <c r="CB44" s="1126"/>
      <c r="CC44" s="1126"/>
      <c r="CD44" s="1126"/>
      <c r="CE44" s="1126"/>
      <c r="CF44" s="1126"/>
      <c r="CG44" s="1126"/>
      <c r="CH44" s="1126"/>
      <c r="CI44" s="1126"/>
      <c r="CJ44" s="1126"/>
      <c r="CK44" s="1126"/>
      <c r="CL44" s="1126"/>
      <c r="CM44" s="1126"/>
      <c r="CN44" s="1126"/>
      <c r="CO44" s="1126"/>
      <c r="CP44" s="1126"/>
      <c r="CQ44" s="1126"/>
      <c r="CR44" s="1126"/>
      <c r="CS44" s="1126"/>
      <c r="CT44" s="1126"/>
      <c r="CU44" s="1126"/>
      <c r="CV44" s="1126"/>
      <c r="CW44" s="1126"/>
      <c r="CX44" s="1126"/>
      <c r="CY44" s="1126"/>
      <c r="CZ44" s="1126"/>
      <c r="DA44" s="1126"/>
      <c r="DB44" s="1126"/>
      <c r="DC44" s="1126"/>
      <c r="DD44" s="1126"/>
      <c r="DE44" s="1126"/>
      <c r="DF44" s="1126"/>
      <c r="DG44" s="1126"/>
      <c r="DH44" s="1126"/>
      <c r="DI44" s="1126"/>
      <c r="DJ44" s="1126"/>
      <c r="DK44" s="1126"/>
      <c r="DL44" s="1126"/>
      <c r="DM44" s="1126"/>
      <c r="DN44" s="1126"/>
      <c r="DO44" s="1126"/>
      <c r="DP44" s="1126"/>
      <c r="DQ44" s="1126"/>
      <c r="DR44" s="1126"/>
      <c r="DS44" s="1126"/>
      <c r="DT44" s="1126"/>
      <c r="DU44" s="1126"/>
      <c r="DV44" s="1126"/>
      <c r="DW44" s="1126"/>
      <c r="DX44" s="1126"/>
      <c r="DY44" s="1126"/>
      <c r="DZ44" s="1126"/>
      <c r="EA44" s="1126"/>
      <c r="EB44" s="1126"/>
      <c r="EC44" s="1126"/>
      <c r="ED44" s="1126"/>
      <c r="EE44" s="1126"/>
      <c r="EF44" s="1126"/>
      <c r="EG44" s="1126"/>
      <c r="EH44" s="1126"/>
      <c r="EI44" s="1126"/>
      <c r="EJ44" s="1126"/>
      <c r="EK44" s="1126"/>
    </row>
    <row r="45" spans="1:141" s="1127" customFormat="1" ht="12.95" customHeight="1">
      <c r="A45" s="1135" t="s">
        <v>1132</v>
      </c>
      <c r="B45" s="1136">
        <v>58.26</v>
      </c>
      <c r="C45" s="1144">
        <v>115.4</v>
      </c>
      <c r="D45" s="1145">
        <v>98.3</v>
      </c>
      <c r="E45" s="1146">
        <v>106.6</v>
      </c>
      <c r="F45" s="1146">
        <v>109.4</v>
      </c>
      <c r="G45" s="1146">
        <v>108.5</v>
      </c>
      <c r="H45" s="1146">
        <v>111.6</v>
      </c>
      <c r="I45" s="1146">
        <v>112.4</v>
      </c>
      <c r="J45" s="1147">
        <v>19.833852544132924</v>
      </c>
      <c r="K45" s="1148">
        <v>-14.818024263431553</v>
      </c>
      <c r="L45" s="1149">
        <v>8.113590263691691</v>
      </c>
      <c r="M45" s="1149">
        <v>9.0727816550349161</v>
      </c>
      <c r="N45" s="1149">
        <v>10.827374872318686</v>
      </c>
      <c r="O45" s="1149">
        <v>15.767634854771771</v>
      </c>
      <c r="P45" s="1149">
        <v>14.928425357873223</v>
      </c>
      <c r="Q45" s="1150">
        <v>0.71684587813621192</v>
      </c>
      <c r="R45" s="1126"/>
      <c r="S45" s="1126" t="s">
        <v>973</v>
      </c>
      <c r="T45" s="1126"/>
      <c r="U45" s="1126"/>
      <c r="V45" s="1126"/>
      <c r="W45" s="1126"/>
      <c r="X45" s="1126"/>
      <c r="Y45" s="1126"/>
      <c r="Z45" s="1126"/>
      <c r="AA45" s="1126"/>
      <c r="AB45" s="1126"/>
      <c r="AC45" s="1126"/>
      <c r="AD45" s="1126"/>
      <c r="AE45" s="1126"/>
      <c r="AF45" s="1126"/>
      <c r="AG45" s="1126"/>
      <c r="AH45" s="1126"/>
      <c r="AI45" s="1126"/>
      <c r="AJ45" s="1126"/>
      <c r="AK45" s="1126"/>
      <c r="AL45" s="1126"/>
      <c r="AM45" s="1126"/>
      <c r="AN45" s="1126"/>
      <c r="AO45" s="1126"/>
      <c r="AP45" s="1126"/>
      <c r="AQ45" s="1126"/>
      <c r="AR45" s="1126"/>
      <c r="AS45" s="1126"/>
      <c r="AT45" s="1126"/>
      <c r="AU45" s="1126"/>
      <c r="AV45" s="1126"/>
      <c r="AW45" s="1126"/>
      <c r="AX45" s="1126"/>
      <c r="AY45" s="1126"/>
      <c r="AZ45" s="1126"/>
      <c r="BA45" s="1126"/>
      <c r="BB45" s="1126"/>
      <c r="BC45" s="1126"/>
      <c r="BD45" s="1126"/>
      <c r="BE45" s="1126"/>
      <c r="BF45" s="1126"/>
      <c r="BG45" s="1126"/>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c r="CI45" s="1126"/>
      <c r="CJ45" s="1126"/>
      <c r="CK45" s="1126"/>
      <c r="CL45" s="1126"/>
      <c r="CM45" s="1126"/>
      <c r="CN45" s="1126"/>
      <c r="CO45" s="1126"/>
      <c r="CP45" s="1126"/>
      <c r="CQ45" s="1126"/>
      <c r="CR45" s="1126"/>
      <c r="CS45" s="1126"/>
      <c r="CT45" s="1126"/>
      <c r="CU45" s="1126"/>
      <c r="CV45" s="1126"/>
      <c r="CW45" s="1126"/>
      <c r="CX45" s="1126"/>
      <c r="CY45" s="1126"/>
      <c r="CZ45" s="1126"/>
      <c r="DA45" s="1126"/>
      <c r="DB45" s="1126"/>
      <c r="DC45" s="1126"/>
      <c r="DD45" s="1126"/>
      <c r="DE45" s="1126"/>
      <c r="DF45" s="1126"/>
      <c r="DG45" s="1126"/>
      <c r="DH45" s="1126"/>
      <c r="DI45" s="1126"/>
      <c r="DJ45" s="1126"/>
      <c r="DK45" s="1126"/>
      <c r="DL45" s="1126"/>
      <c r="DM45" s="1126"/>
      <c r="DN45" s="1126"/>
      <c r="DO45" s="1126"/>
      <c r="DP45" s="1126"/>
      <c r="DQ45" s="1126"/>
      <c r="DR45" s="1126"/>
      <c r="DS45" s="1126"/>
      <c r="DT45" s="1126"/>
      <c r="DU45" s="1126"/>
      <c r="DV45" s="1126"/>
      <c r="DW45" s="1126"/>
      <c r="DX45" s="1126"/>
      <c r="DY45" s="1126"/>
      <c r="DZ45" s="1126"/>
      <c r="EA45" s="1126"/>
      <c r="EB45" s="1126"/>
      <c r="EC45" s="1126"/>
      <c r="ED45" s="1126"/>
      <c r="EE45" s="1126"/>
      <c r="EF45" s="1126"/>
      <c r="EG45" s="1126"/>
      <c r="EH45" s="1126"/>
      <c r="EI45" s="1126"/>
      <c r="EJ45" s="1126"/>
      <c r="EK45" s="1126"/>
    </row>
    <row r="46" spans="1:141" s="1127" customFormat="1" ht="12.95" customHeight="1">
      <c r="A46" s="1135" t="s">
        <v>1133</v>
      </c>
      <c r="B46" s="1151">
        <v>47.35</v>
      </c>
      <c r="C46" s="1144">
        <v>114.6</v>
      </c>
      <c r="D46" s="1145">
        <v>99.2</v>
      </c>
      <c r="E46" s="1146">
        <v>109.7</v>
      </c>
      <c r="F46" s="1146">
        <v>109.1</v>
      </c>
      <c r="G46" s="1146">
        <v>113</v>
      </c>
      <c r="H46" s="1146">
        <v>112.7</v>
      </c>
      <c r="I46" s="1146">
        <v>113.9</v>
      </c>
      <c r="J46" s="1147">
        <v>20.631578947368425</v>
      </c>
      <c r="K46" s="1148">
        <v>-13.438045375218138</v>
      </c>
      <c r="L46" s="1149">
        <v>9.7000000000000028</v>
      </c>
      <c r="M46" s="1149">
        <v>12.59029927760578</v>
      </c>
      <c r="N46" s="1149">
        <v>15.778688524590166</v>
      </c>
      <c r="O46" s="1149">
        <v>17.763845350052236</v>
      </c>
      <c r="P46" s="1149">
        <v>12.106299212598444</v>
      </c>
      <c r="Q46" s="1150">
        <v>1.0647737355811842</v>
      </c>
      <c r="R46" s="1126"/>
      <c r="S46" s="1126" t="s">
        <v>973</v>
      </c>
      <c r="T46" s="1126"/>
      <c r="U46" s="1126"/>
      <c r="V46" s="1126"/>
      <c r="W46" s="1126"/>
      <c r="X46" s="1126"/>
      <c r="Y46" s="1126"/>
      <c r="Z46" s="1126"/>
      <c r="AA46" s="1126"/>
      <c r="AB46" s="1126"/>
      <c r="AC46" s="1126"/>
      <c r="AD46" s="1126"/>
      <c r="AE46" s="1126"/>
      <c r="AF46" s="1126"/>
      <c r="AG46" s="1126"/>
      <c r="AH46" s="1126"/>
      <c r="AI46" s="1126"/>
      <c r="AJ46" s="1126"/>
      <c r="AK46" s="1126"/>
      <c r="AL46" s="1126"/>
      <c r="AM46" s="1126"/>
      <c r="AN46" s="1126"/>
      <c r="AO46" s="1126"/>
      <c r="AP46" s="1126"/>
      <c r="AQ46" s="1126"/>
      <c r="AR46" s="1126"/>
      <c r="AS46" s="1126"/>
      <c r="AT46" s="1126"/>
      <c r="AU46" s="1126"/>
      <c r="AV46" s="1126"/>
      <c r="AW46" s="1126"/>
      <c r="AX46" s="1126"/>
      <c r="AY46" s="1126"/>
      <c r="AZ46" s="1126"/>
      <c r="BA46" s="1126"/>
      <c r="BB46" s="1126"/>
      <c r="BC46" s="1126"/>
      <c r="BD46" s="1126"/>
      <c r="BE46" s="1126"/>
      <c r="BF46" s="1126"/>
      <c r="BG46" s="1126"/>
      <c r="BH46" s="1126"/>
      <c r="BI46" s="1126"/>
      <c r="BJ46" s="1126"/>
      <c r="BK46" s="1126"/>
      <c r="BL46" s="1126"/>
      <c r="BM46" s="1126"/>
      <c r="BN46" s="1126"/>
      <c r="BO46" s="1126"/>
      <c r="BP46" s="1126"/>
      <c r="BQ46" s="1126"/>
      <c r="BR46" s="1126"/>
      <c r="BS46" s="1126"/>
      <c r="BT46" s="1126"/>
      <c r="BU46" s="1126"/>
      <c r="BV46" s="1126"/>
      <c r="BW46" s="1126"/>
      <c r="BX46" s="1126"/>
      <c r="BY46" s="1126"/>
      <c r="BZ46" s="1126"/>
      <c r="CA46" s="1126"/>
      <c r="CB46" s="1126"/>
      <c r="CC46" s="1126"/>
      <c r="CD46" s="1126"/>
      <c r="CE46" s="1126"/>
      <c r="CF46" s="1126"/>
      <c r="CG46" s="1126"/>
      <c r="CH46" s="1126"/>
      <c r="CI46" s="1126"/>
      <c r="CJ46" s="1126"/>
      <c r="CK46" s="1126"/>
      <c r="CL46" s="1126"/>
      <c r="CM46" s="1126"/>
      <c r="CN46" s="1126"/>
      <c r="CO46" s="1126"/>
      <c r="CP46" s="1126"/>
      <c r="CQ46" s="1126"/>
      <c r="CR46" s="1126"/>
      <c r="CS46" s="1126"/>
      <c r="CT46" s="1126"/>
      <c r="CU46" s="1126"/>
      <c r="CV46" s="1126"/>
      <c r="CW46" s="1126"/>
      <c r="CX46" s="1126"/>
      <c r="CY46" s="1126"/>
      <c r="CZ46" s="1126"/>
      <c r="DA46" s="1126"/>
      <c r="DB46" s="1126"/>
      <c r="DC46" s="1126"/>
      <c r="DD46" s="1126"/>
      <c r="DE46" s="1126"/>
      <c r="DF46" s="1126"/>
      <c r="DG46" s="1126"/>
      <c r="DH46" s="1126"/>
      <c r="DI46" s="1126"/>
      <c r="DJ46" s="1126"/>
      <c r="DK46" s="1126"/>
      <c r="DL46" s="1126"/>
      <c r="DM46" s="1126"/>
      <c r="DN46" s="1126"/>
      <c r="DO46" s="1126"/>
      <c r="DP46" s="1126"/>
      <c r="DQ46" s="1126"/>
      <c r="DR46" s="1126"/>
      <c r="DS46" s="1126"/>
      <c r="DT46" s="1126"/>
      <c r="DU46" s="1126"/>
      <c r="DV46" s="1126"/>
      <c r="DW46" s="1126"/>
      <c r="DX46" s="1126"/>
      <c r="DY46" s="1126"/>
      <c r="DZ46" s="1126"/>
      <c r="EA46" s="1126"/>
      <c r="EB46" s="1126"/>
      <c r="EC46" s="1126"/>
      <c r="ED46" s="1126"/>
      <c r="EE46" s="1126"/>
      <c r="EF46" s="1126"/>
      <c r="EG46" s="1126"/>
      <c r="EH46" s="1126"/>
      <c r="EI46" s="1126"/>
      <c r="EJ46" s="1126"/>
      <c r="EK46" s="1126"/>
    </row>
    <row r="47" spans="1:141" s="1127" customFormat="1" ht="12.95" customHeight="1">
      <c r="A47" s="1135" t="s">
        <v>1134</v>
      </c>
      <c r="B47" s="1136">
        <v>8.86</v>
      </c>
      <c r="C47" s="1144">
        <v>78.900000000000006</v>
      </c>
      <c r="D47" s="1145">
        <v>70.8</v>
      </c>
      <c r="E47" s="1146">
        <v>77.400000000000006</v>
      </c>
      <c r="F47" s="1146">
        <v>75.8</v>
      </c>
      <c r="G47" s="1146">
        <v>77.7</v>
      </c>
      <c r="H47" s="1146">
        <v>81.400000000000006</v>
      </c>
      <c r="I47" s="1146">
        <v>79.2</v>
      </c>
      <c r="J47" s="1147">
        <v>15.519765739385065</v>
      </c>
      <c r="K47" s="1148">
        <v>-10.266159695817507</v>
      </c>
      <c r="L47" s="1149">
        <v>10.72961373390558</v>
      </c>
      <c r="M47" s="1149">
        <v>10.33478893740903</v>
      </c>
      <c r="N47" s="1149">
        <v>7.4688796680498086</v>
      </c>
      <c r="O47" s="1149">
        <v>18.658892128279888</v>
      </c>
      <c r="P47" s="1149">
        <v>10.152990264255919</v>
      </c>
      <c r="Q47" s="1150">
        <v>-2.7027027027027088</v>
      </c>
      <c r="R47" s="1126"/>
      <c r="S47" s="1126" t="s">
        <v>973</v>
      </c>
      <c r="T47" s="1126"/>
      <c r="U47" s="1126"/>
      <c r="V47" s="1126"/>
      <c r="W47" s="1126"/>
      <c r="X47" s="1126"/>
      <c r="Y47" s="1126"/>
      <c r="Z47" s="1126"/>
      <c r="AA47" s="1126"/>
      <c r="AB47" s="1126"/>
      <c r="AC47" s="1126"/>
      <c r="AD47" s="1126"/>
      <c r="AE47" s="1126"/>
      <c r="AF47" s="1126"/>
      <c r="AG47" s="1126"/>
      <c r="AH47" s="1126"/>
      <c r="AI47" s="1126"/>
      <c r="AJ47" s="1126"/>
      <c r="AK47" s="1126"/>
      <c r="AL47" s="1126"/>
      <c r="AM47" s="1126"/>
      <c r="AN47" s="1126"/>
      <c r="AO47" s="1126"/>
      <c r="AP47" s="1126"/>
      <c r="AQ47" s="1126"/>
      <c r="AR47" s="1126"/>
      <c r="AS47" s="1126"/>
      <c r="AT47" s="1126"/>
      <c r="AU47" s="1126"/>
      <c r="AV47" s="1126"/>
      <c r="AW47" s="1126"/>
      <c r="AX47" s="1126"/>
      <c r="AY47" s="1126"/>
      <c r="AZ47" s="1126"/>
      <c r="BA47" s="1126"/>
      <c r="BB47" s="1126"/>
      <c r="BC47" s="1126"/>
      <c r="BD47" s="1126"/>
      <c r="BE47" s="1126"/>
      <c r="BF47" s="1126"/>
      <c r="BG47" s="1126"/>
      <c r="BH47" s="1126"/>
      <c r="BI47" s="1126"/>
      <c r="BJ47" s="1126"/>
      <c r="BK47" s="1126"/>
      <c r="BL47" s="1126"/>
      <c r="BM47" s="1126"/>
      <c r="BN47" s="1126"/>
      <c r="BO47" s="1126"/>
      <c r="BP47" s="1126"/>
      <c r="BQ47" s="1126"/>
      <c r="BR47" s="1126"/>
      <c r="BS47" s="1126"/>
      <c r="BT47" s="1126"/>
      <c r="BU47" s="1126"/>
      <c r="BV47" s="1126"/>
      <c r="BW47" s="1126"/>
      <c r="BX47" s="1126"/>
      <c r="BY47" s="1126"/>
      <c r="BZ47" s="1126"/>
      <c r="CA47" s="1126"/>
      <c r="CB47" s="1126"/>
      <c r="CC47" s="1126"/>
      <c r="CD47" s="1126"/>
      <c r="CE47" s="1126"/>
      <c r="CF47" s="1126"/>
      <c r="CG47" s="1126"/>
      <c r="CH47" s="1126"/>
      <c r="CI47" s="1126"/>
      <c r="CJ47" s="1126"/>
      <c r="CK47" s="1126"/>
      <c r="CL47" s="1126"/>
      <c r="CM47" s="1126"/>
      <c r="CN47" s="1126"/>
      <c r="CO47" s="1126"/>
      <c r="CP47" s="1126"/>
      <c r="CQ47" s="1126"/>
      <c r="CR47" s="1126"/>
      <c r="CS47" s="1126"/>
      <c r="CT47" s="1126"/>
      <c r="CU47" s="1126"/>
      <c r="CV47" s="1126"/>
      <c r="CW47" s="1126"/>
      <c r="CX47" s="1126"/>
      <c r="CY47" s="1126"/>
      <c r="CZ47" s="1126"/>
      <c r="DA47" s="1126"/>
      <c r="DB47" s="1126"/>
      <c r="DC47" s="1126"/>
      <c r="DD47" s="1126"/>
      <c r="DE47" s="1126"/>
      <c r="DF47" s="1126"/>
      <c r="DG47" s="1126"/>
      <c r="DH47" s="1126"/>
      <c r="DI47" s="1126"/>
      <c r="DJ47" s="1126"/>
      <c r="DK47" s="1126"/>
      <c r="DL47" s="1126"/>
      <c r="DM47" s="1126"/>
      <c r="DN47" s="1126"/>
      <c r="DO47" s="1126"/>
      <c r="DP47" s="1126"/>
      <c r="DQ47" s="1126"/>
      <c r="DR47" s="1126"/>
      <c r="DS47" s="1126"/>
      <c r="DT47" s="1126"/>
      <c r="DU47" s="1126"/>
      <c r="DV47" s="1126"/>
      <c r="DW47" s="1126"/>
      <c r="DX47" s="1126"/>
      <c r="DY47" s="1126"/>
      <c r="DZ47" s="1126"/>
      <c r="EA47" s="1126"/>
      <c r="EB47" s="1126"/>
      <c r="EC47" s="1126"/>
      <c r="ED47" s="1126"/>
      <c r="EE47" s="1126"/>
      <c r="EF47" s="1126"/>
      <c r="EG47" s="1126"/>
      <c r="EH47" s="1126"/>
      <c r="EI47" s="1126"/>
      <c r="EJ47" s="1126"/>
      <c r="EK47" s="1126"/>
    </row>
    <row r="48" spans="1:141" s="1127" customFormat="1" ht="12.95" customHeight="1">
      <c r="A48" s="1152" t="s">
        <v>1135</v>
      </c>
      <c r="B48" s="1136">
        <v>42.34</v>
      </c>
      <c r="C48" s="1144">
        <v>139.5</v>
      </c>
      <c r="D48" s="1145">
        <v>139.19999999999999</v>
      </c>
      <c r="E48" s="1146">
        <v>138.4</v>
      </c>
      <c r="F48" s="1146">
        <v>138.80000000000001</v>
      </c>
      <c r="G48" s="1146">
        <v>137.19999999999999</v>
      </c>
      <c r="H48" s="1146">
        <v>134.5</v>
      </c>
      <c r="I48" s="1146">
        <v>131.4</v>
      </c>
      <c r="J48" s="1147">
        <v>20.362381363244168</v>
      </c>
      <c r="K48" s="1148">
        <v>-0.21505376344086358</v>
      </c>
      <c r="L48" s="1149">
        <v>-5.5934515688949489</v>
      </c>
      <c r="M48" s="1149">
        <v>-1.6997167138810028</v>
      </c>
      <c r="N48" s="1149">
        <v>-4.2568039078855691</v>
      </c>
      <c r="O48" s="1149">
        <v>-2.8880866425992764</v>
      </c>
      <c r="P48" s="1149">
        <v>-3.4533431300514223</v>
      </c>
      <c r="Q48" s="1150">
        <v>-2.3048327137546494</v>
      </c>
      <c r="R48" s="1126"/>
      <c r="S48" s="1126" t="s">
        <v>973</v>
      </c>
      <c r="T48" s="1126"/>
      <c r="U48" s="1126"/>
      <c r="V48" s="1126"/>
      <c r="W48" s="1126"/>
      <c r="X48" s="1126"/>
      <c r="Y48" s="1126"/>
      <c r="Z48" s="1126"/>
      <c r="AA48" s="1126"/>
      <c r="AB48" s="1126"/>
      <c r="AC48" s="1126"/>
      <c r="AD48" s="1126"/>
      <c r="AE48" s="1126"/>
      <c r="AF48" s="1126"/>
      <c r="AG48" s="1126"/>
      <c r="AH48" s="1126"/>
      <c r="AI48" s="1126"/>
      <c r="AJ48" s="1126"/>
      <c r="AK48" s="1126"/>
      <c r="AL48" s="1126"/>
      <c r="AM48" s="1126"/>
      <c r="AN48" s="1126"/>
      <c r="AO48" s="1126"/>
      <c r="AP48" s="1126"/>
      <c r="AQ48" s="1126"/>
      <c r="AR48" s="1126"/>
      <c r="AS48" s="1126"/>
      <c r="AT48" s="1126"/>
      <c r="AU48" s="1126"/>
      <c r="AV48" s="1126"/>
      <c r="AW48" s="1126"/>
      <c r="AX48" s="1126"/>
      <c r="AY48" s="1126"/>
      <c r="AZ48" s="1126"/>
      <c r="BA48" s="1126"/>
      <c r="BB48" s="1126"/>
      <c r="BC48" s="1126"/>
      <c r="BD48" s="1126"/>
      <c r="BE48" s="1126"/>
      <c r="BF48" s="1126"/>
      <c r="BG48" s="1126"/>
      <c r="BH48" s="1126"/>
      <c r="BI48" s="1126"/>
      <c r="BJ48" s="1126"/>
      <c r="BK48" s="1126"/>
      <c r="BL48" s="1126"/>
      <c r="BM48" s="1126"/>
      <c r="BN48" s="1126"/>
      <c r="BO48" s="1126"/>
      <c r="BP48" s="1126"/>
      <c r="BQ48" s="1126"/>
      <c r="BR48" s="1126"/>
      <c r="BS48" s="1126"/>
      <c r="BT48" s="1126"/>
      <c r="BU48" s="1126"/>
      <c r="BV48" s="1126"/>
      <c r="BW48" s="1126"/>
      <c r="BX48" s="1126"/>
      <c r="BY48" s="1126"/>
      <c r="BZ48" s="1126"/>
      <c r="CA48" s="1126"/>
      <c r="CB48" s="1126"/>
      <c r="CC48" s="1126"/>
      <c r="CD48" s="1126"/>
      <c r="CE48" s="1126"/>
      <c r="CF48" s="1126"/>
      <c r="CG48" s="1126"/>
      <c r="CH48" s="1126"/>
      <c r="CI48" s="1126"/>
      <c r="CJ48" s="1126"/>
      <c r="CK48" s="1126"/>
      <c r="CL48" s="1126"/>
      <c r="CM48" s="1126"/>
      <c r="CN48" s="1126"/>
      <c r="CO48" s="1126"/>
      <c r="CP48" s="1126"/>
      <c r="CQ48" s="1126"/>
      <c r="CR48" s="1126"/>
      <c r="CS48" s="1126"/>
      <c r="CT48" s="1126"/>
      <c r="CU48" s="1126"/>
      <c r="CV48" s="1126"/>
      <c r="CW48" s="1126"/>
      <c r="CX48" s="1126"/>
      <c r="CY48" s="1126"/>
      <c r="CZ48" s="1126"/>
      <c r="DA48" s="1126"/>
      <c r="DB48" s="1126"/>
      <c r="DC48" s="1126"/>
      <c r="DD48" s="1126"/>
      <c r="DE48" s="1126"/>
      <c r="DF48" s="1126"/>
      <c r="DG48" s="1126"/>
      <c r="DH48" s="1126"/>
      <c r="DI48" s="1126"/>
      <c r="DJ48" s="1126"/>
      <c r="DK48" s="1126"/>
      <c r="DL48" s="1126"/>
      <c r="DM48" s="1126"/>
      <c r="DN48" s="1126"/>
      <c r="DO48" s="1126"/>
      <c r="DP48" s="1126"/>
      <c r="DQ48" s="1126"/>
      <c r="DR48" s="1126"/>
      <c r="DS48" s="1126"/>
      <c r="DT48" s="1126"/>
      <c r="DU48" s="1126"/>
      <c r="DV48" s="1126"/>
      <c r="DW48" s="1126"/>
      <c r="DX48" s="1126"/>
      <c r="DY48" s="1126"/>
      <c r="DZ48" s="1126"/>
      <c r="EA48" s="1126"/>
      <c r="EB48" s="1126"/>
      <c r="EC48" s="1126"/>
      <c r="ED48" s="1126"/>
      <c r="EE48" s="1126"/>
      <c r="EF48" s="1126"/>
      <c r="EG48" s="1126"/>
      <c r="EH48" s="1126"/>
      <c r="EI48" s="1126"/>
      <c r="EJ48" s="1126"/>
      <c r="EK48" s="1126"/>
    </row>
    <row r="49" spans="1:141" s="1127" customFormat="1" ht="12.95" customHeight="1">
      <c r="A49" s="1135" t="s">
        <v>1128</v>
      </c>
      <c r="B49" s="1136">
        <v>40.19</v>
      </c>
      <c r="C49" s="1144">
        <v>139.9</v>
      </c>
      <c r="D49" s="1145">
        <v>140.19999999999999</v>
      </c>
      <c r="E49" s="1146">
        <v>139</v>
      </c>
      <c r="F49" s="1146">
        <v>139.6</v>
      </c>
      <c r="G49" s="1146">
        <v>137.80000000000001</v>
      </c>
      <c r="H49" s="1146">
        <v>136.19999999999999</v>
      </c>
      <c r="I49" s="1146">
        <v>132.4</v>
      </c>
      <c r="J49" s="1147">
        <v>20.292347377472055</v>
      </c>
      <c r="K49" s="1148">
        <v>0.21443888491778296</v>
      </c>
      <c r="L49" s="1149">
        <v>-5.6347589952478074</v>
      </c>
      <c r="M49" s="1149">
        <v>-1.8973998594518804</v>
      </c>
      <c r="N49" s="1149">
        <v>-4.8342541436464046</v>
      </c>
      <c r="O49" s="1149">
        <v>-2.435530085959897</v>
      </c>
      <c r="P49" s="1149">
        <v>-3.2870708546384151</v>
      </c>
      <c r="Q49" s="1150">
        <v>-2.7900146842877973</v>
      </c>
      <c r="R49" s="1126"/>
      <c r="S49" s="1126" t="s">
        <v>973</v>
      </c>
      <c r="T49" s="1126"/>
      <c r="U49" s="1126"/>
      <c r="V49" s="1126"/>
      <c r="W49" s="1126"/>
      <c r="X49" s="1126"/>
      <c r="Y49" s="1126"/>
      <c r="Z49" s="1126"/>
      <c r="AA49" s="1126"/>
      <c r="AB49" s="1126"/>
      <c r="AC49" s="1126"/>
      <c r="AD49" s="1126"/>
      <c r="AE49" s="1126"/>
      <c r="AF49" s="1126"/>
      <c r="AG49" s="1126"/>
      <c r="AH49" s="1126"/>
      <c r="AI49" s="1126"/>
      <c r="AJ49" s="1126"/>
      <c r="AK49" s="1126"/>
      <c r="AL49" s="1126"/>
      <c r="AM49" s="1126"/>
      <c r="AN49" s="1126"/>
      <c r="AO49" s="1126"/>
      <c r="AP49" s="1126"/>
      <c r="AQ49" s="1126"/>
      <c r="AR49" s="1126"/>
      <c r="AS49" s="1126"/>
      <c r="AT49" s="1126"/>
      <c r="AU49" s="1126"/>
      <c r="AV49" s="1126"/>
      <c r="AW49" s="1126"/>
      <c r="AX49" s="1126"/>
      <c r="AY49" s="1126"/>
      <c r="AZ49" s="1126"/>
      <c r="BA49" s="1126"/>
      <c r="BB49" s="1126"/>
      <c r="BC49" s="1126"/>
      <c r="BD49" s="1126"/>
      <c r="BE49" s="1126"/>
      <c r="BF49" s="1126"/>
      <c r="BG49" s="1126"/>
      <c r="BH49" s="1126"/>
      <c r="BI49" s="1126"/>
      <c r="BJ49" s="1126"/>
      <c r="BK49" s="1126"/>
      <c r="BL49" s="1126"/>
      <c r="BM49" s="1126"/>
      <c r="BN49" s="1126"/>
      <c r="BO49" s="1126"/>
      <c r="BP49" s="1126"/>
      <c r="BQ49" s="1126"/>
      <c r="BR49" s="1126"/>
      <c r="BS49" s="1126"/>
      <c r="BT49" s="1126"/>
      <c r="BU49" s="1126"/>
      <c r="BV49" s="1126"/>
      <c r="BW49" s="1126"/>
      <c r="BX49" s="1126"/>
      <c r="BY49" s="1126"/>
      <c r="BZ49" s="1126"/>
      <c r="CA49" s="1126"/>
      <c r="CB49" s="1126"/>
      <c r="CC49" s="1126"/>
      <c r="CD49" s="1126"/>
      <c r="CE49" s="1126"/>
      <c r="CF49" s="1126"/>
      <c r="CG49" s="1126"/>
      <c r="CH49" s="1126"/>
      <c r="CI49" s="1126"/>
      <c r="CJ49" s="1126"/>
      <c r="CK49" s="1126"/>
      <c r="CL49" s="1126"/>
      <c r="CM49" s="1126"/>
      <c r="CN49" s="1126"/>
      <c r="CO49" s="1126"/>
      <c r="CP49" s="1126"/>
      <c r="CQ49" s="1126"/>
      <c r="CR49" s="1126"/>
      <c r="CS49" s="1126"/>
      <c r="CT49" s="1126"/>
      <c r="CU49" s="1126"/>
      <c r="CV49" s="1126"/>
      <c r="CW49" s="1126"/>
      <c r="CX49" s="1126"/>
      <c r="CY49" s="1126"/>
      <c r="CZ49" s="1126"/>
      <c r="DA49" s="1126"/>
      <c r="DB49" s="1126"/>
      <c r="DC49" s="1126"/>
      <c r="DD49" s="1126"/>
      <c r="DE49" s="1126"/>
      <c r="DF49" s="1126"/>
      <c r="DG49" s="1126"/>
      <c r="DH49" s="1126"/>
      <c r="DI49" s="1126"/>
      <c r="DJ49" s="1126"/>
      <c r="DK49" s="1126"/>
      <c r="DL49" s="1126"/>
      <c r="DM49" s="1126"/>
      <c r="DN49" s="1126"/>
      <c r="DO49" s="1126"/>
      <c r="DP49" s="1126"/>
      <c r="DQ49" s="1126"/>
      <c r="DR49" s="1126"/>
      <c r="DS49" s="1126"/>
      <c r="DT49" s="1126"/>
      <c r="DU49" s="1126"/>
      <c r="DV49" s="1126"/>
      <c r="DW49" s="1126"/>
      <c r="DX49" s="1126"/>
      <c r="DY49" s="1126"/>
      <c r="DZ49" s="1126"/>
      <c r="EA49" s="1126"/>
      <c r="EB49" s="1126"/>
      <c r="EC49" s="1126"/>
      <c r="ED49" s="1126"/>
      <c r="EE49" s="1126"/>
      <c r="EF49" s="1126"/>
      <c r="EG49" s="1126"/>
      <c r="EH49" s="1126"/>
      <c r="EI49" s="1126"/>
      <c r="EJ49" s="1126"/>
      <c r="EK49" s="1126"/>
    </row>
    <row r="50" spans="1:141" s="1127" customFormat="1" ht="12.95" customHeight="1">
      <c r="A50" s="1135" t="s">
        <v>1131</v>
      </c>
      <c r="B50" s="1136">
        <v>2.15</v>
      </c>
      <c r="C50" s="1144">
        <v>132.69999999999999</v>
      </c>
      <c r="D50" s="1145">
        <v>121.8</v>
      </c>
      <c r="E50" s="1146">
        <v>127.2</v>
      </c>
      <c r="F50" s="1146">
        <v>124.6</v>
      </c>
      <c r="G50" s="1146">
        <v>124.5</v>
      </c>
      <c r="H50" s="1146">
        <v>103.6</v>
      </c>
      <c r="I50" s="1146">
        <v>113.1</v>
      </c>
      <c r="J50" s="1147">
        <v>22.530009233610329</v>
      </c>
      <c r="K50" s="1148">
        <v>-8.2140165787490531</v>
      </c>
      <c r="L50" s="1149">
        <v>-4.1446872645064019</v>
      </c>
      <c r="M50" s="1149">
        <v>3.2311516155758113</v>
      </c>
      <c r="N50" s="1149">
        <v>8.4494773519163715</v>
      </c>
      <c r="O50" s="1149">
        <v>-11.979609175870863</v>
      </c>
      <c r="P50" s="1149">
        <v>-5.5137844611528948</v>
      </c>
      <c r="Q50" s="1150">
        <v>9.1698841698841846</v>
      </c>
      <c r="R50" s="1126"/>
      <c r="S50" s="1126" t="s">
        <v>973</v>
      </c>
      <c r="T50" s="1126"/>
      <c r="U50" s="1126"/>
      <c r="V50" s="1126"/>
      <c r="W50" s="1126"/>
      <c r="X50" s="1126"/>
      <c r="Y50" s="1126"/>
      <c r="Z50" s="1126"/>
      <c r="AA50" s="1126"/>
      <c r="AB50" s="1126"/>
      <c r="AC50" s="1126"/>
      <c r="AD50" s="1126"/>
      <c r="AE50" s="1126"/>
      <c r="AF50" s="1126"/>
      <c r="AG50" s="1126"/>
      <c r="AH50" s="1126"/>
      <c r="AI50" s="1126"/>
      <c r="AJ50" s="1126"/>
      <c r="AK50" s="1126"/>
      <c r="AL50" s="1126"/>
      <c r="AM50" s="1126"/>
      <c r="AN50" s="1126"/>
      <c r="AO50" s="1126"/>
      <c r="AP50" s="1126"/>
      <c r="AQ50" s="1126"/>
      <c r="AR50" s="1126"/>
      <c r="AS50" s="1126"/>
      <c r="AT50" s="1126"/>
      <c r="AU50" s="1126"/>
      <c r="AV50" s="1126"/>
      <c r="AW50" s="1126"/>
      <c r="AX50" s="1126"/>
      <c r="AY50" s="1126"/>
      <c r="AZ50" s="1126"/>
      <c r="BA50" s="1126"/>
      <c r="BB50" s="1126"/>
      <c r="BC50" s="1126"/>
      <c r="BD50" s="1126"/>
      <c r="BE50" s="1126"/>
      <c r="BF50" s="1126"/>
      <c r="BG50" s="1126"/>
      <c r="BH50" s="1126"/>
      <c r="BI50" s="1126"/>
      <c r="BJ50" s="1126"/>
      <c r="BK50" s="1126"/>
      <c r="BL50" s="1126"/>
      <c r="BM50" s="1126"/>
      <c r="BN50" s="1126"/>
      <c r="BO50" s="1126"/>
      <c r="BP50" s="1126"/>
      <c r="BQ50" s="1126"/>
      <c r="BR50" s="1126"/>
      <c r="BS50" s="1126"/>
      <c r="BT50" s="1126"/>
      <c r="BU50" s="1126"/>
      <c r="BV50" s="1126"/>
      <c r="BW50" s="1126"/>
      <c r="BX50" s="1126"/>
      <c r="BY50" s="1126"/>
      <c r="BZ50" s="1126"/>
      <c r="CA50" s="1126"/>
      <c r="CB50" s="1126"/>
      <c r="CC50" s="1126"/>
      <c r="CD50" s="1126"/>
      <c r="CE50" s="1126"/>
      <c r="CF50" s="1126"/>
      <c r="CG50" s="1126"/>
      <c r="CH50" s="1126"/>
      <c r="CI50" s="1126"/>
      <c r="CJ50" s="1126"/>
      <c r="CK50" s="1126"/>
      <c r="CL50" s="1126"/>
      <c r="CM50" s="1126"/>
      <c r="CN50" s="1126"/>
      <c r="CO50" s="1126"/>
      <c r="CP50" s="1126"/>
      <c r="CQ50" s="1126"/>
      <c r="CR50" s="1126"/>
      <c r="CS50" s="1126"/>
      <c r="CT50" s="1126"/>
      <c r="CU50" s="1126"/>
      <c r="CV50" s="1126"/>
      <c r="CW50" s="1126"/>
      <c r="CX50" s="1126"/>
      <c r="CY50" s="1126"/>
      <c r="CZ50" s="1126"/>
      <c r="DA50" s="1126"/>
      <c r="DB50" s="1126"/>
      <c r="DC50" s="1126"/>
      <c r="DD50" s="1126"/>
      <c r="DE50" s="1126"/>
      <c r="DF50" s="1126"/>
      <c r="DG50" s="1126"/>
      <c r="DH50" s="1126"/>
      <c r="DI50" s="1126"/>
      <c r="DJ50" s="1126"/>
      <c r="DK50" s="1126"/>
      <c r="DL50" s="1126"/>
      <c r="DM50" s="1126"/>
      <c r="DN50" s="1126"/>
      <c r="DO50" s="1126"/>
      <c r="DP50" s="1126"/>
      <c r="DQ50" s="1126"/>
      <c r="DR50" s="1126"/>
      <c r="DS50" s="1126"/>
      <c r="DT50" s="1126"/>
      <c r="DU50" s="1126"/>
      <c r="DV50" s="1126"/>
      <c r="DW50" s="1126"/>
      <c r="DX50" s="1126"/>
      <c r="DY50" s="1126"/>
      <c r="DZ50" s="1126"/>
      <c r="EA50" s="1126"/>
      <c r="EB50" s="1126"/>
      <c r="EC50" s="1126"/>
      <c r="ED50" s="1126"/>
      <c r="EE50" s="1126"/>
      <c r="EF50" s="1126"/>
      <c r="EG50" s="1126"/>
      <c r="EH50" s="1126"/>
      <c r="EI50" s="1126"/>
      <c r="EJ50" s="1126"/>
      <c r="EK50" s="1126"/>
    </row>
    <row r="51" spans="1:141" s="1127" customFormat="1" ht="12.95" customHeight="1">
      <c r="A51" s="1153" t="s">
        <v>1136</v>
      </c>
      <c r="B51" s="1136">
        <v>22.23</v>
      </c>
      <c r="C51" s="1144">
        <v>126.9</v>
      </c>
      <c r="D51" s="1145">
        <v>112.9</v>
      </c>
      <c r="E51" s="1146">
        <v>112</v>
      </c>
      <c r="F51" s="1146">
        <v>110.8</v>
      </c>
      <c r="G51" s="1146">
        <v>104.7</v>
      </c>
      <c r="H51" s="1146">
        <v>110.4</v>
      </c>
      <c r="I51" s="1146">
        <v>106.4</v>
      </c>
      <c r="J51" s="1147">
        <v>21.668264621284777</v>
      </c>
      <c r="K51" s="1148">
        <v>-11.032308904649341</v>
      </c>
      <c r="L51" s="1149">
        <v>-6.2761506276150669</v>
      </c>
      <c r="M51" s="1149">
        <v>-3.4843205574912872</v>
      </c>
      <c r="N51" s="1149">
        <v>-4.2961608775137137</v>
      </c>
      <c r="O51" s="1149">
        <v>7.3929961089494327</v>
      </c>
      <c r="P51" s="1149">
        <v>1.5267175572519136</v>
      </c>
      <c r="Q51" s="1150">
        <v>-3.6231884057971087</v>
      </c>
      <c r="R51" s="1126"/>
      <c r="S51" s="1126" t="s">
        <v>973</v>
      </c>
      <c r="T51" s="1126"/>
      <c r="U51" s="1126"/>
      <c r="V51" s="1126"/>
      <c r="W51" s="1126"/>
      <c r="X51" s="1126"/>
      <c r="Y51" s="1126"/>
      <c r="Z51" s="1126"/>
      <c r="AA51" s="1126"/>
      <c r="AB51" s="1126"/>
      <c r="AC51" s="1126"/>
      <c r="AD51" s="1126"/>
      <c r="AE51" s="1126"/>
      <c r="AF51" s="1126"/>
      <c r="AG51" s="1126"/>
      <c r="AH51" s="1126"/>
      <c r="AI51" s="1126"/>
      <c r="AJ51" s="1126"/>
      <c r="AK51" s="1126"/>
      <c r="AL51" s="1126"/>
      <c r="AM51" s="1126"/>
      <c r="AN51" s="1126"/>
      <c r="AO51" s="1126"/>
      <c r="AP51" s="1126"/>
      <c r="AQ51" s="1126"/>
      <c r="AR51" s="1126"/>
      <c r="AS51" s="1126"/>
      <c r="AT51" s="1126"/>
      <c r="AU51" s="1126"/>
      <c r="AV51" s="1126"/>
      <c r="AW51" s="1126"/>
      <c r="AX51" s="1126"/>
      <c r="AY51" s="1126"/>
      <c r="AZ51" s="1126"/>
      <c r="BA51" s="1126"/>
      <c r="BB51" s="1126"/>
      <c r="BC51" s="1126"/>
      <c r="BD51" s="1126"/>
      <c r="BE51" s="1126"/>
      <c r="BF51" s="1126"/>
      <c r="BG51" s="1126"/>
      <c r="BH51" s="1126"/>
      <c r="BI51" s="1126"/>
      <c r="BJ51" s="1126"/>
      <c r="BK51" s="1126"/>
      <c r="BL51" s="1126"/>
      <c r="BM51" s="1126"/>
      <c r="BN51" s="1126"/>
      <c r="BO51" s="1126"/>
      <c r="BP51" s="1126"/>
      <c r="BQ51" s="1126"/>
      <c r="BR51" s="1126"/>
      <c r="BS51" s="1126"/>
      <c r="BT51" s="1126"/>
      <c r="BU51" s="1126"/>
      <c r="BV51" s="1126"/>
      <c r="BW51" s="1126"/>
      <c r="BX51" s="1126"/>
      <c r="BY51" s="1126"/>
      <c r="BZ51" s="1126"/>
      <c r="CA51" s="1126"/>
      <c r="CB51" s="1126"/>
      <c r="CC51" s="1126"/>
      <c r="CD51" s="1126"/>
      <c r="CE51" s="1126"/>
      <c r="CF51" s="1126"/>
      <c r="CG51" s="1126"/>
      <c r="CH51" s="1126"/>
      <c r="CI51" s="1126"/>
      <c r="CJ51" s="1126"/>
      <c r="CK51" s="1126"/>
      <c r="CL51" s="1126"/>
      <c r="CM51" s="1126"/>
      <c r="CN51" s="1126"/>
      <c r="CO51" s="1126"/>
      <c r="CP51" s="1126"/>
      <c r="CQ51" s="1126"/>
      <c r="CR51" s="1126"/>
      <c r="CS51" s="1126"/>
      <c r="CT51" s="1126"/>
      <c r="CU51" s="1126"/>
      <c r="CV51" s="1126"/>
      <c r="CW51" s="1126"/>
      <c r="CX51" s="1126"/>
      <c r="CY51" s="1126"/>
      <c r="CZ51" s="1126"/>
      <c r="DA51" s="1126"/>
      <c r="DB51" s="1126"/>
      <c r="DC51" s="1126"/>
      <c r="DD51" s="1126"/>
      <c r="DE51" s="1126"/>
      <c r="DF51" s="1126"/>
      <c r="DG51" s="1126"/>
      <c r="DH51" s="1126"/>
      <c r="DI51" s="1126"/>
      <c r="DJ51" s="1126"/>
      <c r="DK51" s="1126"/>
      <c r="DL51" s="1126"/>
      <c r="DM51" s="1126"/>
      <c r="DN51" s="1126"/>
      <c r="DO51" s="1126"/>
      <c r="DP51" s="1126"/>
      <c r="DQ51" s="1126"/>
      <c r="DR51" s="1126"/>
      <c r="DS51" s="1126"/>
      <c r="DT51" s="1126"/>
      <c r="DU51" s="1126"/>
      <c r="DV51" s="1126"/>
      <c r="DW51" s="1126"/>
      <c r="DX51" s="1126"/>
      <c r="DY51" s="1126"/>
      <c r="DZ51" s="1126"/>
      <c r="EA51" s="1126"/>
      <c r="EB51" s="1126"/>
      <c r="EC51" s="1126"/>
      <c r="ED51" s="1126"/>
      <c r="EE51" s="1126"/>
      <c r="EF51" s="1126"/>
      <c r="EG51" s="1126"/>
      <c r="EH51" s="1126"/>
      <c r="EI51" s="1126"/>
      <c r="EJ51" s="1126"/>
      <c r="EK51" s="1126"/>
    </row>
    <row r="52" spans="1:141" s="1127" customFormat="1" ht="12.95" customHeight="1">
      <c r="A52" s="1135" t="s">
        <v>1128</v>
      </c>
      <c r="B52" s="1136">
        <v>8.08</v>
      </c>
      <c r="C52" s="1144">
        <v>127.9</v>
      </c>
      <c r="D52" s="1145">
        <v>122.6</v>
      </c>
      <c r="E52" s="1146">
        <v>130.69999999999999</v>
      </c>
      <c r="F52" s="1146">
        <v>136</v>
      </c>
      <c r="G52" s="1146">
        <v>124.2</v>
      </c>
      <c r="H52" s="1146">
        <v>141</v>
      </c>
      <c r="I52" s="1146">
        <v>129.5</v>
      </c>
      <c r="J52" s="1147">
        <v>19.868791002811619</v>
      </c>
      <c r="K52" s="1148">
        <v>-4.1438623924941425</v>
      </c>
      <c r="L52" s="1149">
        <v>4.0605095541401255</v>
      </c>
      <c r="M52" s="1149">
        <v>10.479285134037369</v>
      </c>
      <c r="N52" s="1149">
        <v>-2.3584905660377444</v>
      </c>
      <c r="O52" s="1149">
        <v>29.595588235294116</v>
      </c>
      <c r="P52" s="1149">
        <v>6.8481848184818404</v>
      </c>
      <c r="Q52" s="1150">
        <v>-8.156028368794324</v>
      </c>
      <c r="R52" s="1126"/>
      <c r="S52" s="1126" t="s">
        <v>973</v>
      </c>
      <c r="T52" s="1126"/>
      <c r="U52" s="1126"/>
      <c r="V52" s="1126"/>
      <c r="W52" s="1126"/>
      <c r="X52" s="1126"/>
      <c r="Y52" s="1126"/>
      <c r="Z52" s="1126"/>
      <c r="AA52" s="1126"/>
      <c r="AB52" s="1126"/>
      <c r="AC52" s="1126"/>
      <c r="AD52" s="1126"/>
      <c r="AE52" s="1126"/>
      <c r="AF52" s="1126"/>
      <c r="AG52" s="1126"/>
      <c r="AH52" s="1126"/>
      <c r="AI52" s="1126"/>
      <c r="AJ52" s="1126"/>
      <c r="AK52" s="1126"/>
      <c r="AL52" s="1126"/>
      <c r="AM52" s="1126"/>
      <c r="AN52" s="1126"/>
      <c r="AO52" s="1126"/>
      <c r="AP52" s="1126"/>
      <c r="AQ52" s="1126"/>
      <c r="AR52" s="1126"/>
      <c r="AS52" s="1126"/>
      <c r="AT52" s="1126"/>
      <c r="AU52" s="1126"/>
      <c r="AV52" s="1126"/>
      <c r="AW52" s="1126"/>
      <c r="AX52" s="1126"/>
      <c r="AY52" s="1126"/>
      <c r="AZ52" s="1126"/>
      <c r="BA52" s="1126"/>
      <c r="BB52" s="1126"/>
      <c r="BC52" s="1126"/>
      <c r="BD52" s="1126"/>
      <c r="BE52" s="1126"/>
      <c r="BF52" s="1126"/>
      <c r="BG52" s="1126"/>
      <c r="BH52" s="1126"/>
      <c r="BI52" s="1126"/>
      <c r="BJ52" s="1126"/>
      <c r="BK52" s="1126"/>
      <c r="BL52" s="1126"/>
      <c r="BM52" s="1126"/>
      <c r="BN52" s="1126"/>
      <c r="BO52" s="1126"/>
      <c r="BP52" s="1126"/>
      <c r="BQ52" s="1126"/>
      <c r="BR52" s="1126"/>
      <c r="BS52" s="1126"/>
      <c r="BT52" s="1126"/>
      <c r="BU52" s="1126"/>
      <c r="BV52" s="1126"/>
      <c r="BW52" s="1126"/>
      <c r="BX52" s="1126"/>
      <c r="BY52" s="1126"/>
      <c r="BZ52" s="1126"/>
      <c r="CA52" s="1126"/>
      <c r="CB52" s="1126"/>
      <c r="CC52" s="1126"/>
      <c r="CD52" s="1126"/>
      <c r="CE52" s="1126"/>
      <c r="CF52" s="1126"/>
      <c r="CG52" s="1126"/>
      <c r="CH52" s="1126"/>
      <c r="CI52" s="1126"/>
      <c r="CJ52" s="1126"/>
      <c r="CK52" s="1126"/>
      <c r="CL52" s="1126"/>
      <c r="CM52" s="1126"/>
      <c r="CN52" s="1126"/>
      <c r="CO52" s="1126"/>
      <c r="CP52" s="1126"/>
      <c r="CQ52" s="1126"/>
      <c r="CR52" s="1126"/>
      <c r="CS52" s="1126"/>
      <c r="CT52" s="1126"/>
      <c r="CU52" s="1126"/>
      <c r="CV52" s="1126"/>
      <c r="CW52" s="1126"/>
      <c r="CX52" s="1126"/>
      <c r="CY52" s="1126"/>
      <c r="CZ52" s="1126"/>
      <c r="DA52" s="1126"/>
      <c r="DB52" s="1126"/>
      <c r="DC52" s="1126"/>
      <c r="DD52" s="1126"/>
      <c r="DE52" s="1126"/>
      <c r="DF52" s="1126"/>
      <c r="DG52" s="1126"/>
      <c r="DH52" s="1126"/>
      <c r="DI52" s="1126"/>
      <c r="DJ52" s="1126"/>
      <c r="DK52" s="1126"/>
      <c r="DL52" s="1126"/>
      <c r="DM52" s="1126"/>
      <c r="DN52" s="1126"/>
      <c r="DO52" s="1126"/>
      <c r="DP52" s="1126"/>
      <c r="DQ52" s="1126"/>
      <c r="DR52" s="1126"/>
      <c r="DS52" s="1126"/>
      <c r="DT52" s="1126"/>
      <c r="DU52" s="1126"/>
      <c r="DV52" s="1126"/>
      <c r="DW52" s="1126"/>
      <c r="DX52" s="1126"/>
      <c r="DY52" s="1126"/>
      <c r="DZ52" s="1126"/>
      <c r="EA52" s="1126"/>
      <c r="EB52" s="1126"/>
      <c r="EC52" s="1126"/>
      <c r="ED52" s="1126"/>
      <c r="EE52" s="1126"/>
      <c r="EF52" s="1126"/>
      <c r="EG52" s="1126"/>
      <c r="EH52" s="1126"/>
      <c r="EI52" s="1126"/>
      <c r="EJ52" s="1126"/>
      <c r="EK52" s="1126"/>
    </row>
    <row r="53" spans="1:141" s="1127" customFormat="1" ht="12.95" customHeight="1">
      <c r="A53" s="1135" t="s">
        <v>1131</v>
      </c>
      <c r="B53" s="1136">
        <v>14.15</v>
      </c>
      <c r="C53" s="1144">
        <v>126.3</v>
      </c>
      <c r="D53" s="1145">
        <v>107.4</v>
      </c>
      <c r="E53" s="1146">
        <v>101.3</v>
      </c>
      <c r="F53" s="1146">
        <v>96.4</v>
      </c>
      <c r="G53" s="1146">
        <v>93.6</v>
      </c>
      <c r="H53" s="1146">
        <v>93</v>
      </c>
      <c r="I53" s="1146">
        <v>93.2</v>
      </c>
      <c r="J53" s="1147">
        <v>22.740524781341094</v>
      </c>
      <c r="K53" s="1148">
        <v>-14.964370546318278</v>
      </c>
      <c r="L53" s="1149">
        <v>-12.672413793103459</v>
      </c>
      <c r="M53" s="1149">
        <v>-12.36363636363636</v>
      </c>
      <c r="N53" s="1149">
        <v>-5.6451612903225907</v>
      </c>
      <c r="O53" s="1149">
        <v>-6.4386317907444806</v>
      </c>
      <c r="P53" s="1149">
        <v>-2.3060796645702339</v>
      </c>
      <c r="Q53" s="1150">
        <v>0.21505376344086358</v>
      </c>
      <c r="R53" s="1126"/>
      <c r="S53" s="1126" t="s">
        <v>973</v>
      </c>
      <c r="T53" s="1126"/>
      <c r="U53" s="1126"/>
      <c r="V53" s="1126"/>
      <c r="W53" s="1126"/>
      <c r="X53" s="1126"/>
      <c r="Y53" s="1126"/>
      <c r="Z53" s="1126"/>
      <c r="AA53" s="1126"/>
      <c r="AB53" s="1126"/>
      <c r="AC53" s="1126"/>
      <c r="AD53" s="1126"/>
      <c r="AE53" s="1126"/>
      <c r="AF53" s="1126"/>
      <c r="AG53" s="1126"/>
      <c r="AH53" s="1126"/>
      <c r="AI53" s="1126"/>
      <c r="AJ53" s="1126"/>
      <c r="AK53" s="1126"/>
      <c r="AL53" s="1126"/>
      <c r="AM53" s="1126"/>
      <c r="AN53" s="1126"/>
      <c r="AO53" s="1126"/>
      <c r="AP53" s="1126"/>
      <c r="AQ53" s="1126"/>
      <c r="AR53" s="1126"/>
      <c r="AS53" s="1126"/>
      <c r="AT53" s="1126"/>
      <c r="AU53" s="1126"/>
      <c r="AV53" s="1126"/>
      <c r="AW53" s="1126"/>
      <c r="AX53" s="1126"/>
      <c r="AY53" s="1126"/>
      <c r="AZ53" s="1126"/>
      <c r="BA53" s="1126"/>
      <c r="BB53" s="1126"/>
      <c r="BC53" s="1126"/>
      <c r="BD53" s="1126"/>
      <c r="BE53" s="1126"/>
      <c r="BF53" s="1126"/>
      <c r="BG53" s="1126"/>
      <c r="BH53" s="1126"/>
      <c r="BI53" s="1126"/>
      <c r="BJ53" s="1126"/>
      <c r="BK53" s="1126"/>
      <c r="BL53" s="1126"/>
      <c r="BM53" s="1126"/>
      <c r="BN53" s="1126"/>
      <c r="BO53" s="1126"/>
      <c r="BP53" s="1126"/>
      <c r="BQ53" s="1126"/>
      <c r="BR53" s="1126"/>
      <c r="BS53" s="1126"/>
      <c r="BT53" s="1126"/>
      <c r="BU53" s="1126"/>
      <c r="BV53" s="1126"/>
      <c r="BW53" s="1126"/>
      <c r="BX53" s="1126"/>
      <c r="BY53" s="1126"/>
      <c r="BZ53" s="1126"/>
      <c r="CA53" s="1126"/>
      <c r="CB53" s="1126"/>
      <c r="CC53" s="1126"/>
      <c r="CD53" s="1126"/>
      <c r="CE53" s="1126"/>
      <c r="CF53" s="1126"/>
      <c r="CG53" s="1126"/>
      <c r="CH53" s="1126"/>
      <c r="CI53" s="1126"/>
      <c r="CJ53" s="1126"/>
      <c r="CK53" s="1126"/>
      <c r="CL53" s="1126"/>
      <c r="CM53" s="1126"/>
      <c r="CN53" s="1126"/>
      <c r="CO53" s="1126"/>
      <c r="CP53" s="1126"/>
      <c r="CQ53" s="1126"/>
      <c r="CR53" s="1126"/>
      <c r="CS53" s="1126"/>
      <c r="CT53" s="1126"/>
      <c r="CU53" s="1126"/>
      <c r="CV53" s="1126"/>
      <c r="CW53" s="1126"/>
      <c r="CX53" s="1126"/>
      <c r="CY53" s="1126"/>
      <c r="CZ53" s="1126"/>
      <c r="DA53" s="1126"/>
      <c r="DB53" s="1126"/>
      <c r="DC53" s="1126"/>
      <c r="DD53" s="1126"/>
      <c r="DE53" s="1126"/>
      <c r="DF53" s="1126"/>
      <c r="DG53" s="1126"/>
      <c r="DH53" s="1126"/>
      <c r="DI53" s="1126"/>
      <c r="DJ53" s="1126"/>
      <c r="DK53" s="1126"/>
      <c r="DL53" s="1126"/>
      <c r="DM53" s="1126"/>
      <c r="DN53" s="1126"/>
      <c r="DO53" s="1126"/>
      <c r="DP53" s="1126"/>
      <c r="DQ53" s="1126"/>
      <c r="DR53" s="1126"/>
      <c r="DS53" s="1126"/>
      <c r="DT53" s="1126"/>
      <c r="DU53" s="1126"/>
      <c r="DV53" s="1126"/>
      <c r="DW53" s="1126"/>
      <c r="DX53" s="1126"/>
      <c r="DY53" s="1126"/>
      <c r="DZ53" s="1126"/>
      <c r="EA53" s="1126"/>
      <c r="EB53" s="1126"/>
      <c r="EC53" s="1126"/>
      <c r="ED53" s="1126"/>
      <c r="EE53" s="1126"/>
      <c r="EF53" s="1126"/>
      <c r="EG53" s="1126"/>
      <c r="EH53" s="1126"/>
      <c r="EI53" s="1126"/>
      <c r="EJ53" s="1126"/>
      <c r="EK53" s="1126"/>
    </row>
    <row r="54" spans="1:141" s="1127" customFormat="1" ht="12.95" customHeight="1">
      <c r="A54" s="1135" t="s">
        <v>1137</v>
      </c>
      <c r="B54" s="1136"/>
      <c r="C54" s="1144"/>
      <c r="D54" s="1145"/>
      <c r="E54" s="1146"/>
      <c r="F54" s="1146"/>
      <c r="G54" s="1146"/>
      <c r="H54" s="1146"/>
      <c r="I54" s="1146"/>
      <c r="J54" s="1147"/>
      <c r="K54" s="1148"/>
      <c r="L54" s="1149"/>
      <c r="M54" s="1149"/>
      <c r="N54" s="1149"/>
      <c r="O54" s="1149"/>
      <c r="P54" s="1149"/>
      <c r="Q54" s="1150"/>
      <c r="R54" s="1126"/>
      <c r="S54" s="1126" t="s">
        <v>973</v>
      </c>
      <c r="T54" s="1126"/>
      <c r="U54" s="1126"/>
      <c r="V54" s="1126"/>
      <c r="W54" s="1126"/>
      <c r="X54" s="1126"/>
      <c r="Y54" s="1126"/>
      <c r="Z54" s="1126"/>
      <c r="AA54" s="1126"/>
      <c r="AB54" s="1126"/>
      <c r="AC54" s="1126"/>
      <c r="AD54" s="1126"/>
      <c r="AE54" s="1126"/>
      <c r="AF54" s="1126"/>
      <c r="AG54" s="1126"/>
      <c r="AH54" s="1126"/>
      <c r="AI54" s="1126"/>
      <c r="AJ54" s="1126"/>
      <c r="AK54" s="1126"/>
      <c r="AL54" s="1126"/>
      <c r="AM54" s="1126"/>
      <c r="AN54" s="1126"/>
      <c r="AO54" s="1126"/>
      <c r="AP54" s="1126"/>
      <c r="AQ54" s="1126"/>
      <c r="AR54" s="1126"/>
      <c r="AS54" s="1126"/>
      <c r="AT54" s="1126"/>
      <c r="AU54" s="1126"/>
      <c r="AV54" s="1126"/>
      <c r="AW54" s="1126"/>
      <c r="AX54" s="1126"/>
      <c r="AY54" s="1126"/>
      <c r="AZ54" s="1126"/>
      <c r="BA54" s="1126"/>
      <c r="BB54" s="1126"/>
      <c r="BC54" s="1126"/>
      <c r="BD54" s="1126"/>
      <c r="BE54" s="1126"/>
      <c r="BF54" s="1126"/>
      <c r="BG54" s="1126"/>
      <c r="BH54" s="1126"/>
      <c r="BI54" s="1126"/>
      <c r="BJ54" s="1126"/>
      <c r="BK54" s="1126"/>
      <c r="BL54" s="1126"/>
      <c r="BM54" s="1126"/>
      <c r="BN54" s="1126"/>
      <c r="BO54" s="1126"/>
      <c r="BP54" s="1126"/>
      <c r="BQ54" s="1126"/>
      <c r="BR54" s="1126"/>
      <c r="BS54" s="1126"/>
      <c r="BT54" s="1126"/>
      <c r="BU54" s="1126"/>
      <c r="BV54" s="1126"/>
      <c r="BW54" s="1126"/>
      <c r="BX54" s="1126"/>
      <c r="BY54" s="1126"/>
      <c r="BZ54" s="1126"/>
      <c r="CA54" s="1126"/>
      <c r="CB54" s="1126"/>
      <c r="CC54" s="1126"/>
      <c r="CD54" s="1126"/>
      <c r="CE54" s="1126"/>
      <c r="CF54" s="1126"/>
      <c r="CG54" s="1126"/>
      <c r="CH54" s="1126"/>
      <c r="CI54" s="1126"/>
      <c r="CJ54" s="1126"/>
      <c r="CK54" s="1126"/>
      <c r="CL54" s="1126"/>
      <c r="CM54" s="1126"/>
      <c r="CN54" s="1126"/>
      <c r="CO54" s="1126"/>
      <c r="CP54" s="1126"/>
      <c r="CQ54" s="1126"/>
      <c r="CR54" s="1126"/>
      <c r="CS54" s="1126"/>
      <c r="CT54" s="1126"/>
      <c r="CU54" s="1126"/>
      <c r="CV54" s="1126"/>
      <c r="CW54" s="1126"/>
      <c r="CX54" s="1126"/>
      <c r="CY54" s="1126"/>
      <c r="CZ54" s="1126"/>
      <c r="DA54" s="1126"/>
      <c r="DB54" s="1126"/>
      <c r="DC54" s="1126"/>
      <c r="DD54" s="1126"/>
      <c r="DE54" s="1126"/>
      <c r="DF54" s="1126"/>
      <c r="DG54" s="1126"/>
      <c r="DH54" s="1126"/>
      <c r="DI54" s="1126"/>
      <c r="DJ54" s="1126"/>
      <c r="DK54" s="1126"/>
      <c r="DL54" s="1126"/>
      <c r="DM54" s="1126"/>
      <c r="DN54" s="1126"/>
      <c r="DO54" s="1126"/>
      <c r="DP54" s="1126"/>
      <c r="DQ54" s="1126"/>
      <c r="DR54" s="1126"/>
      <c r="DS54" s="1126"/>
      <c r="DT54" s="1126"/>
      <c r="DU54" s="1126"/>
      <c r="DV54" s="1126"/>
      <c r="DW54" s="1126"/>
      <c r="DX54" s="1126"/>
      <c r="DY54" s="1126"/>
      <c r="DZ54" s="1126"/>
      <c r="EA54" s="1126"/>
      <c r="EB54" s="1126"/>
      <c r="EC54" s="1126"/>
      <c r="ED54" s="1126"/>
      <c r="EE54" s="1126"/>
      <c r="EF54" s="1126"/>
      <c r="EG54" s="1126"/>
      <c r="EH54" s="1126"/>
      <c r="EI54" s="1126"/>
      <c r="EJ54" s="1126"/>
      <c r="EK54" s="1126"/>
    </row>
    <row r="55" spans="1:141" s="1127" customFormat="1" ht="12.95" customHeight="1">
      <c r="A55" s="1154" t="s">
        <v>1138</v>
      </c>
      <c r="B55" s="1155">
        <v>1000</v>
      </c>
      <c r="C55" s="1156">
        <v>135</v>
      </c>
      <c r="D55" s="1157">
        <v>113.5</v>
      </c>
      <c r="E55" s="1158">
        <v>125.1</v>
      </c>
      <c r="F55" s="1158">
        <v>124.6</v>
      </c>
      <c r="G55" s="1158">
        <v>123.9</v>
      </c>
      <c r="H55" s="1158">
        <v>122.6</v>
      </c>
      <c r="I55" s="1158">
        <v>121</v>
      </c>
      <c r="J55" s="1147">
        <v>-0.73529411764705799</v>
      </c>
      <c r="K55" s="1148">
        <v>-15.925925925925924</v>
      </c>
      <c r="L55" s="1149">
        <v>7.0145423438836616</v>
      </c>
      <c r="M55" s="1149">
        <v>9.2982456140350678</v>
      </c>
      <c r="N55" s="1149">
        <v>10.723860589812347</v>
      </c>
      <c r="O55" s="1149">
        <v>11.454545454545453</v>
      </c>
      <c r="P55" s="1149">
        <v>9.4032549728752457</v>
      </c>
      <c r="Q55" s="1150">
        <v>-1.3050570962479497</v>
      </c>
      <c r="R55" s="1126"/>
      <c r="S55" s="1126" t="s">
        <v>973</v>
      </c>
      <c r="T55" s="1126"/>
      <c r="U55" s="1126"/>
      <c r="V55" s="1126"/>
      <c r="W55" s="1126"/>
      <c r="X55" s="1126"/>
      <c r="Y55" s="1126"/>
      <c r="Z55" s="1126"/>
      <c r="AA55" s="1126"/>
      <c r="AB55" s="1126"/>
      <c r="AC55" s="1126"/>
      <c r="AD55" s="1126"/>
      <c r="AE55" s="1126"/>
      <c r="AF55" s="1126"/>
      <c r="AG55" s="1126"/>
      <c r="AH55" s="1126"/>
      <c r="AI55" s="1126"/>
      <c r="AJ55" s="1126"/>
      <c r="AK55" s="1126"/>
      <c r="AL55" s="1126"/>
      <c r="AM55" s="1126"/>
      <c r="AN55" s="1126"/>
      <c r="AO55" s="1126"/>
      <c r="AP55" s="1126"/>
      <c r="AQ55" s="1126"/>
      <c r="AR55" s="1126"/>
      <c r="AS55" s="1126"/>
      <c r="AT55" s="1126"/>
      <c r="AU55" s="1126"/>
      <c r="AV55" s="1126"/>
      <c r="AW55" s="1126"/>
      <c r="AX55" s="1126"/>
      <c r="AY55" s="1126"/>
      <c r="AZ55" s="1126"/>
      <c r="BA55" s="1126"/>
      <c r="BB55" s="1126"/>
      <c r="BC55" s="1126"/>
      <c r="BD55" s="1126"/>
      <c r="BE55" s="1126"/>
      <c r="BF55" s="1126"/>
      <c r="BG55" s="1126"/>
      <c r="BH55" s="1126"/>
      <c r="BI55" s="1126"/>
      <c r="BJ55" s="1126"/>
      <c r="BK55" s="1126"/>
      <c r="BL55" s="1126"/>
      <c r="BM55" s="1126"/>
      <c r="BN55" s="1126"/>
      <c r="BO55" s="1126"/>
      <c r="BP55" s="1126"/>
      <c r="BQ55" s="1126"/>
      <c r="BR55" s="1126"/>
      <c r="BS55" s="1126"/>
      <c r="BT55" s="1126"/>
      <c r="BU55" s="1126"/>
      <c r="BV55" s="1126"/>
      <c r="BW55" s="1126"/>
      <c r="BX55" s="1126"/>
      <c r="BY55" s="1126"/>
      <c r="BZ55" s="1126"/>
      <c r="CA55" s="1126"/>
      <c r="CB55" s="1126"/>
      <c r="CC55" s="1126"/>
      <c r="CD55" s="1126"/>
      <c r="CE55" s="1126"/>
      <c r="CF55" s="1126"/>
      <c r="CG55" s="1126"/>
      <c r="CH55" s="1126"/>
      <c r="CI55" s="1126"/>
      <c r="CJ55" s="1126"/>
      <c r="CK55" s="1126"/>
      <c r="CL55" s="1126"/>
      <c r="CM55" s="1126"/>
      <c r="CN55" s="1126"/>
      <c r="CO55" s="1126"/>
      <c r="CP55" s="1126"/>
      <c r="CQ55" s="1126"/>
      <c r="CR55" s="1126"/>
      <c r="CS55" s="1126"/>
      <c r="CT55" s="1126"/>
      <c r="CU55" s="1126"/>
      <c r="CV55" s="1126"/>
      <c r="CW55" s="1126"/>
      <c r="CX55" s="1126"/>
      <c r="CY55" s="1126"/>
      <c r="CZ55" s="1126"/>
      <c r="DA55" s="1126"/>
      <c r="DB55" s="1126"/>
      <c r="DC55" s="1126"/>
      <c r="DD55" s="1126"/>
      <c r="DE55" s="1126"/>
      <c r="DF55" s="1126"/>
      <c r="DG55" s="1126"/>
      <c r="DH55" s="1126"/>
      <c r="DI55" s="1126"/>
      <c r="DJ55" s="1126"/>
      <c r="DK55" s="1126"/>
      <c r="DL55" s="1126"/>
      <c r="DM55" s="1126"/>
      <c r="DN55" s="1126"/>
      <c r="DO55" s="1126"/>
      <c r="DP55" s="1126"/>
      <c r="DQ55" s="1126"/>
      <c r="DR55" s="1126"/>
      <c r="DS55" s="1126"/>
      <c r="DT55" s="1126"/>
      <c r="DU55" s="1126"/>
      <c r="DV55" s="1126"/>
      <c r="DW55" s="1126"/>
      <c r="DX55" s="1126"/>
      <c r="DY55" s="1126"/>
      <c r="DZ55" s="1126"/>
      <c r="EA55" s="1126"/>
      <c r="EB55" s="1126"/>
      <c r="EC55" s="1126"/>
      <c r="ED55" s="1126"/>
      <c r="EE55" s="1126"/>
      <c r="EF55" s="1126"/>
      <c r="EG55" s="1126"/>
      <c r="EH55" s="1126"/>
      <c r="EI55" s="1126"/>
      <c r="EJ55" s="1126"/>
      <c r="EK55" s="1126"/>
    </row>
    <row r="56" spans="1:141" s="1127" customFormat="1" ht="12.95" customHeight="1">
      <c r="A56" s="1154" t="s">
        <v>1139</v>
      </c>
      <c r="B56" s="1155">
        <v>274.57</v>
      </c>
      <c r="C56" s="1156">
        <v>215.6</v>
      </c>
      <c r="D56" s="1157">
        <v>192.8</v>
      </c>
      <c r="E56" s="1158">
        <v>211.4</v>
      </c>
      <c r="F56" s="1158">
        <v>216.9</v>
      </c>
      <c r="G56" s="1158">
        <v>220.9</v>
      </c>
      <c r="H56" s="1158">
        <v>221.4</v>
      </c>
      <c r="I56" s="1158">
        <v>220.1</v>
      </c>
      <c r="J56" s="1147">
        <v>-3.9215686274509949</v>
      </c>
      <c r="K56" s="1148">
        <v>-10.575139146567707</v>
      </c>
      <c r="L56" s="1149">
        <v>9.4769549456240441</v>
      </c>
      <c r="M56" s="1149">
        <v>11.173757047667877</v>
      </c>
      <c r="N56" s="1149">
        <v>13.865979381443296</v>
      </c>
      <c r="O56" s="1149">
        <v>15.072765072765065</v>
      </c>
      <c r="P56" s="1149">
        <v>14.100570243649543</v>
      </c>
      <c r="Q56" s="1150">
        <v>-0.58717253839205341</v>
      </c>
      <c r="R56" s="1126"/>
      <c r="S56" s="1126" t="s">
        <v>973</v>
      </c>
      <c r="T56" s="1126"/>
      <c r="U56" s="1126"/>
      <c r="V56" s="1126"/>
      <c r="W56" s="1126"/>
      <c r="X56" s="1126"/>
      <c r="Y56" s="1126"/>
      <c r="Z56" s="1126"/>
      <c r="AA56" s="1126"/>
      <c r="AB56" s="1126"/>
      <c r="AC56" s="1126"/>
      <c r="AD56" s="1126"/>
      <c r="AE56" s="1126"/>
      <c r="AF56" s="1126"/>
      <c r="AG56" s="1126"/>
      <c r="AH56" s="1126"/>
      <c r="AI56" s="1126"/>
      <c r="AJ56" s="1126"/>
      <c r="AK56" s="1126"/>
      <c r="AL56" s="1126"/>
      <c r="AM56" s="1126"/>
      <c r="AN56" s="1126"/>
      <c r="AO56" s="1126"/>
      <c r="AP56" s="1126"/>
      <c r="AQ56" s="1126"/>
      <c r="AR56" s="1126"/>
      <c r="AS56" s="1126"/>
      <c r="AT56" s="1126"/>
      <c r="AU56" s="1126"/>
      <c r="AV56" s="1126"/>
      <c r="AW56" s="1126"/>
      <c r="AX56" s="1126"/>
      <c r="AY56" s="1126"/>
      <c r="AZ56" s="1126"/>
      <c r="BA56" s="1126"/>
      <c r="BB56" s="1126"/>
      <c r="BC56" s="1126"/>
      <c r="BD56" s="1126"/>
      <c r="BE56" s="1126"/>
      <c r="BF56" s="1126"/>
      <c r="BG56" s="1126"/>
      <c r="BH56" s="1126"/>
      <c r="BI56" s="1126"/>
      <c r="BJ56" s="1126"/>
      <c r="BK56" s="1126"/>
      <c r="BL56" s="1126"/>
      <c r="BM56" s="1126"/>
      <c r="BN56" s="1126"/>
      <c r="BO56" s="1126"/>
      <c r="BP56" s="1126"/>
      <c r="BQ56" s="1126"/>
      <c r="BR56" s="1126"/>
      <c r="BS56" s="1126"/>
      <c r="BT56" s="1126"/>
      <c r="BU56" s="1126"/>
      <c r="BV56" s="1126"/>
      <c r="BW56" s="1126"/>
      <c r="BX56" s="1126"/>
      <c r="BY56" s="1126"/>
      <c r="BZ56" s="1126"/>
      <c r="CA56" s="1126"/>
      <c r="CB56" s="1126"/>
      <c r="CC56" s="1126"/>
      <c r="CD56" s="1126"/>
      <c r="CE56" s="1126"/>
      <c r="CF56" s="1126"/>
      <c r="CG56" s="1126"/>
      <c r="CH56" s="1126"/>
      <c r="CI56" s="1126"/>
      <c r="CJ56" s="1126"/>
      <c r="CK56" s="1126"/>
      <c r="CL56" s="1126"/>
      <c r="CM56" s="1126"/>
      <c r="CN56" s="1126"/>
      <c r="CO56" s="1126"/>
      <c r="CP56" s="1126"/>
      <c r="CQ56" s="1126"/>
      <c r="CR56" s="1126"/>
      <c r="CS56" s="1126"/>
      <c r="CT56" s="1126"/>
      <c r="CU56" s="1126"/>
      <c r="CV56" s="1126"/>
      <c r="CW56" s="1126"/>
      <c r="CX56" s="1126"/>
      <c r="CY56" s="1126"/>
      <c r="CZ56" s="1126"/>
      <c r="DA56" s="1126"/>
      <c r="DB56" s="1126"/>
      <c r="DC56" s="1126"/>
      <c r="DD56" s="1126"/>
      <c r="DE56" s="1126"/>
      <c r="DF56" s="1126"/>
      <c r="DG56" s="1126"/>
      <c r="DH56" s="1126"/>
      <c r="DI56" s="1126"/>
      <c r="DJ56" s="1126"/>
      <c r="DK56" s="1126"/>
      <c r="DL56" s="1126"/>
      <c r="DM56" s="1126"/>
      <c r="DN56" s="1126"/>
      <c r="DO56" s="1126"/>
      <c r="DP56" s="1126"/>
      <c r="DQ56" s="1126"/>
      <c r="DR56" s="1126"/>
      <c r="DS56" s="1126"/>
      <c r="DT56" s="1126"/>
      <c r="DU56" s="1126"/>
      <c r="DV56" s="1126"/>
      <c r="DW56" s="1126"/>
      <c r="DX56" s="1126"/>
      <c r="DY56" s="1126"/>
      <c r="DZ56" s="1126"/>
      <c r="EA56" s="1126"/>
      <c r="EB56" s="1126"/>
      <c r="EC56" s="1126"/>
      <c r="ED56" s="1126"/>
      <c r="EE56" s="1126"/>
      <c r="EF56" s="1126"/>
      <c r="EG56" s="1126"/>
      <c r="EH56" s="1126"/>
      <c r="EI56" s="1126"/>
      <c r="EJ56" s="1126"/>
      <c r="EK56" s="1126"/>
    </row>
    <row r="57" spans="1:141" s="1127" customFormat="1" ht="12.95" customHeight="1">
      <c r="A57" s="1159" t="s">
        <v>1140</v>
      </c>
      <c r="B57" s="1155">
        <v>286.48</v>
      </c>
      <c r="C57" s="1156">
        <v>179.5</v>
      </c>
      <c r="D57" s="1157">
        <v>127.4</v>
      </c>
      <c r="E57" s="1158">
        <v>153.5</v>
      </c>
      <c r="F57" s="1158">
        <v>149.6</v>
      </c>
      <c r="G57" s="1158">
        <v>146.4</v>
      </c>
      <c r="H57" s="1158">
        <v>137.69999999999999</v>
      </c>
      <c r="I57" s="1158">
        <v>135.6</v>
      </c>
      <c r="J57" s="1147">
        <v>-18.888386805241751</v>
      </c>
      <c r="K57" s="1148">
        <v>-29.025069637883007</v>
      </c>
      <c r="L57" s="1149">
        <v>15.067466266866575</v>
      </c>
      <c r="M57" s="1149">
        <v>20.064205457463885</v>
      </c>
      <c r="N57" s="1149">
        <v>20.197044334975374</v>
      </c>
      <c r="O57" s="1149">
        <v>13.520197856553978</v>
      </c>
      <c r="P57" s="1149">
        <v>11.788953009068422</v>
      </c>
      <c r="Q57" s="1150">
        <v>-1.5250544662309409</v>
      </c>
      <c r="R57" s="1126"/>
      <c r="S57" s="1126" t="s">
        <v>973</v>
      </c>
      <c r="T57" s="1126"/>
      <c r="U57" s="1126"/>
      <c r="V57" s="1126"/>
      <c r="W57" s="1126"/>
      <c r="X57" s="1126"/>
      <c r="Y57" s="1126"/>
      <c r="Z57" s="1126"/>
      <c r="AA57" s="1126"/>
      <c r="AB57" s="1126"/>
      <c r="AC57" s="1126"/>
      <c r="AD57" s="1126"/>
      <c r="AE57" s="1126"/>
      <c r="AF57" s="1126"/>
      <c r="AG57" s="1126"/>
      <c r="AH57" s="1126"/>
      <c r="AI57" s="1126"/>
      <c r="AJ57" s="1126"/>
      <c r="AK57" s="1126"/>
      <c r="AL57" s="1126"/>
      <c r="AM57" s="1126"/>
      <c r="AN57" s="1126"/>
      <c r="AO57" s="1126"/>
      <c r="AP57" s="1126"/>
      <c r="AQ57" s="1126"/>
      <c r="AR57" s="1126"/>
      <c r="AS57" s="1126"/>
      <c r="AT57" s="1126"/>
      <c r="AU57" s="1126"/>
      <c r="AV57" s="1126"/>
      <c r="AW57" s="1126"/>
      <c r="AX57" s="1126"/>
      <c r="AY57" s="1126"/>
      <c r="AZ57" s="1126"/>
      <c r="BA57" s="1126"/>
      <c r="BB57" s="1126"/>
      <c r="BC57" s="1126"/>
      <c r="BD57" s="1126"/>
      <c r="BE57" s="1126"/>
      <c r="BF57" s="1126"/>
      <c r="BG57" s="1126"/>
      <c r="BH57" s="1126"/>
      <c r="BI57" s="1126"/>
      <c r="BJ57" s="1126"/>
      <c r="BK57" s="1126"/>
      <c r="BL57" s="1126"/>
      <c r="BM57" s="1126"/>
      <c r="BN57" s="1126"/>
      <c r="BO57" s="1126"/>
      <c r="BP57" s="1126"/>
      <c r="BQ57" s="1126"/>
      <c r="BR57" s="1126"/>
      <c r="BS57" s="1126"/>
      <c r="BT57" s="1126"/>
      <c r="BU57" s="1126"/>
      <c r="BV57" s="1126"/>
      <c r="BW57" s="1126"/>
      <c r="BX57" s="1126"/>
      <c r="BY57" s="1126"/>
      <c r="BZ57" s="1126"/>
      <c r="CA57" s="1126"/>
      <c r="CB57" s="1126"/>
      <c r="CC57" s="1126"/>
      <c r="CD57" s="1126"/>
      <c r="CE57" s="1126"/>
      <c r="CF57" s="1126"/>
      <c r="CG57" s="1126"/>
      <c r="CH57" s="1126"/>
      <c r="CI57" s="1126"/>
      <c r="CJ57" s="1126"/>
      <c r="CK57" s="1126"/>
      <c r="CL57" s="1126"/>
      <c r="CM57" s="1126"/>
      <c r="CN57" s="1126"/>
      <c r="CO57" s="1126"/>
      <c r="CP57" s="1126"/>
      <c r="CQ57" s="1126"/>
      <c r="CR57" s="1126"/>
      <c r="CS57" s="1126"/>
      <c r="CT57" s="1126"/>
      <c r="CU57" s="1126"/>
      <c r="CV57" s="1126"/>
      <c r="CW57" s="1126"/>
      <c r="CX57" s="1126"/>
      <c r="CY57" s="1126"/>
      <c r="CZ57" s="1126"/>
      <c r="DA57" s="1126"/>
      <c r="DB57" s="1126"/>
      <c r="DC57" s="1126"/>
      <c r="DD57" s="1126"/>
      <c r="DE57" s="1126"/>
      <c r="DF57" s="1126"/>
      <c r="DG57" s="1126"/>
      <c r="DH57" s="1126"/>
      <c r="DI57" s="1126"/>
      <c r="DJ57" s="1126"/>
      <c r="DK57" s="1126"/>
      <c r="DL57" s="1126"/>
      <c r="DM57" s="1126"/>
      <c r="DN57" s="1126"/>
      <c r="DO57" s="1126"/>
      <c r="DP57" s="1126"/>
      <c r="DQ57" s="1126"/>
      <c r="DR57" s="1126"/>
      <c r="DS57" s="1126"/>
      <c r="DT57" s="1126"/>
      <c r="DU57" s="1126"/>
      <c r="DV57" s="1126"/>
      <c r="DW57" s="1126"/>
      <c r="DX57" s="1126"/>
      <c r="DY57" s="1126"/>
      <c r="DZ57" s="1126"/>
      <c r="EA57" s="1126"/>
      <c r="EB57" s="1126"/>
      <c r="EC57" s="1126"/>
      <c r="ED57" s="1126"/>
      <c r="EE57" s="1126"/>
      <c r="EF57" s="1126"/>
      <c r="EG57" s="1126"/>
      <c r="EH57" s="1126"/>
      <c r="EI57" s="1126"/>
      <c r="EJ57" s="1126"/>
      <c r="EK57" s="1126"/>
    </row>
    <row r="58" spans="1:141" s="1127" customFormat="1" ht="12.95" customHeight="1">
      <c r="A58" s="1159" t="s">
        <v>1141</v>
      </c>
      <c r="B58" s="1155">
        <v>316.06</v>
      </c>
      <c r="C58" s="1156">
        <v>119.6</v>
      </c>
      <c r="D58" s="1157">
        <v>109.1</v>
      </c>
      <c r="E58" s="1158">
        <v>114.8</v>
      </c>
      <c r="F58" s="1158">
        <v>114.2</v>
      </c>
      <c r="G58" s="1158">
        <v>114.8</v>
      </c>
      <c r="H58" s="1158">
        <v>115.6</v>
      </c>
      <c r="I58" s="1158">
        <v>114.3</v>
      </c>
      <c r="J58" s="1147">
        <v>20.564516129032256</v>
      </c>
      <c r="K58" s="1148">
        <v>-8.7792642140468189</v>
      </c>
      <c r="L58" s="1149">
        <v>2.3172905525846659</v>
      </c>
      <c r="M58" s="1149">
        <v>2.9756537421099978</v>
      </c>
      <c r="N58" s="1149">
        <v>4.7445255474452637</v>
      </c>
      <c r="O58" s="1149">
        <v>7.7353215284249757</v>
      </c>
      <c r="P58" s="1149">
        <v>5.6377079482439854</v>
      </c>
      <c r="Q58" s="1150">
        <v>-1.1245674740484475</v>
      </c>
      <c r="R58" s="1126"/>
      <c r="S58" s="1126" t="s">
        <v>973</v>
      </c>
      <c r="T58" s="1126"/>
      <c r="U58" s="1126"/>
      <c r="V58" s="1126"/>
      <c r="W58" s="1126"/>
      <c r="X58" s="1126"/>
      <c r="Y58" s="1126"/>
      <c r="Z58" s="1126"/>
      <c r="AA58" s="1126"/>
      <c r="AB58" s="1126"/>
      <c r="AC58" s="1126"/>
      <c r="AD58" s="1126"/>
      <c r="AE58" s="1126"/>
      <c r="AF58" s="1126"/>
      <c r="AG58" s="1126"/>
      <c r="AH58" s="1126"/>
      <c r="AI58" s="1126"/>
      <c r="AJ58" s="1126"/>
      <c r="AK58" s="1126"/>
      <c r="AL58" s="1126"/>
      <c r="AM58" s="1126"/>
      <c r="AN58" s="1126"/>
      <c r="AO58" s="1126"/>
      <c r="AP58" s="1126"/>
      <c r="AQ58" s="1126"/>
      <c r="AR58" s="1126"/>
      <c r="AS58" s="1126"/>
      <c r="AT58" s="1126"/>
      <c r="AU58" s="1126"/>
      <c r="AV58" s="1126"/>
      <c r="AW58" s="1126"/>
      <c r="AX58" s="1126"/>
      <c r="AY58" s="1126"/>
      <c r="AZ58" s="1126"/>
      <c r="BA58" s="1126"/>
      <c r="BB58" s="1126"/>
      <c r="BC58" s="1126"/>
      <c r="BD58" s="1126"/>
      <c r="BE58" s="1126"/>
      <c r="BF58" s="1126"/>
      <c r="BG58" s="1126"/>
      <c r="BH58" s="1126"/>
      <c r="BI58" s="1126"/>
      <c r="BJ58" s="1126"/>
      <c r="BK58" s="1126"/>
      <c r="BL58" s="1126"/>
      <c r="BM58" s="1126"/>
      <c r="BN58" s="1126"/>
      <c r="BO58" s="1126"/>
      <c r="BP58" s="1126"/>
      <c r="BQ58" s="1126"/>
      <c r="BR58" s="1126"/>
      <c r="BS58" s="1126"/>
      <c r="BT58" s="1126"/>
      <c r="BU58" s="1126"/>
      <c r="BV58" s="1126"/>
      <c r="BW58" s="1126"/>
      <c r="BX58" s="1126"/>
      <c r="BY58" s="1126"/>
      <c r="BZ58" s="1126"/>
      <c r="CA58" s="1126"/>
      <c r="CB58" s="1126"/>
      <c r="CC58" s="1126"/>
      <c r="CD58" s="1126"/>
      <c r="CE58" s="1126"/>
      <c r="CF58" s="1126"/>
      <c r="CG58" s="1126"/>
      <c r="CH58" s="1126"/>
      <c r="CI58" s="1126"/>
      <c r="CJ58" s="1126"/>
      <c r="CK58" s="1126"/>
      <c r="CL58" s="1126"/>
      <c r="CM58" s="1126"/>
      <c r="CN58" s="1126"/>
      <c r="CO58" s="1126"/>
      <c r="CP58" s="1126"/>
      <c r="CQ58" s="1126"/>
      <c r="CR58" s="1126"/>
      <c r="CS58" s="1126"/>
      <c r="CT58" s="1126"/>
      <c r="CU58" s="1126"/>
      <c r="CV58" s="1126"/>
      <c r="CW58" s="1126"/>
      <c r="CX58" s="1126"/>
      <c r="CY58" s="1126"/>
      <c r="CZ58" s="1126"/>
      <c r="DA58" s="1126"/>
      <c r="DB58" s="1126"/>
      <c r="DC58" s="1126"/>
      <c r="DD58" s="1126"/>
      <c r="DE58" s="1126"/>
      <c r="DF58" s="1126"/>
      <c r="DG58" s="1126"/>
      <c r="DH58" s="1126"/>
      <c r="DI58" s="1126"/>
      <c r="DJ58" s="1126"/>
      <c r="DK58" s="1126"/>
      <c r="DL58" s="1126"/>
      <c r="DM58" s="1126"/>
      <c r="DN58" s="1126"/>
      <c r="DO58" s="1126"/>
      <c r="DP58" s="1126"/>
      <c r="DQ58" s="1126"/>
      <c r="DR58" s="1126"/>
      <c r="DS58" s="1126"/>
      <c r="DT58" s="1126"/>
      <c r="DU58" s="1126"/>
      <c r="DV58" s="1126"/>
      <c r="DW58" s="1126"/>
      <c r="DX58" s="1126"/>
      <c r="DY58" s="1126"/>
      <c r="DZ58" s="1126"/>
      <c r="EA58" s="1126"/>
      <c r="EB58" s="1126"/>
      <c r="EC58" s="1126"/>
      <c r="ED58" s="1126"/>
      <c r="EE58" s="1126"/>
      <c r="EF58" s="1126"/>
      <c r="EG58" s="1126"/>
      <c r="EH58" s="1126"/>
      <c r="EI58" s="1126"/>
      <c r="EJ58" s="1126"/>
      <c r="EK58" s="1126"/>
    </row>
    <row r="59" spans="1:141" s="1170" customFormat="1" ht="12.95" customHeight="1">
      <c r="A59" s="1160" t="s">
        <v>1142</v>
      </c>
      <c r="B59" s="1161">
        <v>122.89</v>
      </c>
      <c r="C59" s="1162">
        <v>126.9</v>
      </c>
      <c r="D59" s="1163">
        <v>112.9</v>
      </c>
      <c r="E59" s="1164">
        <v>112</v>
      </c>
      <c r="F59" s="1164">
        <v>110.8</v>
      </c>
      <c r="G59" s="1164">
        <v>104.7</v>
      </c>
      <c r="H59" s="1164">
        <v>110.4</v>
      </c>
      <c r="I59" s="1164">
        <v>106.4</v>
      </c>
      <c r="J59" s="1165">
        <v>21.668264621284777</v>
      </c>
      <c r="K59" s="1166">
        <v>-11.032308904649341</v>
      </c>
      <c r="L59" s="1167">
        <v>-6.2761506276150669</v>
      </c>
      <c r="M59" s="1167">
        <v>-3.4843205574912872</v>
      </c>
      <c r="N59" s="1167">
        <v>-4.2961608775137137</v>
      </c>
      <c r="O59" s="1167">
        <v>7.3929961089494327</v>
      </c>
      <c r="P59" s="1167">
        <v>1.5267175572519136</v>
      </c>
      <c r="Q59" s="1168">
        <v>-3.6231884057971087</v>
      </c>
      <c r="R59" s="1169"/>
      <c r="S59" s="1169" t="s">
        <v>973</v>
      </c>
      <c r="T59" s="1169"/>
      <c r="U59" s="1169"/>
      <c r="V59" s="1169"/>
      <c r="W59" s="1169"/>
      <c r="X59" s="1169"/>
      <c r="Y59" s="1169"/>
      <c r="Z59" s="1169"/>
      <c r="AA59" s="1169"/>
      <c r="AB59" s="1169"/>
      <c r="AC59" s="1169"/>
      <c r="AD59" s="1169"/>
      <c r="AE59" s="1169"/>
      <c r="AF59" s="1169"/>
      <c r="AG59" s="1169"/>
      <c r="AH59" s="1169"/>
      <c r="AI59" s="1169"/>
      <c r="AJ59" s="1169"/>
      <c r="AK59" s="1169"/>
      <c r="AL59" s="1169"/>
      <c r="AM59" s="1169"/>
      <c r="AN59" s="1169"/>
      <c r="AO59" s="1169"/>
      <c r="AP59" s="1169"/>
      <c r="AQ59" s="1169"/>
      <c r="AR59" s="1169"/>
      <c r="AS59" s="1169"/>
      <c r="AT59" s="1169"/>
      <c r="AU59" s="1169"/>
      <c r="AV59" s="1169"/>
      <c r="AW59" s="1169"/>
      <c r="AX59" s="1169"/>
      <c r="AY59" s="1169"/>
      <c r="AZ59" s="1169"/>
      <c r="BA59" s="1169"/>
      <c r="BB59" s="1169"/>
      <c r="BC59" s="1169"/>
      <c r="BD59" s="1169"/>
      <c r="BE59" s="1169"/>
      <c r="BF59" s="1169"/>
      <c r="BG59" s="1169"/>
      <c r="BH59" s="1169"/>
      <c r="BI59" s="1169"/>
      <c r="BJ59" s="1169"/>
      <c r="BK59" s="1169"/>
      <c r="BL59" s="1169"/>
      <c r="BM59" s="1169"/>
      <c r="BN59" s="1169"/>
      <c r="BO59" s="1169"/>
      <c r="BP59" s="1169"/>
      <c r="BQ59" s="1169"/>
      <c r="BR59" s="1169"/>
      <c r="BS59" s="1169"/>
      <c r="BT59" s="1169"/>
      <c r="BU59" s="1169"/>
      <c r="BV59" s="1169"/>
      <c r="BW59" s="1169"/>
      <c r="BX59" s="1169"/>
      <c r="BY59" s="1169"/>
      <c r="BZ59" s="1169"/>
      <c r="CA59" s="1169"/>
      <c r="CB59" s="1169"/>
      <c r="CC59" s="1169"/>
      <c r="CD59" s="1169"/>
      <c r="CE59" s="1169"/>
      <c r="CF59" s="1169"/>
      <c r="CG59" s="1169"/>
      <c r="CH59" s="1169"/>
      <c r="CI59" s="1169"/>
      <c r="CJ59" s="1169"/>
      <c r="CK59" s="1169"/>
      <c r="CL59" s="1169"/>
      <c r="CM59" s="1169"/>
      <c r="CN59" s="1169"/>
      <c r="CO59" s="1169"/>
      <c r="CP59" s="1169"/>
      <c r="CQ59" s="1169"/>
      <c r="CR59" s="1169"/>
      <c r="CS59" s="1169"/>
      <c r="CT59" s="1169"/>
      <c r="CU59" s="1169"/>
      <c r="CV59" s="1169"/>
      <c r="CW59" s="1169"/>
      <c r="CX59" s="1169"/>
      <c r="CY59" s="1169"/>
      <c r="CZ59" s="1169"/>
      <c r="DA59" s="1169"/>
      <c r="DB59" s="1169"/>
      <c r="DC59" s="1169"/>
      <c r="DD59" s="1169"/>
      <c r="DE59" s="1169"/>
      <c r="DF59" s="1169"/>
      <c r="DG59" s="1169"/>
      <c r="DH59" s="1169"/>
      <c r="DI59" s="1169"/>
      <c r="DJ59" s="1169"/>
      <c r="DK59" s="1169"/>
      <c r="DL59" s="1169"/>
      <c r="DM59" s="1169"/>
      <c r="DN59" s="1169"/>
      <c r="DO59" s="1169"/>
      <c r="DP59" s="1169"/>
      <c r="DQ59" s="1169"/>
      <c r="DR59" s="1169"/>
      <c r="DS59" s="1169"/>
      <c r="DT59" s="1169"/>
      <c r="DU59" s="1169"/>
      <c r="DV59" s="1169"/>
      <c r="DW59" s="1169"/>
      <c r="DX59" s="1169"/>
      <c r="DY59" s="1169"/>
      <c r="DZ59" s="1169"/>
      <c r="EA59" s="1169"/>
      <c r="EB59" s="1169"/>
      <c r="EC59" s="1169"/>
      <c r="ED59" s="1169"/>
      <c r="EE59" s="1169"/>
      <c r="EF59" s="1169"/>
      <c r="EG59" s="1169"/>
      <c r="EH59" s="1169"/>
      <c r="EI59" s="1169"/>
      <c r="EJ59" s="1169"/>
      <c r="EK59" s="1169"/>
    </row>
    <row r="60" spans="1:141" s="1170" customFormat="1" ht="12.95" customHeight="1">
      <c r="A60" s="1171" t="s">
        <v>1143</v>
      </c>
      <c r="B60" s="1119"/>
      <c r="C60" s="1119"/>
      <c r="D60" s="1119"/>
      <c r="E60" s="1119"/>
      <c r="F60" s="1119"/>
      <c r="G60" s="1119"/>
      <c r="H60" s="1119"/>
      <c r="I60" s="1119"/>
      <c r="J60" s="1172"/>
      <c r="K60" s="1172"/>
      <c r="L60" s="1172"/>
      <c r="M60" s="1172"/>
      <c r="N60" s="1172"/>
      <c r="O60" s="1172"/>
      <c r="P60" s="1172"/>
      <c r="Q60" s="1119"/>
      <c r="R60" s="1169"/>
      <c r="S60" s="1169"/>
      <c r="T60" s="1169"/>
      <c r="U60" s="1169"/>
      <c r="V60" s="1169"/>
      <c r="W60" s="1169"/>
      <c r="X60" s="1169"/>
      <c r="Y60" s="1169"/>
      <c r="Z60" s="1169"/>
      <c r="AA60" s="1169"/>
      <c r="AB60" s="1169"/>
      <c r="AC60" s="1169"/>
      <c r="AD60" s="1169"/>
      <c r="AE60" s="1169"/>
      <c r="AF60" s="1169"/>
      <c r="AG60" s="1169"/>
      <c r="AH60" s="1169"/>
      <c r="AI60" s="1169"/>
      <c r="AJ60" s="1169"/>
      <c r="AK60" s="1169"/>
      <c r="AL60" s="1169"/>
      <c r="AM60" s="1169"/>
      <c r="AN60" s="1169"/>
      <c r="AO60" s="1169"/>
      <c r="AP60" s="1169"/>
      <c r="AQ60" s="1169"/>
      <c r="AR60" s="1169"/>
      <c r="AS60" s="1169"/>
      <c r="AT60" s="1169"/>
      <c r="AU60" s="1169"/>
      <c r="AV60" s="1169"/>
      <c r="AW60" s="1169"/>
      <c r="AX60" s="1169"/>
      <c r="AY60" s="1169"/>
      <c r="AZ60" s="1169"/>
      <c r="BA60" s="1169"/>
      <c r="BB60" s="1169"/>
      <c r="BC60" s="1169"/>
      <c r="BD60" s="1169"/>
      <c r="BE60" s="1169"/>
      <c r="BF60" s="1169"/>
      <c r="BG60" s="1169"/>
      <c r="BH60" s="1169"/>
      <c r="BI60" s="1169"/>
      <c r="BJ60" s="1169"/>
      <c r="BK60" s="1169"/>
      <c r="BL60" s="1169"/>
      <c r="BM60" s="1169"/>
      <c r="BN60" s="1169"/>
      <c r="BO60" s="1169"/>
      <c r="BP60" s="1169"/>
      <c r="BQ60" s="1169"/>
      <c r="BR60" s="1169"/>
      <c r="BS60" s="1169"/>
      <c r="BT60" s="1169"/>
      <c r="BU60" s="1169"/>
      <c r="BV60" s="1169"/>
      <c r="BW60" s="1169"/>
      <c r="BX60" s="1169"/>
      <c r="BY60" s="1169"/>
      <c r="BZ60" s="1169"/>
      <c r="CA60" s="1169"/>
      <c r="CB60" s="1169"/>
      <c r="CC60" s="1169"/>
      <c r="CD60" s="1169"/>
      <c r="CE60" s="1169"/>
      <c r="CF60" s="1169"/>
      <c r="CG60" s="1169"/>
      <c r="CH60" s="1169"/>
      <c r="CI60" s="1169"/>
      <c r="CJ60" s="1169"/>
      <c r="CK60" s="1169"/>
      <c r="CL60" s="1169"/>
      <c r="CM60" s="1169"/>
      <c r="CN60" s="1169"/>
      <c r="CO60" s="1169"/>
      <c r="CP60" s="1169"/>
      <c r="CQ60" s="1169"/>
      <c r="CR60" s="1169"/>
      <c r="CS60" s="1169"/>
      <c r="CT60" s="1169"/>
      <c r="CU60" s="1169"/>
      <c r="CV60" s="1169"/>
      <c r="CW60" s="1169"/>
      <c r="CX60" s="1169"/>
      <c r="CY60" s="1169"/>
      <c r="CZ60" s="1169"/>
      <c r="DA60" s="1169"/>
      <c r="DB60" s="1169"/>
      <c r="DC60" s="1169"/>
      <c r="DD60" s="1169"/>
      <c r="DE60" s="1169"/>
      <c r="DF60" s="1169"/>
      <c r="DG60" s="1169"/>
      <c r="DH60" s="1169"/>
      <c r="DI60" s="1169"/>
      <c r="DJ60" s="1169"/>
      <c r="DK60" s="1169"/>
      <c r="DL60" s="1169"/>
      <c r="DM60" s="1169"/>
      <c r="DN60" s="1169"/>
      <c r="DO60" s="1169"/>
      <c r="DP60" s="1169"/>
      <c r="DQ60" s="1169"/>
      <c r="DR60" s="1169"/>
      <c r="DS60" s="1169"/>
      <c r="DT60" s="1169"/>
      <c r="DU60" s="1169"/>
      <c r="DV60" s="1169"/>
      <c r="DW60" s="1169"/>
      <c r="DX60" s="1169"/>
      <c r="DY60" s="1169"/>
      <c r="DZ60" s="1169"/>
      <c r="EA60" s="1169"/>
      <c r="EB60" s="1169"/>
      <c r="EC60" s="1169"/>
      <c r="ED60" s="1169"/>
      <c r="EE60" s="1169"/>
      <c r="EF60" s="1169"/>
      <c r="EG60" s="1169"/>
      <c r="EH60" s="1169"/>
      <c r="EI60" s="1169"/>
      <c r="EJ60" s="1169"/>
      <c r="EK60" s="1169"/>
    </row>
    <row r="61" spans="1:141" s="1170" customFormat="1" ht="12.95" customHeight="1">
      <c r="A61" s="1171" t="s">
        <v>1144</v>
      </c>
      <c r="B61" s="1119"/>
      <c r="C61" s="1119"/>
      <c r="D61" s="1119"/>
      <c r="E61" s="1119"/>
      <c r="F61" s="1119"/>
      <c r="G61" s="1119"/>
      <c r="H61" s="1119"/>
      <c r="I61" s="1119"/>
      <c r="J61" s="1119"/>
      <c r="K61" s="1119"/>
      <c r="L61" s="1119"/>
      <c r="M61" s="1119"/>
      <c r="N61" s="1119"/>
      <c r="O61" s="1119"/>
      <c r="P61" s="1119"/>
      <c r="Q61" s="111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c r="AO61" s="1169"/>
      <c r="AP61" s="1169"/>
      <c r="AQ61" s="1169"/>
      <c r="AR61" s="1169"/>
      <c r="AS61" s="1169"/>
      <c r="AT61" s="1169"/>
      <c r="AU61" s="1169"/>
      <c r="AV61" s="1169"/>
      <c r="AW61" s="1169"/>
      <c r="AX61" s="1169"/>
      <c r="AY61" s="1169"/>
      <c r="AZ61" s="1169"/>
      <c r="BA61" s="1169"/>
      <c r="BB61" s="1169"/>
      <c r="BC61" s="1169"/>
      <c r="BD61" s="1169"/>
      <c r="BE61" s="1169"/>
      <c r="BF61" s="1169"/>
      <c r="BG61" s="1169"/>
      <c r="BH61" s="1169"/>
      <c r="BI61" s="1169"/>
      <c r="BJ61" s="1169"/>
      <c r="BK61" s="1169"/>
      <c r="BL61" s="1169"/>
      <c r="BM61" s="1169"/>
      <c r="BN61" s="1169"/>
      <c r="BO61" s="1169"/>
      <c r="BP61" s="1169"/>
      <c r="BQ61" s="1169"/>
      <c r="BR61" s="1169"/>
      <c r="BS61" s="1169"/>
      <c r="BT61" s="1169"/>
      <c r="BU61" s="1169"/>
      <c r="BV61" s="1169"/>
      <c r="BW61" s="1169"/>
      <c r="BX61" s="1169"/>
      <c r="BY61" s="1169"/>
      <c r="BZ61" s="1169"/>
      <c r="CA61" s="1169"/>
      <c r="CB61" s="1169"/>
      <c r="CC61" s="1169"/>
      <c r="CD61" s="1169"/>
      <c r="CE61" s="1169"/>
      <c r="CF61" s="1169"/>
      <c r="CG61" s="1169"/>
      <c r="CH61" s="1169"/>
      <c r="CI61" s="1169"/>
      <c r="CJ61" s="1169"/>
      <c r="CK61" s="1169"/>
      <c r="CL61" s="1169"/>
      <c r="CM61" s="1169"/>
      <c r="CN61" s="1169"/>
      <c r="CO61" s="1169"/>
      <c r="CP61" s="1169"/>
      <c r="CQ61" s="1169"/>
      <c r="CR61" s="1169"/>
      <c r="CS61" s="1169"/>
      <c r="CT61" s="1169"/>
      <c r="CU61" s="1169"/>
      <c r="CV61" s="1169"/>
      <c r="CW61" s="1169"/>
      <c r="CX61" s="1169"/>
      <c r="CY61" s="1169"/>
      <c r="CZ61" s="1169"/>
      <c r="DA61" s="1169"/>
      <c r="DB61" s="1169"/>
      <c r="DC61" s="1169"/>
      <c r="DD61" s="1169"/>
      <c r="DE61" s="1169"/>
      <c r="DF61" s="1169"/>
      <c r="DG61" s="1169"/>
      <c r="DH61" s="1169"/>
      <c r="DI61" s="1169"/>
      <c r="DJ61" s="1169"/>
      <c r="DK61" s="1169"/>
      <c r="DL61" s="1169"/>
      <c r="DM61" s="1169"/>
      <c r="DN61" s="1169"/>
      <c r="DO61" s="1169"/>
      <c r="DP61" s="1169"/>
      <c r="DQ61" s="1169"/>
      <c r="DR61" s="1169"/>
      <c r="DS61" s="1169"/>
      <c r="DT61" s="1169"/>
      <c r="DU61" s="1169"/>
      <c r="DV61" s="1169"/>
      <c r="DW61" s="1169"/>
      <c r="DX61" s="1169"/>
      <c r="DY61" s="1169"/>
      <c r="DZ61" s="1169"/>
      <c r="EA61" s="1169"/>
      <c r="EB61" s="1169"/>
      <c r="EC61" s="1169"/>
      <c r="ED61" s="1169"/>
      <c r="EE61" s="1169"/>
      <c r="EF61" s="1169"/>
      <c r="EG61" s="1169"/>
      <c r="EH61" s="1169"/>
      <c r="EI61" s="1169"/>
      <c r="EJ61" s="1169"/>
      <c r="EK61" s="1169"/>
    </row>
    <row r="62" spans="1:141" s="1170" customFormat="1" ht="12.95" customHeight="1">
      <c r="A62" s="1171" t="s">
        <v>1145</v>
      </c>
      <c r="B62" s="1119"/>
      <c r="C62" s="1119"/>
      <c r="D62" s="1119"/>
      <c r="E62" s="1119"/>
      <c r="F62" s="1119"/>
      <c r="G62" s="1119"/>
      <c r="H62" s="1119"/>
      <c r="I62" s="1119"/>
      <c r="J62" s="1119"/>
      <c r="K62" s="1119"/>
      <c r="L62" s="1172"/>
      <c r="M62" s="1172"/>
      <c r="N62" s="1172"/>
      <c r="O62" s="1172"/>
      <c r="P62" s="1172"/>
      <c r="Q62" s="1119"/>
      <c r="R62" s="1169"/>
      <c r="S62" s="1169"/>
      <c r="T62" s="1169"/>
      <c r="U62" s="1169"/>
      <c r="V62" s="1169"/>
      <c r="W62" s="1169"/>
      <c r="X62" s="1169"/>
      <c r="Y62" s="1169"/>
      <c r="Z62" s="1169"/>
      <c r="AA62" s="1169"/>
      <c r="AB62" s="1169"/>
      <c r="AC62" s="1169"/>
      <c r="AD62" s="1169"/>
      <c r="AE62" s="1169"/>
      <c r="AF62" s="1169"/>
      <c r="AG62" s="1169"/>
      <c r="AH62" s="1169"/>
      <c r="AI62" s="1169"/>
      <c r="AJ62" s="1169"/>
      <c r="AK62" s="1169"/>
      <c r="AL62" s="1169"/>
      <c r="AM62" s="1169"/>
      <c r="AN62" s="1169"/>
      <c r="AO62" s="1169"/>
      <c r="AP62" s="1169"/>
      <c r="AQ62" s="1169"/>
      <c r="AR62" s="1169"/>
      <c r="AS62" s="1169"/>
      <c r="AT62" s="1169"/>
      <c r="AU62" s="1169"/>
      <c r="AV62" s="1169"/>
      <c r="AW62" s="1169"/>
      <c r="AX62" s="1169"/>
      <c r="AY62" s="1169"/>
      <c r="AZ62" s="1169"/>
      <c r="BA62" s="1169"/>
      <c r="BB62" s="1169"/>
      <c r="BC62" s="1169"/>
      <c r="BD62" s="1169"/>
      <c r="BE62" s="1169"/>
      <c r="BF62" s="1169"/>
      <c r="BG62" s="1169"/>
      <c r="BH62" s="1169"/>
      <c r="BI62" s="1169"/>
      <c r="BJ62" s="1169"/>
      <c r="BK62" s="1169"/>
      <c r="BL62" s="1169"/>
      <c r="BM62" s="1169"/>
      <c r="BN62" s="1169"/>
      <c r="BO62" s="1169"/>
      <c r="BP62" s="1169"/>
      <c r="BQ62" s="1169"/>
      <c r="BR62" s="1169"/>
      <c r="BS62" s="1169"/>
      <c r="BT62" s="1169"/>
      <c r="BU62" s="1169"/>
      <c r="BV62" s="1169"/>
      <c r="BW62" s="1169"/>
      <c r="BX62" s="1169"/>
      <c r="BY62" s="1169"/>
      <c r="BZ62" s="1169"/>
      <c r="CA62" s="1169"/>
      <c r="CB62" s="1169"/>
      <c r="CC62" s="1169"/>
      <c r="CD62" s="1169"/>
      <c r="CE62" s="1169"/>
      <c r="CF62" s="1169"/>
      <c r="CG62" s="1169"/>
      <c r="CH62" s="1169"/>
      <c r="CI62" s="1169"/>
      <c r="CJ62" s="1169"/>
      <c r="CK62" s="1169"/>
      <c r="CL62" s="1169"/>
      <c r="CM62" s="1169"/>
      <c r="CN62" s="1169"/>
      <c r="CO62" s="1169"/>
      <c r="CP62" s="1169"/>
      <c r="CQ62" s="1169"/>
      <c r="CR62" s="1169"/>
      <c r="CS62" s="1169"/>
      <c r="CT62" s="1169"/>
      <c r="CU62" s="1169"/>
      <c r="CV62" s="1169"/>
      <c r="CW62" s="1169"/>
      <c r="CX62" s="1169"/>
      <c r="CY62" s="1169"/>
      <c r="CZ62" s="1169"/>
      <c r="DA62" s="1169"/>
      <c r="DB62" s="1169"/>
      <c r="DC62" s="1169"/>
      <c r="DD62" s="1169"/>
      <c r="DE62" s="1169"/>
      <c r="DF62" s="1169"/>
      <c r="DG62" s="1169"/>
      <c r="DH62" s="1169"/>
      <c r="DI62" s="1169"/>
      <c r="DJ62" s="1169"/>
      <c r="DK62" s="1169"/>
      <c r="DL62" s="1169"/>
      <c r="DM62" s="1169"/>
      <c r="DN62" s="1169"/>
      <c r="DO62" s="1169"/>
      <c r="DP62" s="1169"/>
      <c r="DQ62" s="1169"/>
      <c r="DR62" s="1169"/>
      <c r="DS62" s="1169"/>
      <c r="DT62" s="1169"/>
      <c r="DU62" s="1169"/>
      <c r="DV62" s="1169"/>
      <c r="DW62" s="1169"/>
      <c r="DX62" s="1169"/>
      <c r="DY62" s="1169"/>
      <c r="DZ62" s="1169"/>
      <c r="EA62" s="1169"/>
      <c r="EB62" s="1169"/>
      <c r="EC62" s="1169"/>
      <c r="ED62" s="1169"/>
      <c r="EE62" s="1169"/>
      <c r="EF62" s="1169"/>
      <c r="EG62" s="1169"/>
      <c r="EH62" s="1169"/>
      <c r="EI62" s="1169"/>
      <c r="EJ62" s="1169"/>
      <c r="EK62" s="1169"/>
    </row>
    <row r="63" spans="1:141" s="1169" customFormat="1" ht="12.95" customHeight="1">
      <c r="A63" s="1171" t="s">
        <v>1146</v>
      </c>
      <c r="B63" s="1119"/>
      <c r="C63" s="1119"/>
      <c r="D63" s="1119"/>
      <c r="E63" s="1119"/>
      <c r="F63" s="1119"/>
      <c r="G63" s="1119"/>
      <c r="H63" s="1119"/>
      <c r="I63" s="1119"/>
      <c r="J63" s="1119"/>
      <c r="K63" s="1119"/>
      <c r="L63" s="1119"/>
      <c r="M63" s="1119"/>
      <c r="N63" s="1119"/>
      <c r="O63" s="1119"/>
      <c r="P63" s="1119"/>
      <c r="Q63" s="1119"/>
    </row>
    <row r="64" spans="1:141" s="1126" customFormat="1" ht="12.95" customHeight="1">
      <c r="A64" s="1171" t="s">
        <v>1147</v>
      </c>
      <c r="B64" s="1173"/>
      <c r="C64" s="1173"/>
      <c r="D64" s="1173"/>
      <c r="E64" s="1173"/>
      <c r="F64" s="1173"/>
      <c r="G64" s="1173"/>
      <c r="H64" s="1173"/>
      <c r="I64" s="1173"/>
      <c r="J64" s="1173"/>
      <c r="K64" s="1173"/>
      <c r="L64" s="1173"/>
      <c r="M64" s="1173"/>
      <c r="N64" s="1173"/>
      <c r="O64" s="1173"/>
      <c r="P64" s="1173"/>
      <c r="Q64" s="1173"/>
    </row>
    <row r="65" spans="1:1" ht="12.95" customHeight="1">
      <c r="A65" s="2119" t="s">
        <v>1264</v>
      </c>
    </row>
  </sheetData>
  <mergeCells count="5">
    <mergeCell ref="A3:A5"/>
    <mergeCell ref="B3:B5"/>
    <mergeCell ref="P3:Q3"/>
    <mergeCell ref="E4:I4"/>
    <mergeCell ref="L4:Q4"/>
  </mergeCells>
  <hyperlinks>
    <hyperlink ref="A65" location="'Inhaltsverzeichnis '!A1" display="Zurück zum Inhaltsverzeichnis" xr:uid="{27FD4871-BA81-4B6E-9878-45982DE66AA7}"/>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6AF9-DCEE-4DC4-ACE6-A0D954BE51A5}">
  <sheetPr>
    <tabColor rgb="FF00854A"/>
  </sheetPr>
  <dimension ref="A1:Q31"/>
  <sheetViews>
    <sheetView showGridLines="0" workbookViewId="0"/>
  </sheetViews>
  <sheetFormatPr baseColWidth="10" defaultRowHeight="14.25"/>
  <cols>
    <col min="1" max="1" width="19" customWidth="1"/>
    <col min="2" max="17" width="8.5" customWidth="1"/>
  </cols>
  <sheetData>
    <row r="1" spans="1:17" ht="16.5">
      <c r="A1" s="1355" t="s">
        <v>1286</v>
      </c>
      <c r="B1" s="1355"/>
      <c r="C1" s="1355"/>
      <c r="D1" s="1355"/>
      <c r="E1" s="1356"/>
      <c r="F1" s="1356"/>
      <c r="G1" s="1356"/>
      <c r="H1" s="1356"/>
      <c r="I1" s="1356"/>
      <c r="J1" s="1356"/>
      <c r="K1" s="1356"/>
      <c r="L1" s="1356"/>
      <c r="M1" s="1356"/>
      <c r="N1" s="1356"/>
      <c r="O1" s="1356"/>
      <c r="P1" s="1356"/>
      <c r="Q1" s="1356"/>
    </row>
    <row r="2" spans="1:17" ht="17.25">
      <c r="A2" s="1050" t="s">
        <v>1287</v>
      </c>
      <c r="B2" s="1050"/>
      <c r="C2" s="1050"/>
      <c r="D2" s="1050"/>
      <c r="E2" s="1050"/>
      <c r="F2" s="1050"/>
      <c r="G2" s="1050"/>
      <c r="H2" s="1050"/>
      <c r="I2" s="1050"/>
      <c r="J2" s="1050"/>
      <c r="K2" s="1050"/>
      <c r="L2" s="1050"/>
      <c r="M2" s="1050"/>
      <c r="N2" s="1050"/>
      <c r="O2" s="1050"/>
      <c r="P2" s="1050"/>
      <c r="Q2" s="1050"/>
    </row>
    <row r="3" spans="1:17" ht="17.25">
      <c r="A3" s="1357" t="s">
        <v>1604</v>
      </c>
      <c r="B3" s="1357"/>
      <c r="C3" s="1357"/>
      <c r="D3" s="1357"/>
      <c r="E3" s="1358"/>
      <c r="F3" s="1358"/>
      <c r="G3" s="1358"/>
      <c r="H3" s="1358"/>
      <c r="I3" s="1358"/>
      <c r="J3" s="1358"/>
      <c r="K3" s="1358"/>
      <c r="L3" s="1358"/>
      <c r="M3" s="1358"/>
      <c r="N3" s="1358"/>
      <c r="O3" s="1358"/>
      <c r="P3" s="1358"/>
      <c r="Q3" s="1358"/>
    </row>
    <row r="4" spans="1:17" ht="17.25">
      <c r="A4" s="1359"/>
      <c r="B4" s="1360" t="s">
        <v>1288</v>
      </c>
      <c r="C4" s="1361"/>
      <c r="D4" s="1361"/>
      <c r="E4" s="1361"/>
      <c r="F4" s="1360" t="s">
        <v>1289</v>
      </c>
      <c r="G4" s="1361"/>
      <c r="H4" s="1361"/>
      <c r="I4" s="1361"/>
      <c r="J4" s="1360" t="s">
        <v>1290</v>
      </c>
      <c r="K4" s="1361"/>
      <c r="L4" s="1361"/>
      <c r="M4" s="1361"/>
      <c r="N4" s="1362" t="s">
        <v>1291</v>
      </c>
      <c r="O4" s="1363"/>
      <c r="P4" s="1363"/>
      <c r="Q4" s="1364"/>
    </row>
    <row r="5" spans="1:17" ht="39.950000000000003" customHeight="1">
      <c r="A5" s="1365" t="s">
        <v>1292</v>
      </c>
      <c r="B5" s="1366" t="s">
        <v>1293</v>
      </c>
      <c r="C5" s="1367" t="s">
        <v>1294</v>
      </c>
      <c r="D5" s="1367" t="s">
        <v>1295</v>
      </c>
      <c r="E5" s="1367" t="s">
        <v>1296</v>
      </c>
      <c r="F5" s="1366" t="s">
        <v>1293</v>
      </c>
      <c r="G5" s="1367" t="s">
        <v>1294</v>
      </c>
      <c r="H5" s="1367" t="s">
        <v>1295</v>
      </c>
      <c r="I5" s="1367" t="s">
        <v>1296</v>
      </c>
      <c r="J5" s="1366" t="s">
        <v>1293</v>
      </c>
      <c r="K5" s="1367" t="s">
        <v>1294</v>
      </c>
      <c r="L5" s="1367" t="s">
        <v>1295</v>
      </c>
      <c r="M5" s="1367" t="s">
        <v>1296</v>
      </c>
      <c r="N5" s="1368" t="s">
        <v>1293</v>
      </c>
      <c r="O5" s="1369" t="s">
        <v>1294</v>
      </c>
      <c r="P5" s="1369" t="s">
        <v>1295</v>
      </c>
      <c r="Q5" s="1370" t="s">
        <v>1296</v>
      </c>
    </row>
    <row r="6" spans="1:17" ht="12.95" customHeight="1">
      <c r="A6" s="1371" t="s">
        <v>507</v>
      </c>
      <c r="B6" s="1372">
        <v>26358</v>
      </c>
      <c r="C6" s="1373">
        <v>18891</v>
      </c>
      <c r="D6" s="1373"/>
      <c r="E6" s="1373"/>
      <c r="F6" s="1372">
        <v>4617</v>
      </c>
      <c r="G6" s="1373">
        <v>1433</v>
      </c>
      <c r="H6" s="1373"/>
      <c r="I6" s="1373"/>
      <c r="J6" s="1372">
        <v>5650</v>
      </c>
      <c r="K6" s="1373">
        <v>2348</v>
      </c>
      <c r="L6" s="1373"/>
      <c r="M6" s="1373"/>
      <c r="N6" s="1372">
        <v>25318</v>
      </c>
      <c r="O6" s="1373">
        <v>14825</v>
      </c>
      <c r="P6" s="1373"/>
      <c r="Q6" s="1374"/>
    </row>
    <row r="7" spans="1:17" ht="12.95" customHeight="1">
      <c r="A7" s="1371" t="s">
        <v>508</v>
      </c>
      <c r="B7" s="1372">
        <v>77444</v>
      </c>
      <c r="C7" s="1373">
        <v>57453</v>
      </c>
      <c r="D7" s="1373"/>
      <c r="E7" s="1373"/>
      <c r="F7" s="1372">
        <v>16801</v>
      </c>
      <c r="G7" s="1373">
        <v>4294</v>
      </c>
      <c r="H7" s="1373"/>
      <c r="I7" s="1373"/>
      <c r="J7" s="1372">
        <v>16476</v>
      </c>
      <c r="K7" s="1373">
        <v>6399</v>
      </c>
      <c r="L7" s="1373"/>
      <c r="M7" s="1373"/>
      <c r="N7" s="1372">
        <v>117441</v>
      </c>
      <c r="O7" s="1373">
        <v>138631</v>
      </c>
      <c r="P7" s="1373"/>
      <c r="Q7" s="1374"/>
    </row>
    <row r="8" spans="1:17" ht="12.95" customHeight="1">
      <c r="A8" s="1371" t="s">
        <v>1297</v>
      </c>
      <c r="B8" s="1372">
        <v>87</v>
      </c>
      <c r="C8" s="1373">
        <v>43</v>
      </c>
      <c r="D8" s="1373"/>
      <c r="E8" s="1373"/>
      <c r="F8" s="1372">
        <v>7</v>
      </c>
      <c r="G8" s="1373">
        <v>3</v>
      </c>
      <c r="H8" s="1373"/>
      <c r="I8" s="1373"/>
      <c r="J8" s="1372">
        <v>7</v>
      </c>
      <c r="K8" s="1373">
        <v>3</v>
      </c>
      <c r="L8" s="1373"/>
      <c r="M8" s="1373"/>
      <c r="N8" s="1372">
        <v>53</v>
      </c>
      <c r="O8" s="1373" t="s">
        <v>277</v>
      </c>
      <c r="P8" s="1373"/>
      <c r="Q8" s="1374"/>
    </row>
    <row r="9" spans="1:17" ht="12.95" customHeight="1">
      <c r="A9" s="1371" t="s">
        <v>510</v>
      </c>
      <c r="B9" s="1372">
        <v>11546</v>
      </c>
      <c r="C9" s="1373">
        <v>16870</v>
      </c>
      <c r="D9" s="1373"/>
      <c r="E9" s="1373"/>
      <c r="F9" s="1372">
        <v>1392</v>
      </c>
      <c r="G9" s="1373">
        <v>1081</v>
      </c>
      <c r="H9" s="1373"/>
      <c r="I9" s="1373"/>
      <c r="J9" s="1372">
        <v>4886</v>
      </c>
      <c r="K9" s="1373">
        <v>1090</v>
      </c>
      <c r="L9" s="1373"/>
      <c r="M9" s="1373"/>
      <c r="N9" s="1372">
        <v>26529</v>
      </c>
      <c r="O9" s="1373">
        <v>33582</v>
      </c>
      <c r="P9" s="1373"/>
      <c r="Q9" s="1374"/>
    </row>
    <row r="10" spans="1:17" ht="12.95" customHeight="1">
      <c r="A10" s="1371" t="s">
        <v>1298</v>
      </c>
      <c r="B10" s="1372" t="s">
        <v>277</v>
      </c>
      <c r="C10" s="1373" t="s">
        <v>277</v>
      </c>
      <c r="D10" s="1373"/>
      <c r="E10" s="1375"/>
      <c r="F10" s="1373" t="s">
        <v>277</v>
      </c>
      <c r="G10" s="1373" t="s">
        <v>277</v>
      </c>
      <c r="H10" s="1373"/>
      <c r="I10" s="1375"/>
      <c r="J10" s="1373" t="s">
        <v>277</v>
      </c>
      <c r="K10" s="1373" t="s">
        <v>277</v>
      </c>
      <c r="L10" s="1373"/>
      <c r="M10" s="1373"/>
      <c r="N10" s="1372">
        <v>1077</v>
      </c>
      <c r="O10" s="1373">
        <v>630</v>
      </c>
      <c r="P10" s="1373"/>
      <c r="Q10" s="1374"/>
    </row>
    <row r="11" spans="1:17" ht="12.95" customHeight="1">
      <c r="A11" s="1371" t="s">
        <v>1299</v>
      </c>
      <c r="B11" s="1372">
        <v>316</v>
      </c>
      <c r="C11" s="1373">
        <v>352</v>
      </c>
      <c r="D11" s="1373"/>
      <c r="E11" s="1373"/>
      <c r="F11" s="1372">
        <v>6</v>
      </c>
      <c r="G11" s="1373">
        <v>10</v>
      </c>
      <c r="H11" s="1373"/>
      <c r="I11" s="1373"/>
      <c r="J11" s="1372">
        <v>2448</v>
      </c>
      <c r="K11" s="1373">
        <v>226</v>
      </c>
      <c r="L11" s="1373"/>
      <c r="M11" s="1373"/>
      <c r="N11" s="1372">
        <v>316</v>
      </c>
      <c r="O11" s="1373">
        <v>166</v>
      </c>
      <c r="P11" s="1373"/>
      <c r="Q11" s="1374"/>
    </row>
    <row r="12" spans="1:17" ht="12.95" customHeight="1">
      <c r="A12" s="1371" t="s">
        <v>554</v>
      </c>
      <c r="B12" s="1372">
        <v>20168</v>
      </c>
      <c r="C12" s="1373">
        <v>10112</v>
      </c>
      <c r="D12" s="1373"/>
      <c r="E12" s="1373"/>
      <c r="F12" s="1372">
        <v>2025</v>
      </c>
      <c r="G12" s="1373">
        <v>403</v>
      </c>
      <c r="H12" s="1373"/>
      <c r="I12" s="1373"/>
      <c r="J12" s="1372">
        <v>6655</v>
      </c>
      <c r="K12" s="1373">
        <v>4908</v>
      </c>
      <c r="L12" s="1373"/>
      <c r="M12" s="1373"/>
      <c r="N12" s="1372">
        <v>16264</v>
      </c>
      <c r="O12" s="1373">
        <v>27813</v>
      </c>
      <c r="P12" s="1373"/>
      <c r="Q12" s="1374"/>
    </row>
    <row r="13" spans="1:17" ht="12.95" customHeight="1">
      <c r="A13" s="1371" t="s">
        <v>514</v>
      </c>
      <c r="B13" s="1372">
        <v>15537</v>
      </c>
      <c r="C13" s="1373">
        <v>20455</v>
      </c>
      <c r="D13" s="1373"/>
      <c r="E13" s="1373"/>
      <c r="F13" s="1372">
        <v>1512</v>
      </c>
      <c r="G13" s="1373">
        <v>3788</v>
      </c>
      <c r="H13" s="1373"/>
      <c r="I13" s="1373"/>
      <c r="J13" s="1372">
        <v>6053</v>
      </c>
      <c r="K13" s="1373">
        <v>3434</v>
      </c>
      <c r="L13" s="1373"/>
      <c r="M13" s="1373"/>
      <c r="N13" s="1372">
        <v>17572</v>
      </c>
      <c r="O13" s="1373">
        <v>66511</v>
      </c>
      <c r="P13" s="1373"/>
      <c r="Q13" s="1374"/>
    </row>
    <row r="14" spans="1:17" ht="12.95" customHeight="1">
      <c r="A14" s="1371" t="s">
        <v>555</v>
      </c>
      <c r="B14" s="1372">
        <v>47573</v>
      </c>
      <c r="C14" s="1373">
        <v>46854</v>
      </c>
      <c r="D14" s="1373"/>
      <c r="E14" s="1373"/>
      <c r="F14" s="1372">
        <v>4988</v>
      </c>
      <c r="G14" s="1373">
        <v>2676</v>
      </c>
      <c r="H14" s="1373"/>
      <c r="I14" s="1373"/>
      <c r="J14" s="1372">
        <v>21360</v>
      </c>
      <c r="K14" s="1373">
        <v>13985</v>
      </c>
      <c r="L14" s="1373"/>
      <c r="M14" s="1373"/>
      <c r="N14" s="1372">
        <v>245740</v>
      </c>
      <c r="O14" s="1373">
        <v>152923</v>
      </c>
      <c r="P14" s="1373"/>
      <c r="Q14" s="1374"/>
    </row>
    <row r="15" spans="1:17" ht="12.95" customHeight="1">
      <c r="A15" s="1371" t="s">
        <v>848</v>
      </c>
      <c r="B15" s="1372">
        <v>31399</v>
      </c>
      <c r="C15" s="1373">
        <v>34531</v>
      </c>
      <c r="D15" s="1373"/>
      <c r="E15" s="1373"/>
      <c r="F15" s="1372">
        <v>5468</v>
      </c>
      <c r="G15" s="1373">
        <v>4471</v>
      </c>
      <c r="H15" s="1373"/>
      <c r="I15" s="1373"/>
      <c r="J15" s="1372">
        <v>8197</v>
      </c>
      <c r="K15" s="1373">
        <v>3100</v>
      </c>
      <c r="L15" s="1373"/>
      <c r="M15" s="1373"/>
      <c r="N15" s="1372">
        <v>75092</v>
      </c>
      <c r="O15" s="1373">
        <v>69885</v>
      </c>
      <c r="P15" s="1373"/>
      <c r="Q15" s="1374"/>
    </row>
    <row r="16" spans="1:17" ht="12.95" customHeight="1">
      <c r="A16" s="1371" t="s">
        <v>517</v>
      </c>
      <c r="B16" s="1372">
        <v>15874</v>
      </c>
      <c r="C16" s="1373">
        <v>5340</v>
      </c>
      <c r="D16" s="1373"/>
      <c r="E16" s="1373"/>
      <c r="F16" s="1372">
        <v>1936</v>
      </c>
      <c r="G16" s="1373">
        <v>556</v>
      </c>
      <c r="H16" s="1373"/>
      <c r="I16" s="1373"/>
      <c r="J16" s="1372">
        <v>4586</v>
      </c>
      <c r="K16" s="1373">
        <v>1039</v>
      </c>
      <c r="L16" s="1373"/>
      <c r="M16" s="1373"/>
      <c r="N16" s="1372">
        <v>11708</v>
      </c>
      <c r="O16" s="1373">
        <v>13466</v>
      </c>
      <c r="P16" s="1373"/>
      <c r="Q16" s="1374"/>
    </row>
    <row r="17" spans="1:17" ht="12.95" customHeight="1">
      <c r="A17" s="1371" t="s">
        <v>518</v>
      </c>
      <c r="B17" s="1372">
        <v>1046</v>
      </c>
      <c r="C17" s="1373">
        <v>511</v>
      </c>
      <c r="D17" s="1373"/>
      <c r="E17" s="1373"/>
      <c r="F17" s="1372">
        <v>116</v>
      </c>
      <c r="G17" s="1373">
        <v>15</v>
      </c>
      <c r="H17" s="1373"/>
      <c r="I17" s="1373"/>
      <c r="J17" s="1372">
        <v>48</v>
      </c>
      <c r="K17" s="1373">
        <v>6</v>
      </c>
      <c r="L17" s="1373"/>
      <c r="M17" s="1373"/>
      <c r="N17" s="1372">
        <v>64</v>
      </c>
      <c r="O17" s="1373">
        <v>354</v>
      </c>
      <c r="P17" s="1373"/>
      <c r="Q17" s="1374"/>
    </row>
    <row r="18" spans="1:17" ht="12.95" customHeight="1">
      <c r="A18" s="1371" t="s">
        <v>519</v>
      </c>
      <c r="B18" s="1372">
        <v>16910</v>
      </c>
      <c r="C18" s="1373">
        <v>18070</v>
      </c>
      <c r="D18" s="1373"/>
      <c r="E18" s="1373"/>
      <c r="F18" s="1372">
        <v>1736</v>
      </c>
      <c r="G18" s="1373">
        <v>1102</v>
      </c>
      <c r="H18" s="1373"/>
      <c r="I18" s="1373"/>
      <c r="J18" s="1372">
        <v>4064</v>
      </c>
      <c r="K18" s="1373">
        <v>2447</v>
      </c>
      <c r="L18" s="1373"/>
      <c r="M18" s="1373"/>
      <c r="N18" s="1372">
        <v>30105</v>
      </c>
      <c r="O18" s="1373">
        <v>29831</v>
      </c>
      <c r="P18" s="1373"/>
      <c r="Q18" s="1374"/>
    </row>
    <row r="19" spans="1:17" ht="12.95" customHeight="1">
      <c r="A19" s="1371" t="s">
        <v>520</v>
      </c>
      <c r="B19" s="1372">
        <v>26277</v>
      </c>
      <c r="C19" s="1373">
        <v>20304</v>
      </c>
      <c r="D19" s="1373"/>
      <c r="E19" s="1373"/>
      <c r="F19" s="1372">
        <v>2178</v>
      </c>
      <c r="G19" s="1373">
        <v>2088</v>
      </c>
      <c r="H19" s="1373"/>
      <c r="I19" s="1373"/>
      <c r="J19" s="1372">
        <v>3803</v>
      </c>
      <c r="K19" s="1373">
        <v>1719</v>
      </c>
      <c r="L19" s="1373"/>
      <c r="M19" s="1373"/>
      <c r="N19" s="1372">
        <v>27801</v>
      </c>
      <c r="O19" s="1373">
        <v>16145</v>
      </c>
      <c r="P19" s="1373"/>
      <c r="Q19" s="1374"/>
    </row>
    <row r="20" spans="1:17" ht="12.95" customHeight="1">
      <c r="A20" s="1371" t="s">
        <v>822</v>
      </c>
      <c r="B20" s="1372">
        <v>30868</v>
      </c>
      <c r="C20" s="1373">
        <v>30416</v>
      </c>
      <c r="D20" s="1373"/>
      <c r="E20" s="1373"/>
      <c r="F20" s="1372">
        <v>2709</v>
      </c>
      <c r="G20" s="1373">
        <v>3215</v>
      </c>
      <c r="H20" s="1373"/>
      <c r="I20" s="1373"/>
      <c r="J20" s="1372">
        <v>11461</v>
      </c>
      <c r="K20" s="1373">
        <v>3683</v>
      </c>
      <c r="L20" s="1373"/>
      <c r="M20" s="1373"/>
      <c r="N20" s="1372">
        <v>102392</v>
      </c>
      <c r="O20" s="1373">
        <v>89594</v>
      </c>
      <c r="P20" s="1373"/>
      <c r="Q20" s="1374"/>
    </row>
    <row r="21" spans="1:17" ht="12.95" customHeight="1">
      <c r="A21" s="1371" t="s">
        <v>557</v>
      </c>
      <c r="B21" s="1372">
        <v>13386</v>
      </c>
      <c r="C21" s="1373">
        <v>11867</v>
      </c>
      <c r="D21" s="1373"/>
      <c r="E21" s="1373"/>
      <c r="F21" s="1372">
        <v>859</v>
      </c>
      <c r="G21" s="1373">
        <v>824</v>
      </c>
      <c r="H21" s="1373"/>
      <c r="I21" s="1373"/>
      <c r="J21" s="1372">
        <v>723</v>
      </c>
      <c r="K21" s="1373">
        <v>544</v>
      </c>
      <c r="L21" s="1373"/>
      <c r="M21" s="1373"/>
      <c r="N21" s="1372">
        <v>7599</v>
      </c>
      <c r="O21" s="1373">
        <v>13470</v>
      </c>
      <c r="P21" s="1373"/>
      <c r="Q21" s="1374"/>
    </row>
    <row r="22" spans="1:17" ht="12.95" customHeight="1">
      <c r="A22" s="1376" t="s">
        <v>315</v>
      </c>
      <c r="B22" s="1377">
        <v>334789</v>
      </c>
      <c r="C22" s="1378">
        <v>292069</v>
      </c>
      <c r="D22" s="1378"/>
      <c r="E22" s="1378"/>
      <c r="F22" s="1377">
        <v>46350</v>
      </c>
      <c r="G22" s="1378">
        <v>25959</v>
      </c>
      <c r="H22" s="1378"/>
      <c r="I22" s="1378"/>
      <c r="J22" s="1377">
        <v>96417</v>
      </c>
      <c r="K22" s="1378">
        <v>44931</v>
      </c>
      <c r="L22" s="1378"/>
      <c r="M22" s="1378"/>
      <c r="N22" s="1377">
        <v>705071</v>
      </c>
      <c r="O22" s="1378">
        <v>667826</v>
      </c>
      <c r="P22" s="1378"/>
      <c r="Q22" s="1379"/>
    </row>
    <row r="23" spans="1:17" ht="12.95" customHeight="1">
      <c r="A23" s="1371" t="s">
        <v>1300</v>
      </c>
      <c r="B23" s="1372">
        <v>28289</v>
      </c>
      <c r="C23" s="1373">
        <v>11293</v>
      </c>
      <c r="D23" s="1373"/>
      <c r="E23" s="1373"/>
      <c r="F23" s="1372">
        <v>41959</v>
      </c>
      <c r="G23" s="1373">
        <v>20884</v>
      </c>
      <c r="H23" s="1373"/>
      <c r="I23" s="1373"/>
      <c r="J23" s="1372">
        <v>15542</v>
      </c>
      <c r="K23" s="1373">
        <v>8552</v>
      </c>
      <c r="L23" s="1373"/>
      <c r="M23" s="1375"/>
      <c r="N23" s="1380" t="s">
        <v>277</v>
      </c>
      <c r="O23" s="1381" t="s">
        <v>277</v>
      </c>
      <c r="P23" s="1373"/>
      <c r="Q23" s="1374"/>
    </row>
    <row r="24" spans="1:17" ht="12.95" customHeight="1">
      <c r="A24" s="1382" t="s">
        <v>1301</v>
      </c>
      <c r="B24" s="1380" t="s">
        <v>277</v>
      </c>
      <c r="C24" s="1383" t="s">
        <v>277</v>
      </c>
      <c r="D24" s="1084"/>
      <c r="E24" s="1384"/>
      <c r="F24" s="1380" t="s">
        <v>277</v>
      </c>
      <c r="G24" s="1383" t="s">
        <v>277</v>
      </c>
      <c r="H24" s="1385"/>
      <c r="I24" s="1384"/>
      <c r="J24" s="1380" t="s">
        <v>277</v>
      </c>
      <c r="K24" s="1383" t="s">
        <v>277</v>
      </c>
      <c r="L24" s="1385"/>
      <c r="M24" s="1385"/>
      <c r="N24" s="1372">
        <v>5683</v>
      </c>
      <c r="O24" s="1383" t="s">
        <v>277</v>
      </c>
      <c r="P24" s="1385"/>
      <c r="Q24" s="1386"/>
    </row>
    <row r="25" spans="1:17" ht="12.95" customHeight="1">
      <c r="A25" s="1387"/>
      <c r="B25" s="1388" t="s">
        <v>1302</v>
      </c>
      <c r="C25" s="1050"/>
      <c r="D25" s="1389"/>
      <c r="E25" s="1390"/>
      <c r="F25" s="1388"/>
      <c r="G25" s="1391"/>
      <c r="H25" s="1390"/>
      <c r="I25" s="1390"/>
      <c r="J25" s="1392"/>
      <c r="K25" s="1391"/>
      <c r="L25" s="1390"/>
      <c r="M25" s="1393"/>
      <c r="N25" s="1392"/>
      <c r="O25" s="1391"/>
      <c r="P25" s="1390"/>
      <c r="Q25" s="1394"/>
    </row>
    <row r="26" spans="1:17" ht="12.95" customHeight="1">
      <c r="A26" s="1376" t="s">
        <v>315</v>
      </c>
      <c r="B26" s="1377">
        <v>286445</v>
      </c>
      <c r="C26" s="1378">
        <v>289616</v>
      </c>
      <c r="D26" s="1395"/>
      <c r="E26" s="1385"/>
      <c r="F26" s="1377">
        <v>55877</v>
      </c>
      <c r="G26" s="1378">
        <v>37501</v>
      </c>
      <c r="H26" s="1385"/>
      <c r="I26" s="1385"/>
      <c r="J26" s="1377">
        <v>75859</v>
      </c>
      <c r="K26" s="1385">
        <v>84116</v>
      </c>
      <c r="L26" s="1385"/>
      <c r="M26" s="1385"/>
      <c r="N26" s="1396">
        <v>394539</v>
      </c>
      <c r="O26" s="1385">
        <v>580303</v>
      </c>
      <c r="P26" s="1385"/>
      <c r="Q26" s="1386"/>
    </row>
    <row r="27" spans="1:17" ht="12.95" customHeight="1">
      <c r="A27" s="1371" t="s">
        <v>1300</v>
      </c>
      <c r="B27" s="1372">
        <v>27382</v>
      </c>
      <c r="C27" s="1373">
        <v>14084</v>
      </c>
      <c r="D27" s="1373"/>
      <c r="E27" s="1375"/>
      <c r="F27" s="1372">
        <v>51256</v>
      </c>
      <c r="G27" s="1373">
        <v>31788</v>
      </c>
      <c r="H27" s="1373"/>
      <c r="I27" s="1375"/>
      <c r="J27" s="1372">
        <v>14272</v>
      </c>
      <c r="K27" s="1373">
        <v>8610</v>
      </c>
      <c r="L27" s="1373"/>
      <c r="M27" s="1375"/>
      <c r="N27" s="1380" t="s">
        <v>277</v>
      </c>
      <c r="O27" s="1380" t="s">
        <v>277</v>
      </c>
      <c r="P27" s="1373"/>
      <c r="Q27" s="1374"/>
    </row>
    <row r="28" spans="1:17" ht="12.95" customHeight="1">
      <c r="A28" s="1382" t="s">
        <v>1301</v>
      </c>
      <c r="B28" s="1397" t="s">
        <v>277</v>
      </c>
      <c r="C28" s="1398" t="s">
        <v>277</v>
      </c>
      <c r="D28" s="1068"/>
      <c r="E28" s="1384"/>
      <c r="F28" s="1397" t="s">
        <v>277</v>
      </c>
      <c r="G28" s="1398" t="s">
        <v>277</v>
      </c>
      <c r="H28" s="1399"/>
      <c r="I28" s="1384"/>
      <c r="J28" s="1398" t="s">
        <v>277</v>
      </c>
      <c r="K28" s="1398" t="s">
        <v>277</v>
      </c>
      <c r="L28" s="1399"/>
      <c r="M28" s="1399"/>
      <c r="N28" s="1400">
        <v>5809</v>
      </c>
      <c r="O28" s="1401">
        <v>748</v>
      </c>
      <c r="P28" s="1399"/>
      <c r="Q28" s="1402"/>
    </row>
    <row r="29" spans="1:17" ht="12.75" customHeight="1">
      <c r="A29" s="1084" t="s">
        <v>1303</v>
      </c>
      <c r="B29" s="1084"/>
      <c r="C29" s="1084"/>
      <c r="D29" s="1084"/>
      <c r="E29" s="1084"/>
    </row>
    <row r="30" spans="1:17" ht="12.75" customHeight="1">
      <c r="A30" s="1084" t="s">
        <v>162</v>
      </c>
      <c r="B30" s="1084"/>
      <c r="C30" s="1084"/>
      <c r="D30" s="1084"/>
      <c r="E30" s="1403"/>
    </row>
    <row r="31" spans="1:17">
      <c r="A31" s="2034" t="s">
        <v>1264</v>
      </c>
    </row>
  </sheetData>
  <hyperlinks>
    <hyperlink ref="A31" location="'Inhaltsverzeichnis '!A1" display="Zurück zum Inhaltsverzeichnis" xr:uid="{1BD9DA45-1B46-4D6C-8987-D04A9BF3F877}"/>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6FB7-F0F8-4948-AF9B-4CDF3FF6F1FF}">
  <sheetPr>
    <tabColor rgb="FF00854A"/>
  </sheetPr>
  <dimension ref="A1:AA30"/>
  <sheetViews>
    <sheetView showGridLines="0" zoomScale="140" zoomScaleNormal="140" workbookViewId="0">
      <selection activeCell="T39" sqref="T39"/>
    </sheetView>
  </sheetViews>
  <sheetFormatPr baseColWidth="10" defaultRowHeight="12.75"/>
  <cols>
    <col min="1" max="1" width="13.5" style="464" customWidth="1"/>
    <col min="2" max="2" width="1.875" style="464" customWidth="1"/>
    <col min="3" max="3" width="1.125" style="464" customWidth="1"/>
    <col min="4" max="4" width="2.75" style="464" customWidth="1"/>
    <col min="5" max="5" width="1.125" style="464" customWidth="1"/>
    <col min="6" max="6" width="2.75" style="464" customWidth="1"/>
    <col min="7" max="7" width="0.5" style="464" customWidth="1"/>
    <col min="8" max="8" width="1.875" style="464" customWidth="1"/>
    <col min="9" max="9" width="1.125" style="464" customWidth="1"/>
    <col min="10" max="10" width="2.75" style="464" customWidth="1"/>
    <col min="11" max="11" width="1.25" style="464" customWidth="1"/>
    <col min="12" max="12" width="2.75" style="464" customWidth="1"/>
    <col min="13" max="13" width="1.875" style="464" customWidth="1"/>
    <col min="14" max="14" width="1.125" style="464" customWidth="1"/>
    <col min="15" max="15" width="2.625" style="464" customWidth="1"/>
    <col min="16" max="16" width="1.125" style="464" customWidth="1"/>
    <col min="17" max="17" width="2.625" style="464" customWidth="1"/>
    <col min="18" max="18" width="1.875" style="464" customWidth="1"/>
    <col min="19" max="19" width="1.125" style="464" customWidth="1"/>
    <col min="20" max="20" width="2.625" style="464" customWidth="1"/>
    <col min="21" max="21" width="1.125" style="464" customWidth="1"/>
    <col min="22" max="22" width="2.625" style="464" customWidth="1"/>
    <col min="23" max="23" width="0.625" style="464" customWidth="1"/>
    <col min="24" max="16384" width="11" style="464"/>
  </cols>
  <sheetData>
    <row r="1" spans="1:27" ht="24.95" customHeight="1">
      <c r="A1" s="1503" t="s">
        <v>1376</v>
      </c>
      <c r="B1" s="447"/>
      <c r="C1" s="447"/>
      <c r="D1" s="447"/>
      <c r="E1" s="447"/>
      <c r="F1" s="447"/>
      <c r="G1" s="447"/>
      <c r="H1" s="447"/>
      <c r="I1" s="447"/>
      <c r="J1" s="447"/>
      <c r="K1" s="447"/>
      <c r="L1" s="447"/>
      <c r="M1" s="447"/>
      <c r="N1" s="447"/>
      <c r="O1" s="447"/>
      <c r="P1" s="447"/>
      <c r="Q1" s="447"/>
      <c r="R1" s="447"/>
      <c r="S1" s="447"/>
      <c r="T1" s="447"/>
      <c r="U1" s="447"/>
      <c r="V1" s="447"/>
      <c r="W1" s="447"/>
    </row>
    <row r="2" spans="1:27" ht="20.25" customHeight="1">
      <c r="A2" s="979" t="s">
        <v>1377</v>
      </c>
      <c r="B2" s="830"/>
      <c r="C2" s="830"/>
      <c r="D2" s="830"/>
      <c r="E2" s="830"/>
      <c r="F2" s="830"/>
      <c r="G2" s="830"/>
      <c r="H2" s="830"/>
      <c r="I2" s="830"/>
      <c r="J2" s="830"/>
      <c r="K2" s="830"/>
      <c r="L2" s="830"/>
      <c r="M2" s="830"/>
      <c r="N2" s="830"/>
      <c r="O2" s="830"/>
      <c r="P2" s="830"/>
      <c r="Q2" s="830"/>
      <c r="R2" s="830"/>
      <c r="S2" s="830"/>
      <c r="T2" s="830"/>
      <c r="U2" s="830"/>
      <c r="V2" s="830"/>
      <c r="W2" s="830"/>
    </row>
    <row r="3" spans="1:27" ht="20.25" customHeight="1">
      <c r="A3" s="1504" t="s">
        <v>1378</v>
      </c>
      <c r="B3" s="1504"/>
      <c r="C3" s="1504"/>
      <c r="D3" s="1504"/>
      <c r="E3" s="1504"/>
      <c r="F3" s="1504"/>
      <c r="G3" s="1504"/>
      <c r="H3" s="1504"/>
      <c r="I3" s="1504"/>
      <c r="J3" s="1504"/>
      <c r="K3" s="1504"/>
      <c r="L3" s="1504"/>
      <c r="M3" s="1504"/>
      <c r="N3" s="1504"/>
      <c r="O3" s="1504"/>
      <c r="P3" s="1504"/>
      <c r="Q3" s="1504"/>
      <c r="R3" s="1504"/>
      <c r="S3" s="1504"/>
      <c r="T3" s="1504"/>
      <c r="U3" s="1504"/>
      <c r="V3" s="1504"/>
      <c r="W3" s="1504"/>
    </row>
    <row r="4" spans="1:27" ht="12.75" customHeight="1">
      <c r="A4" s="449" t="s">
        <v>1379</v>
      </c>
      <c r="B4" s="449"/>
      <c r="C4" s="449"/>
      <c r="D4" s="449"/>
      <c r="E4" s="449"/>
      <c r="F4" s="449"/>
      <c r="G4" s="449"/>
      <c r="H4" s="449"/>
      <c r="I4" s="449"/>
      <c r="J4" s="449"/>
      <c r="K4" s="449"/>
      <c r="L4" s="449"/>
      <c r="M4" s="449"/>
      <c r="N4" s="449"/>
      <c r="O4" s="449"/>
      <c r="P4" s="449"/>
      <c r="Q4" s="449"/>
      <c r="R4" s="449"/>
      <c r="S4" s="449"/>
      <c r="T4" s="449"/>
      <c r="U4" s="449"/>
      <c r="V4" s="449"/>
      <c r="W4" s="449"/>
    </row>
    <row r="5" spans="1:27" ht="12.75" customHeight="1">
      <c r="A5" s="449" t="s">
        <v>1630</v>
      </c>
      <c r="B5" s="449"/>
      <c r="C5" s="449"/>
      <c r="D5" s="449"/>
      <c r="E5" s="449"/>
      <c r="F5" s="449"/>
      <c r="G5" s="449"/>
      <c r="H5" s="449"/>
      <c r="I5" s="449"/>
      <c r="J5" s="449"/>
      <c r="K5" s="449"/>
      <c r="L5" s="449"/>
      <c r="M5" s="449"/>
      <c r="N5" s="449"/>
      <c r="O5" s="449"/>
      <c r="P5" s="449"/>
      <c r="Q5" s="449"/>
      <c r="R5" s="449"/>
      <c r="S5" s="449"/>
      <c r="T5" s="449"/>
      <c r="U5" s="449"/>
      <c r="V5" s="449"/>
      <c r="W5" s="449"/>
    </row>
    <row r="6" spans="1:27" ht="9.75" customHeight="1">
      <c r="A6" s="1505"/>
      <c r="B6" s="1506" t="s">
        <v>1380</v>
      </c>
      <c r="C6" s="1507"/>
      <c r="D6" s="1507"/>
      <c r="E6" s="1507"/>
      <c r="F6" s="1507"/>
      <c r="G6" s="1507"/>
      <c r="H6" s="1507"/>
      <c r="I6" s="1507"/>
      <c r="J6" s="1507"/>
      <c r="K6" s="1507"/>
      <c r="L6" s="1507"/>
      <c r="M6" s="1507"/>
      <c r="N6" s="1507"/>
      <c r="O6" s="1507"/>
      <c r="P6" s="1507"/>
      <c r="Q6" s="1507"/>
      <c r="R6" s="1507"/>
      <c r="S6" s="1507"/>
      <c r="T6" s="1507"/>
      <c r="U6" s="1507"/>
      <c r="V6" s="1507"/>
      <c r="W6" s="1508"/>
    </row>
    <row r="7" spans="1:27" ht="9.75" customHeight="1">
      <c r="A7" s="1509"/>
      <c r="B7" s="1510">
        <v>2020</v>
      </c>
      <c r="C7" s="1511"/>
      <c r="D7" s="1511"/>
      <c r="E7" s="1511"/>
      <c r="F7" s="1511"/>
      <c r="G7" s="1512"/>
      <c r="H7" s="1510">
        <v>2021</v>
      </c>
      <c r="I7" s="1511"/>
      <c r="J7" s="1511"/>
      <c r="K7" s="1511"/>
      <c r="L7" s="1512"/>
      <c r="M7" s="1510">
        <v>2022</v>
      </c>
      <c r="N7" s="1511"/>
      <c r="O7" s="1511"/>
      <c r="P7" s="1511"/>
      <c r="Q7" s="1512"/>
      <c r="R7" s="1510">
        <v>2023</v>
      </c>
      <c r="S7" s="1511"/>
      <c r="T7" s="1511"/>
      <c r="U7" s="1511"/>
      <c r="V7" s="1511"/>
      <c r="W7" s="1513"/>
    </row>
    <row r="8" spans="1:27" s="1521" customFormat="1" ht="8.1" customHeight="1">
      <c r="A8" s="1514" t="s">
        <v>1381</v>
      </c>
      <c r="B8" s="1515">
        <v>1</v>
      </c>
      <c r="C8" s="1516" t="s">
        <v>1382</v>
      </c>
      <c r="D8" s="1517">
        <v>8.6419999999999997E-2</v>
      </c>
      <c r="E8" s="1516"/>
      <c r="F8" s="1517">
        <v>0.40033000000000002</v>
      </c>
      <c r="G8" s="1518"/>
      <c r="H8" s="1515">
        <v>1</v>
      </c>
      <c r="I8" s="1516" t="s">
        <v>1382</v>
      </c>
      <c r="J8" s="1517">
        <v>8.3199999999999996E-2</v>
      </c>
      <c r="K8" s="1516"/>
      <c r="L8" s="1518">
        <v>0.32085999999999998</v>
      </c>
      <c r="M8" s="1515">
        <v>1</v>
      </c>
      <c r="N8" s="1516" t="s">
        <v>1382</v>
      </c>
      <c r="O8" s="1517">
        <v>0.10831</v>
      </c>
      <c r="P8" s="1516"/>
      <c r="Q8" s="1518">
        <v>0.44817000000000001</v>
      </c>
      <c r="R8" s="1515">
        <v>1</v>
      </c>
      <c r="S8" s="1516" t="s">
        <v>1382</v>
      </c>
      <c r="T8" s="1517">
        <v>8.856E-2</v>
      </c>
      <c r="U8" s="1516"/>
      <c r="V8" s="1517">
        <v>0.46210000000000001</v>
      </c>
      <c r="W8" s="1519"/>
      <c r="X8" s="1520"/>
      <c r="Y8" s="1520"/>
      <c r="Z8" s="1520"/>
      <c r="AA8" s="1520"/>
    </row>
    <row r="9" spans="1:27" ht="8.1" customHeight="1">
      <c r="A9" s="1522" t="s">
        <v>315</v>
      </c>
      <c r="B9" s="1523">
        <v>1</v>
      </c>
      <c r="C9" s="1524" t="s">
        <v>1382</v>
      </c>
      <c r="D9" s="1525">
        <v>0.15187</v>
      </c>
      <c r="E9" s="1524"/>
      <c r="F9" s="1525">
        <v>0.35275000000000001</v>
      </c>
      <c r="G9" s="1526"/>
      <c r="H9" s="1523">
        <v>1</v>
      </c>
      <c r="I9" s="1524" t="s">
        <v>1382</v>
      </c>
      <c r="J9" s="1525">
        <v>0.10451000000000001</v>
      </c>
      <c r="K9" s="1524"/>
      <c r="L9" s="1526">
        <v>0.27878999999999998</v>
      </c>
      <c r="M9" s="1523">
        <v>1</v>
      </c>
      <c r="N9" s="1524" t="s">
        <v>1382</v>
      </c>
      <c r="O9" s="1525">
        <v>0.11498</v>
      </c>
      <c r="P9" s="1524"/>
      <c r="Q9" s="1526">
        <v>0.23741999999999999</v>
      </c>
      <c r="R9" s="1523">
        <v>1</v>
      </c>
      <c r="S9" s="1524" t="s">
        <v>1382</v>
      </c>
      <c r="T9" s="1525">
        <v>0.13755999999999999</v>
      </c>
      <c r="U9" s="1524"/>
      <c r="V9" s="1525">
        <v>0.30815999999999999</v>
      </c>
      <c r="W9" s="1527"/>
    </row>
    <row r="10" spans="1:27" ht="8.1" customHeight="1">
      <c r="A10" s="1528" t="s">
        <v>1033</v>
      </c>
      <c r="B10" s="1529">
        <v>1</v>
      </c>
      <c r="C10" s="1028" t="s">
        <v>1382</v>
      </c>
      <c r="D10" s="1530">
        <v>0.15987000000000001</v>
      </c>
      <c r="E10" s="1028"/>
      <c r="F10" s="1530">
        <v>0.37637999999999999</v>
      </c>
      <c r="G10" s="1531"/>
      <c r="H10" s="1529">
        <v>1</v>
      </c>
      <c r="I10" s="1028" t="s">
        <v>1382</v>
      </c>
      <c r="J10" s="1530">
        <v>0.17080999999999999</v>
      </c>
      <c r="K10" s="1028"/>
      <c r="L10" s="1531">
        <v>0.45134000000000002</v>
      </c>
      <c r="M10" s="1529">
        <v>1</v>
      </c>
      <c r="N10" s="1028" t="s">
        <v>1382</v>
      </c>
      <c r="O10" s="1530">
        <v>0.12878999999999999</v>
      </c>
      <c r="P10" s="1028"/>
      <c r="Q10" s="1531">
        <v>0.32602999999999999</v>
      </c>
      <c r="R10" s="1529">
        <v>1</v>
      </c>
      <c r="S10" s="1028" t="s">
        <v>1382</v>
      </c>
      <c r="T10" s="1530">
        <v>0.12096999999999999</v>
      </c>
      <c r="U10" s="1028"/>
      <c r="V10" s="1530">
        <v>0.24994</v>
      </c>
      <c r="W10" s="1527"/>
    </row>
    <row r="11" spans="1:27" ht="8.1" customHeight="1">
      <c r="A11" s="1528" t="s">
        <v>1383</v>
      </c>
      <c r="B11" s="1529">
        <v>1</v>
      </c>
      <c r="C11" s="1028" t="s">
        <v>1382</v>
      </c>
      <c r="D11" s="1530">
        <v>0.17773</v>
      </c>
      <c r="E11" s="1028"/>
      <c r="F11" s="1530">
        <v>0.27939999999999998</v>
      </c>
      <c r="G11" s="1531"/>
      <c r="H11" s="1529">
        <v>1</v>
      </c>
      <c r="I11" s="1028" t="s">
        <v>1382</v>
      </c>
      <c r="J11" s="1530">
        <v>0.18858</v>
      </c>
      <c r="K11" s="1028"/>
      <c r="L11" s="1531">
        <v>0.30537999999999998</v>
      </c>
      <c r="M11" s="1529">
        <v>1</v>
      </c>
      <c r="N11" s="1028" t="s">
        <v>1382</v>
      </c>
      <c r="O11" s="1530">
        <v>0.20086999999999999</v>
      </c>
      <c r="P11" s="1028"/>
      <c r="Q11" s="1531">
        <v>0.308</v>
      </c>
      <c r="R11" s="1529">
        <v>1</v>
      </c>
      <c r="S11" s="1028" t="s">
        <v>1382</v>
      </c>
      <c r="T11" s="1530">
        <v>0.17407</v>
      </c>
      <c r="U11" s="1028"/>
      <c r="V11" s="1530">
        <v>0.22072</v>
      </c>
      <c r="W11" s="1527"/>
    </row>
    <row r="12" spans="1:27" ht="8.1" customHeight="1">
      <c r="A12" s="1528" t="s">
        <v>1384</v>
      </c>
      <c r="B12" s="1529">
        <v>1</v>
      </c>
      <c r="C12" s="1028" t="s">
        <v>1382</v>
      </c>
      <c r="D12" s="1530">
        <v>0.21743999999999999</v>
      </c>
      <c r="E12" s="1028"/>
      <c r="F12" s="1530">
        <v>0.24149999999999999</v>
      </c>
      <c r="G12" s="1531"/>
      <c r="H12" s="1529">
        <v>1</v>
      </c>
      <c r="I12" s="1028" t="s">
        <v>1382</v>
      </c>
      <c r="J12" s="1530">
        <v>0.21149000000000001</v>
      </c>
      <c r="K12" s="1028"/>
      <c r="L12" s="1531">
        <v>0.26083000000000001</v>
      </c>
      <c r="M12" s="1529">
        <v>1</v>
      </c>
      <c r="N12" s="1028" t="s">
        <v>1382</v>
      </c>
      <c r="O12" s="1530">
        <v>0.1389</v>
      </c>
      <c r="P12" s="1028"/>
      <c r="Q12" s="1531">
        <v>0.14122999999999999</v>
      </c>
      <c r="R12" s="1529">
        <v>1</v>
      </c>
      <c r="S12" s="1028" t="s">
        <v>1382</v>
      </c>
      <c r="T12" s="1530">
        <v>0.1389</v>
      </c>
      <c r="U12" s="1028"/>
      <c r="V12" s="1530">
        <v>0.14122999999999999</v>
      </c>
      <c r="W12" s="1527"/>
    </row>
    <row r="13" spans="1:27" ht="8.1" customHeight="1">
      <c r="A13" s="1528" t="s">
        <v>1385</v>
      </c>
      <c r="B13" s="1529">
        <v>1</v>
      </c>
      <c r="C13" s="1028" t="s">
        <v>1382</v>
      </c>
      <c r="D13" s="1530">
        <v>0.31968999999999997</v>
      </c>
      <c r="E13" s="1028"/>
      <c r="F13" s="1530">
        <v>0.25568999999999997</v>
      </c>
      <c r="G13" s="1531"/>
      <c r="H13" s="1529">
        <v>1</v>
      </c>
      <c r="I13" s="1028" t="s">
        <v>1382</v>
      </c>
      <c r="J13" s="1530">
        <v>0.33043</v>
      </c>
      <c r="K13" s="1028"/>
      <c r="L13" s="1531">
        <v>0.30346000000000001</v>
      </c>
      <c r="M13" s="1529">
        <v>1</v>
      </c>
      <c r="N13" s="1028" t="s">
        <v>1382</v>
      </c>
      <c r="O13" s="1530">
        <v>0.34177999999999997</v>
      </c>
      <c r="P13" s="1028"/>
      <c r="Q13" s="1531">
        <v>0.24543999999999999</v>
      </c>
      <c r="R13" s="1529">
        <v>1</v>
      </c>
      <c r="S13" s="1028" t="s">
        <v>1382</v>
      </c>
      <c r="T13" s="1530">
        <v>0.28138999999999997</v>
      </c>
      <c r="U13" s="1028"/>
      <c r="V13" s="1530">
        <v>0.23555999999999999</v>
      </c>
      <c r="W13" s="1527"/>
    </row>
    <row r="14" spans="1:27" ht="7.5" customHeight="1">
      <c r="A14" s="1532" t="s">
        <v>1386</v>
      </c>
      <c r="B14" s="1529">
        <v>1</v>
      </c>
      <c r="C14" s="1028" t="s">
        <v>1382</v>
      </c>
      <c r="D14" s="1530">
        <v>0.17993999999999999</v>
      </c>
      <c r="E14" s="1028"/>
      <c r="F14" s="1530">
        <v>0.26162999999999997</v>
      </c>
      <c r="G14" s="1531"/>
      <c r="H14" s="1529">
        <v>1</v>
      </c>
      <c r="I14" s="1028" t="s">
        <v>1382</v>
      </c>
      <c r="J14" s="1530">
        <v>0.16864000000000001</v>
      </c>
      <c r="K14" s="1028"/>
      <c r="L14" s="1531">
        <v>0.26233000000000001</v>
      </c>
      <c r="M14" s="1529">
        <v>1</v>
      </c>
      <c r="N14" s="1028" t="s">
        <v>1382</v>
      </c>
      <c r="O14" s="1530">
        <v>0.12761</v>
      </c>
      <c r="P14" s="1028"/>
      <c r="Q14" s="1531">
        <v>0.22853999999999999</v>
      </c>
      <c r="R14" s="1529">
        <v>1</v>
      </c>
      <c r="S14" s="1028" t="s">
        <v>1382</v>
      </c>
      <c r="T14" s="1530">
        <v>0.11711000000000001</v>
      </c>
      <c r="U14" s="1028"/>
      <c r="V14" s="1530">
        <v>0.21124999999999999</v>
      </c>
      <c r="W14" s="1527"/>
    </row>
    <row r="15" spans="1:27" ht="8.1" customHeight="1">
      <c r="A15" s="1528" t="s">
        <v>1387</v>
      </c>
      <c r="B15" s="1529">
        <v>1</v>
      </c>
      <c r="C15" s="1028" t="s">
        <v>1382</v>
      </c>
      <c r="D15" s="1530">
        <v>0.11662</v>
      </c>
      <c r="E15" s="1028"/>
      <c r="F15" s="1530">
        <v>0.31096000000000001</v>
      </c>
      <c r="G15" s="1531"/>
      <c r="H15" s="1529">
        <v>1</v>
      </c>
      <c r="I15" s="1028" t="s">
        <v>1382</v>
      </c>
      <c r="J15" s="1530">
        <v>0.11541</v>
      </c>
      <c r="K15" s="1028"/>
      <c r="L15" s="1531">
        <v>0.30795</v>
      </c>
      <c r="M15" s="1529">
        <v>1</v>
      </c>
      <c r="N15" s="1028" t="s">
        <v>1382</v>
      </c>
      <c r="O15" s="1530">
        <v>9.9769999999999998E-2</v>
      </c>
      <c r="P15" s="1028"/>
      <c r="Q15" s="1531">
        <v>0.27277000000000001</v>
      </c>
      <c r="R15" s="1529">
        <v>1</v>
      </c>
      <c r="S15" s="1028" t="s">
        <v>1382</v>
      </c>
      <c r="T15" s="1530">
        <v>0.10964</v>
      </c>
      <c r="U15" s="1028"/>
      <c r="V15" s="1530">
        <v>0.29210999999999998</v>
      </c>
      <c r="W15" s="1527"/>
    </row>
    <row r="16" spans="1:27" ht="8.1" customHeight="1">
      <c r="A16" s="1528" t="s">
        <v>1388</v>
      </c>
      <c r="B16" s="1529">
        <v>1</v>
      </c>
      <c r="C16" s="1028" t="s">
        <v>1382</v>
      </c>
      <c r="D16" s="1530">
        <v>0.14621000000000001</v>
      </c>
      <c r="E16" s="1028"/>
      <c r="F16" s="1530">
        <v>0.23369999999999999</v>
      </c>
      <c r="G16" s="1531"/>
      <c r="H16" s="1529">
        <v>1</v>
      </c>
      <c r="I16" s="1028" t="s">
        <v>1382</v>
      </c>
      <c r="J16" s="1530">
        <v>0.14716000000000001</v>
      </c>
      <c r="K16" s="1028"/>
      <c r="L16" s="1531">
        <v>0.23494999999999999</v>
      </c>
      <c r="M16" s="1529">
        <v>1</v>
      </c>
      <c r="N16" s="1028" t="s">
        <v>1382</v>
      </c>
      <c r="O16" s="1530">
        <v>0.13897000000000001</v>
      </c>
      <c r="P16" s="1028"/>
      <c r="Q16" s="1531">
        <v>0.2213</v>
      </c>
      <c r="R16" s="1529">
        <v>1</v>
      </c>
      <c r="S16" s="1028" t="s">
        <v>1382</v>
      </c>
      <c r="T16" s="1530">
        <v>0.12858</v>
      </c>
      <c r="U16" s="1028"/>
      <c r="V16" s="1530">
        <v>0.22406000000000001</v>
      </c>
      <c r="W16" s="1527"/>
    </row>
    <row r="17" spans="1:25" ht="8.1" customHeight="1">
      <c r="A17" s="1528" t="s">
        <v>1389</v>
      </c>
      <c r="B17" s="1529">
        <v>1</v>
      </c>
      <c r="C17" s="1028" t="s">
        <v>1382</v>
      </c>
      <c r="D17" s="1530">
        <v>0.39157999999999998</v>
      </c>
      <c r="E17" s="1028"/>
      <c r="F17" s="1530">
        <v>0.22847000000000001</v>
      </c>
      <c r="G17" s="1531"/>
      <c r="H17" s="1529">
        <v>1</v>
      </c>
      <c r="I17" s="1028" t="s">
        <v>1382</v>
      </c>
      <c r="J17" s="1530">
        <v>0.17533000000000001</v>
      </c>
      <c r="K17" s="1028"/>
      <c r="L17" s="1531">
        <v>0.24285000000000001</v>
      </c>
      <c r="M17" s="1529">
        <v>1</v>
      </c>
      <c r="N17" s="1028" t="s">
        <v>1382</v>
      </c>
      <c r="O17" s="1530">
        <v>0.17113999999999999</v>
      </c>
      <c r="P17" s="1028"/>
      <c r="Q17" s="1531">
        <v>0.24353</v>
      </c>
      <c r="R17" s="1529">
        <v>1</v>
      </c>
      <c r="S17" s="1028" t="s">
        <v>1382</v>
      </c>
      <c r="T17" s="1530">
        <v>0.17565</v>
      </c>
      <c r="U17" s="1028"/>
      <c r="V17" s="1530">
        <v>0.24399000000000001</v>
      </c>
      <c r="W17" s="1527"/>
    </row>
    <row r="18" spans="1:25" ht="8.1" customHeight="1">
      <c r="A18" s="1528" t="s">
        <v>1390</v>
      </c>
      <c r="B18" s="1529">
        <v>1</v>
      </c>
      <c r="C18" s="1028" t="s">
        <v>1382</v>
      </c>
      <c r="D18" s="1530">
        <v>6.5000000000000002E-2</v>
      </c>
      <c r="E18" s="1028"/>
      <c r="F18" s="1530">
        <v>4.4249999999999998E-2</v>
      </c>
      <c r="G18" s="1526"/>
      <c r="H18" s="1529">
        <v>1</v>
      </c>
      <c r="I18" s="1028" t="s">
        <v>1382</v>
      </c>
      <c r="J18" s="1530">
        <v>6.4229999999999995E-2</v>
      </c>
      <c r="K18" s="1028"/>
      <c r="L18" s="1531">
        <v>6.0839999999999998E-2</v>
      </c>
      <c r="M18" s="1529">
        <v>1</v>
      </c>
      <c r="N18" s="1028" t="s">
        <v>1382</v>
      </c>
      <c r="O18" s="1530">
        <v>0.11366</v>
      </c>
      <c r="P18" s="1028"/>
      <c r="Q18" s="1531">
        <v>8.0060000000000006E-2</v>
      </c>
      <c r="R18" s="1529">
        <v>1</v>
      </c>
      <c r="S18" s="1028" t="s">
        <v>1382</v>
      </c>
      <c r="T18" s="1530">
        <v>6.1100000000000002E-2</v>
      </c>
      <c r="U18" s="1028"/>
      <c r="V18" s="1530">
        <v>6.2420000000000003E-2</v>
      </c>
      <c r="W18" s="1527"/>
    </row>
    <row r="19" spans="1:25" ht="8.1" customHeight="1">
      <c r="A19" s="1528" t="s">
        <v>1391</v>
      </c>
      <c r="B19" s="1529">
        <v>1</v>
      </c>
      <c r="C19" s="1028" t="s">
        <v>1382</v>
      </c>
      <c r="D19" s="1530">
        <v>6.3710000000000003E-2</v>
      </c>
      <c r="E19" s="1028"/>
      <c r="F19" s="1530">
        <v>0.24859999999999999</v>
      </c>
      <c r="G19" s="1531"/>
      <c r="H19" s="1529">
        <v>1</v>
      </c>
      <c r="I19" s="1028" t="s">
        <v>1382</v>
      </c>
      <c r="J19" s="1530">
        <v>6.1969999999999997E-2</v>
      </c>
      <c r="K19" s="1028"/>
      <c r="L19" s="1531">
        <v>0.26661000000000001</v>
      </c>
      <c r="M19" s="1529">
        <v>1</v>
      </c>
      <c r="N19" s="1028" t="s">
        <v>1382</v>
      </c>
      <c r="O19" s="1530">
        <v>6.1350000000000002E-2</v>
      </c>
      <c r="P19" s="1028"/>
      <c r="Q19" s="1531">
        <v>0.24807000000000001</v>
      </c>
      <c r="R19" s="1529">
        <v>1</v>
      </c>
      <c r="S19" s="1028" t="s">
        <v>1382</v>
      </c>
      <c r="T19" s="1530">
        <v>4.9970000000000001E-2</v>
      </c>
      <c r="U19" s="1028"/>
      <c r="V19" s="1530">
        <v>0.21887999999999999</v>
      </c>
      <c r="W19" s="1533"/>
    </row>
    <row r="20" spans="1:25" ht="8.1" customHeight="1">
      <c r="A20" s="1528" t="s">
        <v>1039</v>
      </c>
      <c r="B20" s="1529">
        <v>1</v>
      </c>
      <c r="C20" s="1028" t="s">
        <v>1382</v>
      </c>
      <c r="D20" s="1530">
        <v>0.19472</v>
      </c>
      <c r="E20" s="1028"/>
      <c r="F20" s="1530">
        <v>0.38873999999999997</v>
      </c>
      <c r="G20" s="1531"/>
      <c r="H20" s="1529">
        <v>1</v>
      </c>
      <c r="I20" s="1028" t="s">
        <v>1382</v>
      </c>
      <c r="J20" s="1530">
        <v>0.19392999999999999</v>
      </c>
      <c r="K20" s="1028"/>
      <c r="L20" s="1531">
        <v>0.38724999999999998</v>
      </c>
      <c r="M20" s="1529">
        <v>1</v>
      </c>
      <c r="N20" s="1028" t="s">
        <v>1382</v>
      </c>
      <c r="O20" s="1530">
        <v>0.18417</v>
      </c>
      <c r="P20" s="1028"/>
      <c r="Q20" s="1531">
        <v>0.35076000000000002</v>
      </c>
      <c r="R20" s="1529">
        <v>1</v>
      </c>
      <c r="S20" s="1028" t="s">
        <v>1382</v>
      </c>
      <c r="T20" s="1530">
        <v>0.18737000000000001</v>
      </c>
      <c r="U20" s="1028"/>
      <c r="V20" s="1530">
        <v>0.36469000000000001</v>
      </c>
      <c r="W20" s="1527"/>
    </row>
    <row r="21" spans="1:25" ht="8.1" customHeight="1">
      <c r="A21" s="1528" t="s">
        <v>1392</v>
      </c>
      <c r="B21" s="1529">
        <v>1</v>
      </c>
      <c r="C21" s="1028" t="s">
        <v>1382</v>
      </c>
      <c r="D21" s="1530">
        <v>0.27753</v>
      </c>
      <c r="E21" s="1028"/>
      <c r="F21" s="1530">
        <v>0.30281000000000002</v>
      </c>
      <c r="G21" s="1531"/>
      <c r="H21" s="1529">
        <v>1</v>
      </c>
      <c r="I21" s="1028" t="s">
        <v>1382</v>
      </c>
      <c r="J21" s="1530">
        <v>0.24890000000000001</v>
      </c>
      <c r="K21" s="1028"/>
      <c r="L21" s="1531">
        <v>0.34455999999999998</v>
      </c>
      <c r="M21" s="1529">
        <v>1</v>
      </c>
      <c r="N21" s="1028" t="s">
        <v>1382</v>
      </c>
      <c r="O21" s="1530">
        <v>0.15881000000000001</v>
      </c>
      <c r="P21" s="1028"/>
      <c r="Q21" s="1531">
        <v>0.15984999999999999</v>
      </c>
      <c r="R21" s="1529">
        <v>1</v>
      </c>
      <c r="S21" s="1028" t="s">
        <v>1382</v>
      </c>
      <c r="T21" s="1530">
        <v>0.20230999999999999</v>
      </c>
      <c r="U21" s="1028"/>
      <c r="V21" s="1530">
        <v>0.23880000000000001</v>
      </c>
      <c r="W21" s="1527"/>
    </row>
    <row r="22" spans="1:25" ht="7.5" customHeight="1">
      <c r="A22" s="1528" t="s">
        <v>1393</v>
      </c>
      <c r="B22" s="1529">
        <v>1</v>
      </c>
      <c r="C22" s="1028" t="s">
        <v>1382</v>
      </c>
      <c r="D22" s="1530">
        <v>0.37193999999999999</v>
      </c>
      <c r="E22" s="1028"/>
      <c r="F22" s="1530">
        <v>0.33982000000000001</v>
      </c>
      <c r="G22" s="1531"/>
      <c r="H22" s="1529">
        <v>1</v>
      </c>
      <c r="I22" s="1028" t="s">
        <v>1382</v>
      </c>
      <c r="J22" s="1530">
        <v>0.45229999999999998</v>
      </c>
      <c r="K22" s="1028"/>
      <c r="L22" s="1531">
        <v>0.43037999999999998</v>
      </c>
      <c r="M22" s="1529">
        <v>1</v>
      </c>
      <c r="N22" s="1028" t="s">
        <v>1382</v>
      </c>
      <c r="O22" s="1530">
        <v>0.39545000000000002</v>
      </c>
      <c r="P22" s="1028"/>
      <c r="Q22" s="1531">
        <v>0.36641000000000001</v>
      </c>
      <c r="R22" s="1529">
        <v>1</v>
      </c>
      <c r="S22" s="1028" t="s">
        <v>1382</v>
      </c>
      <c r="T22" s="1530">
        <v>0.41097</v>
      </c>
      <c r="U22" s="1028"/>
      <c r="V22" s="1530">
        <v>0.45166000000000001</v>
      </c>
      <c r="W22" s="1527"/>
    </row>
    <row r="23" spans="1:25" ht="8.1" customHeight="1">
      <c r="A23" s="1528" t="s">
        <v>1035</v>
      </c>
      <c r="B23" s="1529">
        <v>1</v>
      </c>
      <c r="C23" s="1028" t="s">
        <v>1382</v>
      </c>
      <c r="D23" s="1530">
        <v>0.17710999999999999</v>
      </c>
      <c r="E23" s="1028"/>
      <c r="F23" s="1530">
        <v>0.20286999999999999</v>
      </c>
      <c r="G23" s="1531"/>
      <c r="H23" s="1529">
        <v>1</v>
      </c>
      <c r="I23" s="1028" t="s">
        <v>1382</v>
      </c>
      <c r="J23" s="1530">
        <v>0.26645000000000002</v>
      </c>
      <c r="K23" s="1028"/>
      <c r="L23" s="1531">
        <v>0.20138</v>
      </c>
      <c r="M23" s="1529">
        <v>1</v>
      </c>
      <c r="N23" s="1028" t="s">
        <v>1382</v>
      </c>
      <c r="O23" s="1530">
        <v>0.22259999999999999</v>
      </c>
      <c r="P23" s="1028"/>
      <c r="Q23" s="1531">
        <v>0.18110999999999999</v>
      </c>
      <c r="R23" s="1529">
        <v>1</v>
      </c>
      <c r="S23" s="1028" t="s">
        <v>1382</v>
      </c>
      <c r="T23" s="1530">
        <v>0.14573</v>
      </c>
      <c r="U23" s="1028"/>
      <c r="V23" s="1530">
        <v>0.13814000000000001</v>
      </c>
      <c r="W23" s="1527"/>
    </row>
    <row r="24" spans="1:25" ht="8.1" customHeight="1">
      <c r="A24" s="1528" t="s">
        <v>1041</v>
      </c>
      <c r="B24" s="1529">
        <v>1</v>
      </c>
      <c r="C24" s="1028" t="s">
        <v>1382</v>
      </c>
      <c r="D24" s="1530">
        <v>0.30776999999999999</v>
      </c>
      <c r="E24" s="1028"/>
      <c r="F24" s="1530">
        <v>0.31581999999999999</v>
      </c>
      <c r="G24" s="1531"/>
      <c r="H24" s="1529">
        <v>1</v>
      </c>
      <c r="I24" s="1028" t="s">
        <v>1382</v>
      </c>
      <c r="J24" s="1530">
        <v>0.22175</v>
      </c>
      <c r="K24" s="1028"/>
      <c r="L24" s="1531">
        <v>0.38690000000000002</v>
      </c>
      <c r="M24" s="1529">
        <v>1</v>
      </c>
      <c r="N24" s="1028" t="s">
        <v>1382</v>
      </c>
      <c r="O24" s="1530">
        <v>0.17019000000000001</v>
      </c>
      <c r="P24" s="1028"/>
      <c r="Q24" s="1531">
        <v>0.31623000000000001</v>
      </c>
      <c r="R24" s="1529">
        <v>1</v>
      </c>
      <c r="S24" s="1028" t="s">
        <v>1382</v>
      </c>
      <c r="T24" s="848">
        <v>0.14751</v>
      </c>
      <c r="U24" s="1028"/>
      <c r="V24" s="848">
        <v>0.27066000000000001</v>
      </c>
      <c r="W24" s="1527"/>
    </row>
    <row r="25" spans="1:25" ht="8.1" customHeight="1">
      <c r="A25" s="1528" t="s">
        <v>1394</v>
      </c>
      <c r="B25" s="1529">
        <v>1</v>
      </c>
      <c r="C25" s="1028" t="s">
        <v>1382</v>
      </c>
      <c r="D25" s="1530">
        <v>0.45943000000000001</v>
      </c>
      <c r="E25" s="1028"/>
      <c r="F25" s="1530">
        <v>0.37713000000000002</v>
      </c>
      <c r="G25" s="1531"/>
      <c r="H25" s="1529">
        <v>1</v>
      </c>
      <c r="I25" s="1028" t="s">
        <v>1382</v>
      </c>
      <c r="J25" s="1530">
        <v>0.38068999999999997</v>
      </c>
      <c r="K25" s="1028"/>
      <c r="L25" s="1531">
        <v>0.39132</v>
      </c>
      <c r="M25" s="1529">
        <v>1</v>
      </c>
      <c r="N25" s="1028" t="s">
        <v>1382</v>
      </c>
      <c r="O25" s="1530">
        <v>0.32539000000000001</v>
      </c>
      <c r="P25" s="1028"/>
      <c r="Q25" s="1531">
        <v>0.41234999999999999</v>
      </c>
      <c r="R25" s="1529">
        <v>1</v>
      </c>
      <c r="S25" s="1028" t="s">
        <v>1382</v>
      </c>
      <c r="T25" s="1530">
        <v>0.31535999999999997</v>
      </c>
      <c r="U25" s="1028"/>
      <c r="V25" s="1530">
        <v>0.39706999999999998</v>
      </c>
      <c r="W25" s="1527"/>
    </row>
    <row r="26" spans="1:25" ht="8.1" customHeight="1">
      <c r="A26" s="1528" t="s">
        <v>1395</v>
      </c>
      <c r="B26" s="1529">
        <v>1</v>
      </c>
      <c r="C26" s="1028" t="s">
        <v>1382</v>
      </c>
      <c r="D26" s="1530">
        <v>0.37202000000000002</v>
      </c>
      <c r="E26" s="1028"/>
      <c r="F26" s="1530">
        <v>5.5809999999999998E-2</v>
      </c>
      <c r="G26" s="1531"/>
      <c r="H26" s="1529">
        <v>1</v>
      </c>
      <c r="I26" s="1028" t="s">
        <v>1382</v>
      </c>
      <c r="J26" s="1530">
        <v>0.35448000000000002</v>
      </c>
      <c r="K26" s="1028"/>
      <c r="L26" s="1531">
        <v>8.6290000000000006E-2</v>
      </c>
      <c r="M26" s="1529">
        <v>1</v>
      </c>
      <c r="N26" s="1028" t="s">
        <v>1382</v>
      </c>
      <c r="O26" s="1530">
        <v>0.38214999999999999</v>
      </c>
      <c r="P26" s="1028"/>
      <c r="Q26" s="1531">
        <v>8.2780000000000006E-2</v>
      </c>
      <c r="R26" s="1529">
        <v>1</v>
      </c>
      <c r="S26" s="1028" t="s">
        <v>1382</v>
      </c>
      <c r="T26" s="1530">
        <v>0.37770999999999999</v>
      </c>
      <c r="U26" s="1028"/>
      <c r="V26" s="1530">
        <v>7.4819999999999998E-2</v>
      </c>
      <c r="W26" s="1527"/>
    </row>
    <row r="27" spans="1:25" ht="8.1" customHeight="1">
      <c r="A27" s="1528"/>
      <c r="B27" s="1529"/>
      <c r="C27" s="1028"/>
      <c r="D27" s="1530"/>
      <c r="E27" s="1028"/>
      <c r="F27" s="1530"/>
      <c r="G27" s="1531"/>
      <c r="H27" s="1529"/>
      <c r="I27" s="1028"/>
      <c r="J27" s="1530"/>
      <c r="K27" s="1028"/>
      <c r="L27" s="1531"/>
      <c r="M27" s="1529"/>
      <c r="N27" s="1028"/>
      <c r="O27" s="1530"/>
      <c r="P27" s="1028"/>
      <c r="Q27" s="1531"/>
      <c r="R27" s="1529"/>
      <c r="S27" s="1028"/>
      <c r="T27" s="1530"/>
      <c r="U27" s="1028"/>
      <c r="V27" s="1530"/>
      <c r="W27" s="1527"/>
    </row>
    <row r="28" spans="1:25" ht="8.1" customHeight="1">
      <c r="A28" s="1534" t="s">
        <v>1396</v>
      </c>
      <c r="B28" s="1535">
        <v>1</v>
      </c>
      <c r="C28" s="1536" t="s">
        <v>1382</v>
      </c>
      <c r="D28" s="1537">
        <v>0.26557999999999998</v>
      </c>
      <c r="E28" s="1536"/>
      <c r="F28" s="1537">
        <v>0.24473</v>
      </c>
      <c r="G28" s="1538"/>
      <c r="H28" s="1535">
        <v>1</v>
      </c>
      <c r="I28" s="1536" t="s">
        <v>1382</v>
      </c>
      <c r="J28" s="1537">
        <v>0.23347999999999999</v>
      </c>
      <c r="K28" s="1536"/>
      <c r="L28" s="1538">
        <v>0.25506000000000001</v>
      </c>
      <c r="M28" s="1535">
        <v>1</v>
      </c>
      <c r="N28" s="1536" t="s">
        <v>1382</v>
      </c>
      <c r="O28" s="1537">
        <v>0.20732</v>
      </c>
      <c r="P28" s="1536"/>
      <c r="Q28" s="1538">
        <v>0.21118999999999999</v>
      </c>
      <c r="R28" s="1535">
        <v>1</v>
      </c>
      <c r="S28" s="1536" t="s">
        <v>1382</v>
      </c>
      <c r="T28" s="1537">
        <v>0.20732</v>
      </c>
      <c r="U28" s="1536"/>
      <c r="V28" s="1537">
        <v>0.20745</v>
      </c>
      <c r="W28" s="1539"/>
      <c r="Y28" s="636"/>
    </row>
    <row r="29" spans="1:25" ht="12" customHeight="1">
      <c r="A29" s="864"/>
      <c r="B29" s="864"/>
      <c r="C29" s="864"/>
      <c r="D29" s="864"/>
      <c r="E29" s="864"/>
      <c r="F29" s="864"/>
      <c r="G29" s="864"/>
      <c r="H29" s="864"/>
      <c r="I29" s="864"/>
      <c r="J29" s="864"/>
      <c r="K29" s="864"/>
      <c r="L29" s="864"/>
      <c r="M29" s="864"/>
      <c r="N29" s="864"/>
      <c r="O29" s="864"/>
      <c r="P29" s="864"/>
      <c r="Q29" s="864"/>
      <c r="R29" s="864"/>
      <c r="S29" s="864"/>
      <c r="T29" s="864"/>
      <c r="U29" s="864"/>
      <c r="V29" s="864"/>
      <c r="W29" s="1540" t="s">
        <v>1397</v>
      </c>
    </row>
    <row r="30" spans="1:25" ht="8.1" customHeight="1">
      <c r="A30" s="2110" t="s">
        <v>1264</v>
      </c>
      <c r="B30" s="613"/>
      <c r="C30" s="613"/>
      <c r="D30" s="613"/>
      <c r="E30" s="613"/>
      <c r="F30" s="613"/>
      <c r="G30" s="613"/>
      <c r="H30" s="613"/>
      <c r="I30" s="613"/>
      <c r="J30" s="613"/>
      <c r="K30" s="613"/>
      <c r="L30" s="613"/>
      <c r="M30" s="613"/>
      <c r="N30" s="613"/>
      <c r="O30" s="613"/>
      <c r="P30" s="613"/>
      <c r="Q30" s="613"/>
      <c r="R30" s="613"/>
      <c r="S30" s="613"/>
      <c r="T30" s="613"/>
      <c r="U30" s="613"/>
      <c r="V30" s="613"/>
    </row>
  </sheetData>
  <hyperlinks>
    <hyperlink ref="A30" location="'Inhaltsverzeichnis '!A1" display="Zurück zum Inhaltsverzeichnis" xr:uid="{4ACBBBE0-17DB-4011-A347-7B2322E75581}"/>
  </hyperlinks>
  <pageMargins left="0.98425196850393704" right="0.43307086614173229" top="0.39370078740157483" bottom="0.19685039370078741" header="0.19685039370078741" footer="0.19685039370078741"/>
  <pageSetup paperSize="9" orientation="portrait" r:id="rId1"/>
  <headerFooter alignWithMargins="0">
    <oddFooter>&amp;L&amp;D / &amp;T&amp;R&amp;F / &amp;A</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77</vt:i4>
      </vt:variant>
      <vt:variant>
        <vt:lpstr>Benannte Bereiche</vt:lpstr>
      </vt:variant>
      <vt:variant>
        <vt:i4>55</vt:i4>
      </vt:variant>
    </vt:vector>
  </HeadingPairs>
  <TitlesOfParts>
    <vt:vector size="132" baseType="lpstr">
      <vt:lpstr>Titelblatt</vt:lpstr>
      <vt:lpstr>Herausgeber-Redaktion</vt:lpstr>
      <vt:lpstr>Zeichenerklärung</vt:lpstr>
      <vt:lpstr>0111130 </vt:lpstr>
      <vt:lpstr>Inhaltsverzeichnis </vt:lpstr>
      <vt:lpstr>0106430</vt:lpstr>
      <vt:lpstr>0106460</vt:lpstr>
      <vt:lpstr>0111030_2025</vt:lpstr>
      <vt:lpstr>0111090</vt:lpstr>
      <vt:lpstr>0111160</vt:lpstr>
      <vt:lpstr>0111190</vt:lpstr>
      <vt:lpstr>0111230</vt:lpstr>
      <vt:lpstr>0111260</vt:lpstr>
      <vt:lpstr>0111290</vt:lpstr>
      <vt:lpstr>0111330</vt:lpstr>
      <vt:lpstr>0111360</vt:lpstr>
      <vt:lpstr>0112030</vt:lpstr>
      <vt:lpstr>0112060</vt:lpstr>
      <vt:lpstr>0114030</vt:lpstr>
      <vt:lpstr>0117030</vt:lpstr>
      <vt:lpstr> 0117090</vt:lpstr>
      <vt:lpstr>0117130</vt:lpstr>
      <vt:lpstr>0117660</vt:lpstr>
      <vt:lpstr>0117690</vt:lpstr>
      <vt:lpstr>0201_Vorbemerkung</vt:lpstr>
      <vt:lpstr>0201260</vt:lpstr>
      <vt:lpstr>0201530</vt:lpstr>
      <vt:lpstr>0201560</vt:lpstr>
      <vt:lpstr>0201630 (1)</vt:lpstr>
      <vt:lpstr>0201630 (2)</vt:lpstr>
      <vt:lpstr>0203160</vt:lpstr>
      <vt:lpstr>0203190</vt:lpstr>
      <vt:lpstr>0203230</vt:lpstr>
      <vt:lpstr>0206_Vorbemerkung</vt:lpstr>
      <vt:lpstr>0206030</vt:lpstr>
      <vt:lpstr>0206060</vt:lpstr>
      <vt:lpstr>0206090</vt:lpstr>
      <vt:lpstr>0206130</vt:lpstr>
      <vt:lpstr>0206160</vt:lpstr>
      <vt:lpstr>0206361</vt:lpstr>
      <vt:lpstr> 0206390</vt:lpstr>
      <vt:lpstr>0301030_2025-07</vt:lpstr>
      <vt:lpstr>0301030_2025-06</vt:lpstr>
      <vt:lpstr>0301030_2025-05</vt:lpstr>
      <vt:lpstr>0301030_2025-04 </vt:lpstr>
      <vt:lpstr>0301030_2025-03</vt:lpstr>
      <vt:lpstr>0301030_2025-02</vt:lpstr>
      <vt:lpstr>0301030_2025-01</vt:lpstr>
      <vt:lpstr>0301060_2025-Jul.</vt:lpstr>
      <vt:lpstr>0301060_2025-Apr.</vt:lpstr>
      <vt:lpstr>0301060_2025-Jan.</vt:lpstr>
      <vt:lpstr>0301090</vt:lpstr>
      <vt:lpstr>0301435</vt:lpstr>
      <vt:lpstr>0301440</vt:lpstr>
      <vt:lpstr>0301445</vt:lpstr>
      <vt:lpstr>0301450</vt:lpstr>
      <vt:lpstr>0301460</vt:lpstr>
      <vt:lpstr>0301530</vt:lpstr>
      <vt:lpstr>0302030</vt:lpstr>
      <vt:lpstr>0302060</vt:lpstr>
      <vt:lpstr>0303030_2025_2Vj.</vt:lpstr>
      <vt:lpstr>0303030_2025_1Vj.</vt:lpstr>
      <vt:lpstr>0303030_2024_4Vj.</vt:lpstr>
      <vt:lpstr>0304030</vt:lpstr>
      <vt:lpstr>0401030(1)_WS_2025-2026</vt:lpstr>
      <vt:lpstr>0401030(2)_WS_2025-2026</vt:lpstr>
      <vt:lpstr>0401030(3)_WS_2025_2026</vt:lpstr>
      <vt:lpstr>0401030(4)_WS_2025-2026</vt:lpstr>
      <vt:lpstr>0401030(1)_WS_2024-2025</vt:lpstr>
      <vt:lpstr>0401030(2)_WS_2024-2025</vt:lpstr>
      <vt:lpstr>0401030(3)_WS_2024-2025</vt:lpstr>
      <vt:lpstr>0401030(4)_WS_2024-2025</vt:lpstr>
      <vt:lpstr>0401060(1)_WS_2025-2026</vt:lpstr>
      <vt:lpstr>0401060(2)_WS_2025-2026</vt:lpstr>
      <vt:lpstr>0401060(1)_WS_2024-2025</vt:lpstr>
      <vt:lpstr>0401060(2)_WS_2024_2025</vt:lpstr>
      <vt:lpstr>0505030</vt:lpstr>
      <vt:lpstr>'0106430'!Druck</vt:lpstr>
      <vt:lpstr>'0301030_2025-02'!Druck</vt:lpstr>
      <vt:lpstr>'0301030_2025-03'!Druck</vt:lpstr>
      <vt:lpstr>'0301030_2025-04 '!Druck</vt:lpstr>
      <vt:lpstr>'0301030_2025-05'!Druck</vt:lpstr>
      <vt:lpstr>'0301030_2025-06'!Druck</vt:lpstr>
      <vt:lpstr>'0301030_2025-07'!Druck</vt:lpstr>
      <vt:lpstr>' 0206390'!Druckbereich</vt:lpstr>
      <vt:lpstr>'0106430'!Druckbereich</vt:lpstr>
      <vt:lpstr>'0106460'!Druckbereich</vt:lpstr>
      <vt:lpstr>'0111090'!Druckbereich</vt:lpstr>
      <vt:lpstr>'0111130 '!Druckbereich</vt:lpstr>
      <vt:lpstr>'0111260'!Druckbereich</vt:lpstr>
      <vt:lpstr>'0112030'!Druckbereich</vt:lpstr>
      <vt:lpstr>'0112060'!Druckbereich</vt:lpstr>
      <vt:lpstr>'0114030'!Druckbereich</vt:lpstr>
      <vt:lpstr>'0117030'!Druckbereich</vt:lpstr>
      <vt:lpstr>'0117690'!Druckbereich</vt:lpstr>
      <vt:lpstr>'0201260'!Druckbereich</vt:lpstr>
      <vt:lpstr>'0201530'!Druckbereich</vt:lpstr>
      <vt:lpstr>'0201560'!Druckbereich</vt:lpstr>
      <vt:lpstr>'0201630 (1)'!Druckbereich</vt:lpstr>
      <vt:lpstr>'0201630 (2)'!Druckbereich</vt:lpstr>
      <vt:lpstr>'0203160'!Druckbereich</vt:lpstr>
      <vt:lpstr>'0203230'!Druckbereich</vt:lpstr>
      <vt:lpstr>'0206361'!Druckbereich</vt:lpstr>
      <vt:lpstr>'0301030_2025-01'!Druckbereich</vt:lpstr>
      <vt:lpstr>'0301030_2025-02'!Druckbereich</vt:lpstr>
      <vt:lpstr>'0301030_2025-03'!Druckbereich</vt:lpstr>
      <vt:lpstr>'0301030_2025-04 '!Druckbereich</vt:lpstr>
      <vt:lpstr>'0301030_2025-05'!Druckbereich</vt:lpstr>
      <vt:lpstr>'0301030_2025-06'!Druckbereich</vt:lpstr>
      <vt:lpstr>'0301030_2025-07'!Druckbereich</vt:lpstr>
      <vt:lpstr>'0301060_2025-Apr.'!Druckbereich</vt:lpstr>
      <vt:lpstr>'0301060_2025-Jan.'!Druckbereich</vt:lpstr>
      <vt:lpstr>'0301060_2025-Jul.'!Druckbereich</vt:lpstr>
      <vt:lpstr>'0301435'!Druckbereich</vt:lpstr>
      <vt:lpstr>'0301440'!Druckbereich</vt:lpstr>
      <vt:lpstr>'0301445'!Druckbereich</vt:lpstr>
      <vt:lpstr>'0301450'!Druckbereich</vt:lpstr>
      <vt:lpstr>'0301460'!Druckbereich</vt:lpstr>
      <vt:lpstr>'0303030_2024_4Vj.'!Druckbereich</vt:lpstr>
      <vt:lpstr>'0303030_2025_1Vj.'!Druckbereich</vt:lpstr>
      <vt:lpstr>'0303030_2025_2Vj.'!Druckbereich</vt:lpstr>
      <vt:lpstr>'Herausgeber-Redaktion'!Druckbereich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2025-10-15T15:28:24Z</cp:lastPrinted>
  <dcterms:created xsi:type="dcterms:W3CDTF">2025-10-13T17:27:09Z</dcterms:created>
  <dcterms:modified xsi:type="dcterms:W3CDTF">2025-10-17T08:39:31Z</dcterms:modified>
</cp:coreProperties>
</file>